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I:\Websites\Pscweb\utilities\electric\17docs\17035T07\"/>
    </mc:Choice>
  </mc:AlternateContent>
  <bookViews>
    <workbookView xWindow="0" yWindow="-45" windowWidth="12000" windowHeight="5280" tabRatio="917" activeTab="3"/>
  </bookViews>
  <sheets>
    <sheet name="Table 1" sheetId="25" r:id="rId1"/>
    <sheet name="Table 2" sheetId="47" r:id="rId2"/>
    <sheet name="Table 4" sheetId="28" r:id="rId3"/>
    <sheet name="Table 5" sheetId="31" r:id="rId4"/>
    <sheet name="Table 3 WY Wind 2021" sheetId="43" r:id="rId5"/>
    <sheet name="Table 3 DJ Wind 2031" sheetId="42" r:id="rId6"/>
    <sheet name="Table 3 UT Solar 2031" sheetId="40" r:id="rId7"/>
    <sheet name="Table 3 Yakima Solar 2028" sheetId="41" r:id="rId8"/>
    <sheet name="Table 3 30 MW Geoth 2029" sheetId="46" r:id="rId9"/>
    <sheet name="Table 3 200 MW (UT N) 2029)" sheetId="29" r:id="rId10"/>
    <sheet name="Table 3 436MW (West M) 2030" sheetId="36" r:id="rId11"/>
    <sheet name="Table 3 477 MW (Wyo) 2033" sheetId="37" r:id="rId12"/>
    <sheet name="Table 3 200 MW (Wyo) 2033" sheetId="39" r:id="rId13"/>
    <sheet name="Table 3 ID Wind 2036" sheetId="44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_200_SCCT_UtahN" localSheetId="1">'Table 1'!$I$19</definedName>
    <definedName name="_200_SCCT_UtahN">'Table 1'!$I$19</definedName>
    <definedName name="_200_SCCT_WYNE">'Table 1'!$I$21</definedName>
    <definedName name="_30_Geo_West" localSheetId="1">'Table 1'!$I$17</definedName>
    <definedName name="_30_Geo_West">'Table 1'!$I$17</definedName>
    <definedName name="_436_CCCT_WestMain" localSheetId="1">'Table 1'!$I$18</definedName>
    <definedName name="_436_CCCT_WestMain">'Table 1'!$I$18</definedName>
    <definedName name="_477_CCCT_WestMain">'[1]Table 1'!$I$18</definedName>
    <definedName name="_477_CCCT_WYNE">'Table 1'!$I$20</definedName>
    <definedName name="_635_CCCT_UtahS">'[1]Table 1'!$I$19</definedName>
    <definedName name="_635_CCCT_WyoNE">'[1]Table 1'!$I$17</definedName>
    <definedName name="_774_Wind_IDGoshen">'Table 1'!$I$23</definedName>
    <definedName name="_85_Wind_DJ_2031">'Table 1'!$I$22</definedName>
    <definedName name="_j1" localSheetId="1" hidden="1">{"PRINT",#N/A,TRUE,"APPA";"PRINT",#N/A,TRUE,"APS";"PRINT",#N/A,TRUE,"BHPL";"PRINT",#N/A,TRUE,"BHPL2";"PRINT",#N/A,TRUE,"CDWR";"PRINT",#N/A,TRUE,"EWEB";"PRINT",#N/A,TRUE,"LADWP";"PRINT",#N/A,TRUE,"NEVBASE"}</definedName>
    <definedName name="_j1" localSheetId="8" hidden="1">{"PRINT",#N/A,TRUE,"APPA";"PRINT",#N/A,TRUE,"APS";"PRINT",#N/A,TRUE,"BHPL";"PRINT",#N/A,TRUE,"BHPL2";"PRINT",#N/A,TRUE,"CDWR";"PRINT",#N/A,TRUE,"EWEB";"PRINT",#N/A,TRUE,"LADWP";"PRINT",#N/A,TRUE,"NEVBASE"}</definedName>
    <definedName name="_j1" localSheetId="5" hidden="1">{"PRINT",#N/A,TRUE,"APPA";"PRINT",#N/A,TRUE,"APS";"PRINT",#N/A,TRUE,"BHPL";"PRINT",#N/A,TRUE,"BHPL2";"PRINT",#N/A,TRUE,"CDWR";"PRINT",#N/A,TRUE,"EWEB";"PRINT",#N/A,TRUE,"LADWP";"PRINT",#N/A,TRUE,"NEVBASE"}</definedName>
    <definedName name="_j1" localSheetId="13" hidden="1">{"PRINT",#N/A,TRUE,"APPA";"PRINT",#N/A,TRUE,"APS";"PRINT",#N/A,TRUE,"BHPL";"PRINT",#N/A,TRUE,"BHPL2";"PRINT",#N/A,TRUE,"CDWR";"PRINT",#N/A,TRUE,"EWEB";"PRINT",#N/A,TRUE,"LADWP";"PRINT",#N/A,TRUE,"NEVBASE"}</definedName>
    <definedName name="_j1" localSheetId="6" hidden="1">{"PRINT",#N/A,TRUE,"APPA";"PRINT",#N/A,TRUE,"APS";"PRINT",#N/A,TRUE,"BHPL";"PRINT",#N/A,TRUE,"BHPL2";"PRINT",#N/A,TRUE,"CDWR";"PRINT",#N/A,TRUE,"EWEB";"PRINT",#N/A,TRUE,"LADWP";"PRINT",#N/A,TRUE,"NEVBASE"}</definedName>
    <definedName name="_j1" localSheetId="4" hidden="1">{"PRINT",#N/A,TRUE,"APPA";"PRINT",#N/A,TRUE,"APS";"PRINT",#N/A,TRUE,"BHPL";"PRINT",#N/A,TRUE,"BHPL2";"PRINT",#N/A,TRUE,"CDWR";"PRINT",#N/A,TRUE,"EWEB";"PRINT",#N/A,TRUE,"LADWP";"PRINT",#N/A,TRUE,"NEVBASE"}</definedName>
    <definedName name="_j1" localSheetId="7" hidden="1">{"PRINT",#N/A,TRUE,"APPA";"PRINT",#N/A,TRUE,"APS";"PRINT",#N/A,TRUE,"BHPL";"PRINT",#N/A,TRUE,"BHPL2";"PRINT",#N/A,TRUE,"CDWR";"PRINT",#N/A,TRUE,"EWEB";"PRINT",#N/A,TRUE,"LADWP";"PRINT",#N/A,TRUE,"NEVBASE"}</definedName>
    <definedName name="_j1" hidden="1">{"PRINT",#N/A,TRUE,"APPA";"PRINT",#N/A,TRUE,"APS";"PRINT",#N/A,TRUE,"BHPL";"PRINT",#N/A,TRUE,"BHPL2";"PRINT",#N/A,TRUE,"CDWR";"PRINT",#N/A,TRUE,"EWEB";"PRINT",#N/A,TRUE,"LADWP";"PRINT",#N/A,TRUE,"NEVBASE"}</definedName>
    <definedName name="_j2" localSheetId="1" hidden="1">{"PRINT",#N/A,TRUE,"APPA";"PRINT",#N/A,TRUE,"APS";"PRINT",#N/A,TRUE,"BHPL";"PRINT",#N/A,TRUE,"BHPL2";"PRINT",#N/A,TRUE,"CDWR";"PRINT",#N/A,TRUE,"EWEB";"PRINT",#N/A,TRUE,"LADWP";"PRINT",#N/A,TRUE,"NEVBASE"}</definedName>
    <definedName name="_j2" localSheetId="8" hidden="1">{"PRINT",#N/A,TRUE,"APPA";"PRINT",#N/A,TRUE,"APS";"PRINT",#N/A,TRUE,"BHPL";"PRINT",#N/A,TRUE,"BHPL2";"PRINT",#N/A,TRUE,"CDWR";"PRINT",#N/A,TRUE,"EWEB";"PRINT",#N/A,TRUE,"LADWP";"PRINT",#N/A,TRUE,"NEVBASE"}</definedName>
    <definedName name="_j2" localSheetId="5" hidden="1">{"PRINT",#N/A,TRUE,"APPA";"PRINT",#N/A,TRUE,"APS";"PRINT",#N/A,TRUE,"BHPL";"PRINT",#N/A,TRUE,"BHPL2";"PRINT",#N/A,TRUE,"CDWR";"PRINT",#N/A,TRUE,"EWEB";"PRINT",#N/A,TRUE,"LADWP";"PRINT",#N/A,TRUE,"NEVBASE"}</definedName>
    <definedName name="_j2" localSheetId="13" hidden="1">{"PRINT",#N/A,TRUE,"APPA";"PRINT",#N/A,TRUE,"APS";"PRINT",#N/A,TRUE,"BHPL";"PRINT",#N/A,TRUE,"BHPL2";"PRINT",#N/A,TRUE,"CDWR";"PRINT",#N/A,TRUE,"EWEB";"PRINT",#N/A,TRUE,"LADWP";"PRINT",#N/A,TRUE,"NEVBASE"}</definedName>
    <definedName name="_j2" localSheetId="6" hidden="1">{"PRINT",#N/A,TRUE,"APPA";"PRINT",#N/A,TRUE,"APS";"PRINT",#N/A,TRUE,"BHPL";"PRINT",#N/A,TRUE,"BHPL2";"PRINT",#N/A,TRUE,"CDWR";"PRINT",#N/A,TRUE,"EWEB";"PRINT",#N/A,TRUE,"LADWP";"PRINT",#N/A,TRUE,"NEVBASE"}</definedName>
    <definedName name="_j2" localSheetId="4" hidden="1">{"PRINT",#N/A,TRUE,"APPA";"PRINT",#N/A,TRUE,"APS";"PRINT",#N/A,TRUE,"BHPL";"PRINT",#N/A,TRUE,"BHPL2";"PRINT",#N/A,TRUE,"CDWR";"PRINT",#N/A,TRUE,"EWEB";"PRINT",#N/A,TRUE,"LADWP";"PRINT",#N/A,TRUE,"NEVBASE"}</definedName>
    <definedName name="_j2" localSheetId="7" hidden="1">{"PRINT",#N/A,TRUE,"APPA";"PRINT",#N/A,TRUE,"APS";"PRINT",#N/A,TRUE,"BHPL";"PRINT",#N/A,TRUE,"BHPL2";"PRINT",#N/A,TRUE,"CDWR";"PRINT",#N/A,TRUE,"EWEB";"PRINT",#N/A,TRUE,"LADWP";"PRINT",#N/A,TRUE,"NEVBASE"}</definedName>
    <definedName name="_j2" hidden="1">{"PRINT",#N/A,TRUE,"APPA";"PRINT",#N/A,TRUE,"APS";"PRINT",#N/A,TRUE,"BHPL";"PRINT",#N/A,TRUE,"BHPL2";"PRINT",#N/A,TRUE,"CDWR";"PRINT",#N/A,TRUE,"EWEB";"PRINT",#N/A,TRUE,"LADWP";"PRINT",#N/A,TRUE,"NEVBASE"}</definedName>
    <definedName name="_j3" localSheetId="1" hidden="1">{"PRINT",#N/A,TRUE,"APPA";"PRINT",#N/A,TRUE,"APS";"PRINT",#N/A,TRUE,"BHPL";"PRINT",#N/A,TRUE,"BHPL2";"PRINT",#N/A,TRUE,"CDWR";"PRINT",#N/A,TRUE,"EWEB";"PRINT",#N/A,TRUE,"LADWP";"PRINT",#N/A,TRUE,"NEVBASE"}</definedName>
    <definedName name="_j3" localSheetId="8" hidden="1">{"PRINT",#N/A,TRUE,"APPA";"PRINT",#N/A,TRUE,"APS";"PRINT",#N/A,TRUE,"BHPL";"PRINT",#N/A,TRUE,"BHPL2";"PRINT",#N/A,TRUE,"CDWR";"PRINT",#N/A,TRUE,"EWEB";"PRINT",#N/A,TRUE,"LADWP";"PRINT",#N/A,TRUE,"NEVBASE"}</definedName>
    <definedName name="_j3" localSheetId="5" hidden="1">{"PRINT",#N/A,TRUE,"APPA";"PRINT",#N/A,TRUE,"APS";"PRINT",#N/A,TRUE,"BHPL";"PRINT",#N/A,TRUE,"BHPL2";"PRINT",#N/A,TRUE,"CDWR";"PRINT",#N/A,TRUE,"EWEB";"PRINT",#N/A,TRUE,"LADWP";"PRINT",#N/A,TRUE,"NEVBASE"}</definedName>
    <definedName name="_j3" localSheetId="13" hidden="1">{"PRINT",#N/A,TRUE,"APPA";"PRINT",#N/A,TRUE,"APS";"PRINT",#N/A,TRUE,"BHPL";"PRINT",#N/A,TRUE,"BHPL2";"PRINT",#N/A,TRUE,"CDWR";"PRINT",#N/A,TRUE,"EWEB";"PRINT",#N/A,TRUE,"LADWP";"PRINT",#N/A,TRUE,"NEVBASE"}</definedName>
    <definedName name="_j3" localSheetId="6" hidden="1">{"PRINT",#N/A,TRUE,"APPA";"PRINT",#N/A,TRUE,"APS";"PRINT",#N/A,TRUE,"BHPL";"PRINT",#N/A,TRUE,"BHPL2";"PRINT",#N/A,TRUE,"CDWR";"PRINT",#N/A,TRUE,"EWEB";"PRINT",#N/A,TRUE,"LADWP";"PRINT",#N/A,TRUE,"NEVBASE"}</definedName>
    <definedName name="_j3" localSheetId="4" hidden="1">{"PRINT",#N/A,TRUE,"APPA";"PRINT",#N/A,TRUE,"APS";"PRINT",#N/A,TRUE,"BHPL";"PRINT",#N/A,TRUE,"BHPL2";"PRINT",#N/A,TRUE,"CDWR";"PRINT",#N/A,TRUE,"EWEB";"PRINT",#N/A,TRUE,"LADWP";"PRINT",#N/A,TRUE,"NEVBASE"}</definedName>
    <definedName name="_j3" localSheetId="7" hidden="1">{"PRINT",#N/A,TRUE,"APPA";"PRINT",#N/A,TRUE,"APS";"PRINT",#N/A,TRUE,"BHPL";"PRINT",#N/A,TRUE,"BHPL2";"PRINT",#N/A,TRUE,"CDWR";"PRINT",#N/A,TRUE,"EWEB";"PRINT",#N/A,TRUE,"LADWP";"PRINT",#N/A,TRUE,"NEVBASE"}</definedName>
    <definedName name="_j3" hidden="1">{"PRINT",#N/A,TRUE,"APPA";"PRINT",#N/A,TRUE,"APS";"PRINT",#N/A,TRUE,"BHPL";"PRINT",#N/A,TRUE,"BHPL2";"PRINT",#N/A,TRUE,"CDWR";"PRINT",#N/A,TRUE,"EWEB";"PRINT",#N/A,TRUE,"LADWP";"PRINT",#N/A,TRUE,"NEVBASE"}</definedName>
    <definedName name="_j4" localSheetId="1" hidden="1">{"PRINT",#N/A,TRUE,"APPA";"PRINT",#N/A,TRUE,"APS";"PRINT",#N/A,TRUE,"BHPL";"PRINT",#N/A,TRUE,"BHPL2";"PRINT",#N/A,TRUE,"CDWR";"PRINT",#N/A,TRUE,"EWEB";"PRINT",#N/A,TRUE,"LADWP";"PRINT",#N/A,TRUE,"NEVBASE"}</definedName>
    <definedName name="_j4" localSheetId="8" hidden="1">{"PRINT",#N/A,TRUE,"APPA";"PRINT",#N/A,TRUE,"APS";"PRINT",#N/A,TRUE,"BHPL";"PRINT",#N/A,TRUE,"BHPL2";"PRINT",#N/A,TRUE,"CDWR";"PRINT",#N/A,TRUE,"EWEB";"PRINT",#N/A,TRUE,"LADWP";"PRINT",#N/A,TRUE,"NEVBASE"}</definedName>
    <definedName name="_j4" localSheetId="5" hidden="1">{"PRINT",#N/A,TRUE,"APPA";"PRINT",#N/A,TRUE,"APS";"PRINT",#N/A,TRUE,"BHPL";"PRINT",#N/A,TRUE,"BHPL2";"PRINT",#N/A,TRUE,"CDWR";"PRINT",#N/A,TRUE,"EWEB";"PRINT",#N/A,TRUE,"LADWP";"PRINT",#N/A,TRUE,"NEVBASE"}</definedName>
    <definedName name="_j4" localSheetId="13" hidden="1">{"PRINT",#N/A,TRUE,"APPA";"PRINT",#N/A,TRUE,"APS";"PRINT",#N/A,TRUE,"BHPL";"PRINT",#N/A,TRUE,"BHPL2";"PRINT",#N/A,TRUE,"CDWR";"PRINT",#N/A,TRUE,"EWEB";"PRINT",#N/A,TRUE,"LADWP";"PRINT",#N/A,TRUE,"NEVBASE"}</definedName>
    <definedName name="_j4" localSheetId="6" hidden="1">{"PRINT",#N/A,TRUE,"APPA";"PRINT",#N/A,TRUE,"APS";"PRINT",#N/A,TRUE,"BHPL";"PRINT",#N/A,TRUE,"BHPL2";"PRINT",#N/A,TRUE,"CDWR";"PRINT",#N/A,TRUE,"EWEB";"PRINT",#N/A,TRUE,"LADWP";"PRINT",#N/A,TRUE,"NEVBASE"}</definedName>
    <definedName name="_j4" localSheetId="4" hidden="1">{"PRINT",#N/A,TRUE,"APPA";"PRINT",#N/A,TRUE,"APS";"PRINT",#N/A,TRUE,"BHPL";"PRINT",#N/A,TRUE,"BHPL2";"PRINT",#N/A,TRUE,"CDWR";"PRINT",#N/A,TRUE,"EWEB";"PRINT",#N/A,TRUE,"LADWP";"PRINT",#N/A,TRUE,"NEVBASE"}</definedName>
    <definedName name="_j4" localSheetId="7" hidden="1">{"PRINT",#N/A,TRUE,"APPA";"PRINT",#N/A,TRUE,"APS";"PRINT",#N/A,TRUE,"BHPL";"PRINT",#N/A,TRUE,"BHPL2";"PRINT",#N/A,TRUE,"CDWR";"PRINT",#N/A,TRUE,"EWEB";"PRINT",#N/A,TRUE,"LADWP";"PRINT",#N/A,TRUE,"NEVBASE"}</definedName>
    <definedName name="_j4" hidden="1">{"PRINT",#N/A,TRUE,"APPA";"PRINT",#N/A,TRUE,"APS";"PRINT",#N/A,TRUE,"BHPL";"PRINT",#N/A,TRUE,"BHPL2";"PRINT",#N/A,TRUE,"CDWR";"PRINT",#N/A,TRUE,"EWEB";"PRINT",#N/A,TRUE,"LADWP";"PRINT",#N/A,TRUE,"NEVBASE"}</definedName>
    <definedName name="_j5" localSheetId="1" hidden="1">{"PRINT",#N/A,TRUE,"APPA";"PRINT",#N/A,TRUE,"APS";"PRINT",#N/A,TRUE,"BHPL";"PRINT",#N/A,TRUE,"BHPL2";"PRINT",#N/A,TRUE,"CDWR";"PRINT",#N/A,TRUE,"EWEB";"PRINT",#N/A,TRUE,"LADWP";"PRINT",#N/A,TRUE,"NEVBASE"}</definedName>
    <definedName name="_j5" localSheetId="8" hidden="1">{"PRINT",#N/A,TRUE,"APPA";"PRINT",#N/A,TRUE,"APS";"PRINT",#N/A,TRUE,"BHPL";"PRINT",#N/A,TRUE,"BHPL2";"PRINT",#N/A,TRUE,"CDWR";"PRINT",#N/A,TRUE,"EWEB";"PRINT",#N/A,TRUE,"LADWP";"PRINT",#N/A,TRUE,"NEVBASE"}</definedName>
    <definedName name="_j5" localSheetId="5" hidden="1">{"PRINT",#N/A,TRUE,"APPA";"PRINT",#N/A,TRUE,"APS";"PRINT",#N/A,TRUE,"BHPL";"PRINT",#N/A,TRUE,"BHPL2";"PRINT",#N/A,TRUE,"CDWR";"PRINT",#N/A,TRUE,"EWEB";"PRINT",#N/A,TRUE,"LADWP";"PRINT",#N/A,TRUE,"NEVBASE"}</definedName>
    <definedName name="_j5" localSheetId="13" hidden="1">{"PRINT",#N/A,TRUE,"APPA";"PRINT",#N/A,TRUE,"APS";"PRINT",#N/A,TRUE,"BHPL";"PRINT",#N/A,TRUE,"BHPL2";"PRINT",#N/A,TRUE,"CDWR";"PRINT",#N/A,TRUE,"EWEB";"PRINT",#N/A,TRUE,"LADWP";"PRINT",#N/A,TRUE,"NEVBASE"}</definedName>
    <definedName name="_j5" localSheetId="6" hidden="1">{"PRINT",#N/A,TRUE,"APPA";"PRINT",#N/A,TRUE,"APS";"PRINT",#N/A,TRUE,"BHPL";"PRINT",#N/A,TRUE,"BHPL2";"PRINT",#N/A,TRUE,"CDWR";"PRINT",#N/A,TRUE,"EWEB";"PRINT",#N/A,TRUE,"LADWP";"PRINT",#N/A,TRUE,"NEVBASE"}</definedName>
    <definedName name="_j5" localSheetId="4" hidden="1">{"PRINT",#N/A,TRUE,"APPA";"PRINT",#N/A,TRUE,"APS";"PRINT",#N/A,TRUE,"BHPL";"PRINT",#N/A,TRUE,"BHPL2";"PRINT",#N/A,TRUE,"CDWR";"PRINT",#N/A,TRUE,"EWEB";"PRINT",#N/A,TRUE,"LADWP";"PRINT",#N/A,TRUE,"NEVBASE"}</definedName>
    <definedName name="_j5" localSheetId="7" hidden="1">{"PRINT",#N/A,TRUE,"APPA";"PRINT",#N/A,TRUE,"APS";"PRINT",#N/A,TRUE,"BHPL";"PRINT",#N/A,TRUE,"BHPL2";"PRINT",#N/A,TRUE,"CDWR";"PRINT",#N/A,TRUE,"EWEB";"PRINT",#N/A,TRUE,"LADWP";"PRINT",#N/A,TRUE,"NEVBASE"}</definedName>
    <definedName name="_j5" hidden="1">{"PRINT",#N/A,TRUE,"APPA";"PRINT",#N/A,TRUE,"APS";"PRINT",#N/A,TRUE,"BHPL";"PRINT",#N/A,TRUE,"BHPL2";"PRINT",#N/A,TRUE,"CDWR";"PRINT",#N/A,TRUE,"EWEB";"PRINT",#N/A,TRUE,"LADWP";"PRINT",#N/A,TRUE,"NEVBASE"}</definedName>
    <definedName name="_Order1" hidden="1">255</definedName>
    <definedName name="_Order2" hidden="1">0</definedName>
    <definedName name="_Percent_Last_CCCT" localSheetId="1">'Table 1'!#REF!</definedName>
    <definedName name="_Percent_Last_CCCT">'Table 1'!#REF!</definedName>
    <definedName name="_UtahS_Solar_2031">'Table 1'!$I$30</definedName>
    <definedName name="_UtahS_Solar_2032">'Table 1'!$I$31</definedName>
    <definedName name="_UtahS_Solar_2033">'Table 1'!$I$32</definedName>
    <definedName name="_UtahS_Solar_2034">'Table 1'!$I$33</definedName>
    <definedName name="_UtahS_Solar_2035">'Table 1'!$I$34</definedName>
    <definedName name="_UtahS_Solar_2036">'Table 1'!$I$35</definedName>
    <definedName name="_Yakima_Solar_2028">'Table 1'!$I$24</definedName>
    <definedName name="_Yakima_Solar_2029">'Table 1'!$I$25</definedName>
    <definedName name="_Yakima_Solar_2031">'Table 1'!$I$26</definedName>
    <definedName name="_Yakima_Solar_2032">'Table 1'!$I$27</definedName>
    <definedName name="_Yakima_Solar_2033">'Table 1'!$I$28</definedName>
    <definedName name="_Yakima_Solar_2034">'Table 1'!$I$29</definedName>
    <definedName name="dateTable">'[2]on off peak hours'!$C$15:$ED$15</definedName>
    <definedName name="Discount_Rate" localSheetId="1">'[1]Table 1'!$I$35</definedName>
    <definedName name="Discount_Rate">'Table 1'!$I$42</definedName>
    <definedName name="Discount_Rate_2015_IRP" localSheetId="8">'[3]Table 7 to 8'!$AE$43</definedName>
    <definedName name="Discount_Rate_2015_IRP" localSheetId="5">'[3]Table 7 to 8'!$AE$43</definedName>
    <definedName name="Discount_Rate_2015_IRP" localSheetId="13">'[3]Table 7 to 8'!$AE$43</definedName>
    <definedName name="Discount_Rate_2015_IRP" localSheetId="6">'[3]Table 7 to 8'!$AE$43</definedName>
    <definedName name="Discount_Rate_2015_IRP" localSheetId="4">'[3]Table 7 to 8'!$AE$43</definedName>
    <definedName name="Discount_Rate_2015_IRP" localSheetId="7">'[3]Table 7 to 8'!$AE$43</definedName>
    <definedName name="Discount_Rate_2015_IRP">'[4]Table 7 to 8'!$AE$43</definedName>
    <definedName name="DispatchSum">"GRID Thermal Generation!R2C1:R4C2"</definedName>
    <definedName name="FixedSolar_Capacity_Contr">'[4]Exhibit 3- Std FixedSolar QF'!$G$53</definedName>
    <definedName name="HoursHoliday">'[2]on off peak hours'!$C$16:$ED$20</definedName>
    <definedName name="Market" localSheetId="8">'[5]OFPC Source'!$J$8:$M$295</definedName>
    <definedName name="Market" localSheetId="5">'[5]OFPC Source'!$J$8:$M$295</definedName>
    <definedName name="Market" localSheetId="13">'[5]OFPC Source'!$J$8:$M$295</definedName>
    <definedName name="Market" localSheetId="6">'[5]OFPC Source'!$J$8:$M$295</definedName>
    <definedName name="Market" localSheetId="4">'[5]OFPC Source'!$J$8:$M$295</definedName>
    <definedName name="Market" localSheetId="7">'[5]OFPC Source'!$J$8:$M$295</definedName>
    <definedName name="Market">'[4]OFPC Source'!$J$8:$M$295</definedName>
    <definedName name="MidC_Flat" localSheetId="8">[6]Market_Price!#REF!</definedName>
    <definedName name="MidC_Flat" localSheetId="5">[6]Market_Price!#REF!</definedName>
    <definedName name="MidC_Flat" localSheetId="13">[6]Market_Price!#REF!</definedName>
    <definedName name="MidC_Flat" localSheetId="6">[6]Market_Price!#REF!</definedName>
    <definedName name="MidC_Flat" localSheetId="4">[6]Market_Price!#REF!</definedName>
    <definedName name="MidC_Flat" localSheetId="7">[6]Market_Price!#REF!</definedName>
    <definedName name="MidC_Flat">[6]Market_Price!#REF!</definedName>
    <definedName name="OR_AC_price" localSheetId="8">#REF!</definedName>
    <definedName name="OR_AC_price" localSheetId="5">#REF!</definedName>
    <definedName name="OR_AC_price" localSheetId="13">#REF!</definedName>
    <definedName name="OR_AC_price" localSheetId="6">#REF!</definedName>
    <definedName name="OR_AC_price" localSheetId="4">#REF!</definedName>
    <definedName name="OR_AC_price" localSheetId="7">#REF!</definedName>
    <definedName name="OR_AC_price">#REF!</definedName>
    <definedName name="_xlnm.Print_Area" localSheetId="0">'Table 1'!$A$1:$H$64</definedName>
    <definedName name="_xlnm.Print_Area" localSheetId="1">'Table 2'!$B$1:$P$36</definedName>
    <definedName name="_xlnm.Print_Area" localSheetId="9">'Table 3 200 MW (UT N) 2029)'!$A$1:$K$89</definedName>
    <definedName name="_xlnm.Print_Area" localSheetId="12">'Table 3 200 MW (Wyo) 2033'!$A$1:$K$91</definedName>
    <definedName name="_xlnm.Print_Area" localSheetId="8">'Table 3 30 MW Geoth 2029'!$A$1:$J$73</definedName>
    <definedName name="_xlnm.Print_Area" localSheetId="10">'Table 3 436MW (West M) 2030'!$A$1:$K$89</definedName>
    <definedName name="_xlnm.Print_Area" localSheetId="11">'Table 3 477 MW (Wyo) 2033'!$A$1:$K$91</definedName>
    <definedName name="_xlnm.Print_Area" localSheetId="5">'Table 3 DJ Wind 2031'!$A$1:$K$74</definedName>
    <definedName name="_xlnm.Print_Area" localSheetId="13">'Table 3 ID Wind 2036'!$A$1:$K$74</definedName>
    <definedName name="_xlnm.Print_Area" localSheetId="6">'Table 3 UT Solar 2031'!$A$1:$K$75</definedName>
    <definedName name="_xlnm.Print_Area" localSheetId="4">'Table 3 WY Wind 2021'!$A$1:$K$74</definedName>
    <definedName name="_xlnm.Print_Area" localSheetId="7">'Table 3 Yakima Solar 2028'!$A$1:$K$73</definedName>
    <definedName name="_xlnm.Print_Area" localSheetId="2">'Table 4'!$A$1:$E$44</definedName>
    <definedName name="_xlnm.Print_Area" localSheetId="3">'Table 5'!$A$1:$H$273</definedName>
    <definedName name="_xlnm.Print_Titles" localSheetId="1">'Table 2'!$1:$9</definedName>
    <definedName name="_xlnm.Print_Titles" localSheetId="9">'Table 3 200 MW (UT N) 2029)'!$1:$6</definedName>
    <definedName name="_xlnm.Print_Titles" localSheetId="12">'Table 3 200 MW (Wyo) 2033'!$1:$6</definedName>
    <definedName name="_xlnm.Print_Titles" localSheetId="10">'Table 3 436MW (West M) 2030'!$1:$6</definedName>
    <definedName name="_xlnm.Print_Titles" localSheetId="11">'Table 3 477 MW (Wyo) 2033'!$1:$6</definedName>
    <definedName name="RenewableMarketShape" localSheetId="8">'[5]OFPC Source'!$P$5:$U$28</definedName>
    <definedName name="RenewableMarketShape" localSheetId="5">'[5]OFPC Source'!$P$5:$U$28</definedName>
    <definedName name="RenewableMarketShape" localSheetId="13">'[5]OFPC Source'!$P$5:$U$28</definedName>
    <definedName name="RenewableMarketShape" localSheetId="6">'[5]OFPC Source'!$P$5:$U$28</definedName>
    <definedName name="RenewableMarketShape" localSheetId="4">'[5]OFPC Source'!$P$5:$U$28</definedName>
    <definedName name="RenewableMarketShape" localSheetId="7">'[5]OFPC Source'!$P$5:$U$28</definedName>
    <definedName name="RenewableMarketShape">'[4]OFPC Source'!$P$5:$U$33</definedName>
    <definedName name="RevenueSum">"GRID Thermal Revenue!R2C1:R4C2"</definedName>
    <definedName name="Solar_Fixed_integr_cost">'[7]Table 10'!$B$46</definedName>
    <definedName name="Solar_HLH" localSheetId="8">'[5]OFPC Source'!$U$47</definedName>
    <definedName name="Solar_HLH" localSheetId="5">'[5]OFPC Source'!$U$47</definedName>
    <definedName name="Solar_HLH" localSheetId="13">'[5]OFPC Source'!$U$47</definedName>
    <definedName name="Solar_HLH" localSheetId="6">'[5]OFPC Source'!$U$47</definedName>
    <definedName name="Solar_HLH" localSheetId="4">'[5]OFPC Source'!$U$47</definedName>
    <definedName name="Solar_HLH" localSheetId="7">'[5]OFPC Source'!$U$47</definedName>
    <definedName name="Solar_HLH">'[4]OFPC Source'!$U$48</definedName>
    <definedName name="Solar_LLH" localSheetId="8">'[5]OFPC Source'!$V$47</definedName>
    <definedName name="Solar_LLH" localSheetId="5">'[5]OFPC Source'!$V$47</definedName>
    <definedName name="Solar_LLH" localSheetId="13">'[5]OFPC Source'!$V$47</definedName>
    <definedName name="Solar_LLH" localSheetId="6">'[5]OFPC Source'!$V$47</definedName>
    <definedName name="Solar_LLH" localSheetId="4">'[5]OFPC Source'!$V$47</definedName>
    <definedName name="Solar_LLH" localSheetId="7">'[5]OFPC Source'!$V$47</definedName>
    <definedName name="Solar_LLH">'[4]OFPC Source'!$V$48</definedName>
    <definedName name="Solar_Tracking_integr_cost">'[7]Table 10'!$B$45</definedName>
    <definedName name="Study_Cap_Adj" localSheetId="1">'[1]Table 1'!$I$8</definedName>
    <definedName name="Study_Cap_Adj">'Table 1'!$I$8</definedName>
    <definedName name="Study_CF">'Table 5'!$M$7</definedName>
    <definedName name="Study_MW">'Table 5'!$M$6</definedName>
    <definedName name="Study_Name" localSheetId="8">[2]ImportData!$D$7</definedName>
    <definedName name="Study_Name" localSheetId="5">[2]ImportData!$D$7</definedName>
    <definedName name="Study_Name" localSheetId="13">[2]ImportData!$D$7</definedName>
    <definedName name="Study_Name" localSheetId="6">[2]ImportData!$D$7</definedName>
    <definedName name="Study_Name" localSheetId="4">[2]ImportData!$D$7</definedName>
    <definedName name="Study_Name" localSheetId="7">[2]ImportData!$D$7</definedName>
    <definedName name="ValuationDate" localSheetId="8">#REF!</definedName>
    <definedName name="ValuationDate" localSheetId="5">#REF!</definedName>
    <definedName name="ValuationDate" localSheetId="13">#REF!</definedName>
    <definedName name="ValuationDate" localSheetId="6">#REF!</definedName>
    <definedName name="ValuationDate" localSheetId="4">#REF!</definedName>
    <definedName name="ValuationDate" localSheetId="7">#REF!</definedName>
    <definedName name="ValuationDate">#REF!</definedName>
    <definedName name="Wind_Capacity_Contr">'[4]Exhibit 2- Std Wind QF '!$E$57</definedName>
    <definedName name="Wind_Integration_Charge">'[4]Exhibit 2- Std Wind QF '!$E$45</definedName>
  </definedNames>
  <calcPr calcId="152511"/>
</workbook>
</file>

<file path=xl/calcChain.xml><?xml version="1.0" encoding="utf-8"?>
<calcChain xmlns="http://schemas.openxmlformats.org/spreadsheetml/2006/main">
  <c r="L21" i="31" l="1"/>
  <c r="L20" i="31"/>
  <c r="B20" i="31"/>
  <c r="C12" i="25" l="1"/>
  <c r="B12" i="25"/>
  <c r="B14" i="31"/>
  <c r="B15" i="31" s="1"/>
  <c r="B16" i="31" l="1"/>
  <c r="B17" i="31" s="1"/>
  <c r="B18" i="31" l="1"/>
  <c r="B19" i="31" l="1"/>
  <c r="C10" i="25" l="1"/>
  <c r="O35" i="25" l="1"/>
  <c r="O34" i="25"/>
  <c r="AQ34" i="25" s="1"/>
  <c r="AG35" i="25" l="1"/>
  <c r="AC35" i="25"/>
  <c r="AJ35" i="25"/>
  <c r="AF35" i="25"/>
  <c r="AD35" i="25"/>
  <c r="AO34" i="25"/>
  <c r="AV34" i="25"/>
  <c r="AE34" i="25"/>
  <c r="AK34" i="25"/>
  <c r="AC34" i="25"/>
  <c r="AD34" i="25"/>
  <c r="AJ34" i="25"/>
  <c r="AB34" i="25"/>
  <c r="AS34" i="25"/>
  <c r="AU34" i="25"/>
  <c r="AW34" i="25"/>
  <c r="AI35" i="25"/>
  <c r="AE35" i="25"/>
  <c r="AH35" i="25"/>
  <c r="AK35" i="25"/>
  <c r="AN34" i="25"/>
  <c r="AP34" i="25"/>
  <c r="AR34" i="25"/>
  <c r="AT34" i="25"/>
  <c r="AN35" i="25"/>
  <c r="AP35" i="25"/>
  <c r="AR35" i="25"/>
  <c r="AT35" i="25"/>
  <c r="AV35" i="25"/>
  <c r="AH34" i="25"/>
  <c r="AG34" i="25"/>
  <c r="AO35" i="25"/>
  <c r="AQ35" i="25"/>
  <c r="AS35" i="25"/>
  <c r="AU35" i="25"/>
  <c r="AW35" i="25"/>
  <c r="AF34" i="25"/>
  <c r="AI34" i="25"/>
  <c r="AB35" i="25"/>
  <c r="H10" i="44" l="1"/>
  <c r="H10" i="42"/>
  <c r="B3" i="46"/>
  <c r="C52" i="46" s="1"/>
  <c r="B9" i="46" s="1"/>
  <c r="D46" i="46"/>
  <c r="H10" i="46"/>
  <c r="G10" i="46"/>
  <c r="E10" i="46"/>
  <c r="C10" i="46"/>
  <c r="C67" i="46"/>
  <c r="C68" i="46" s="1"/>
  <c r="C49" i="46"/>
  <c r="D48" i="46"/>
  <c r="C48" i="46"/>
  <c r="C47" i="46"/>
  <c r="C46" i="46"/>
  <c r="C45" i="46"/>
  <c r="B11" i="46"/>
  <c r="B12" i="46" s="1"/>
  <c r="B13" i="46" s="1"/>
  <c r="B14" i="46" s="1"/>
  <c r="K10" i="44"/>
  <c r="D10" i="46" l="1"/>
  <c r="D11" i="46" s="1"/>
  <c r="E11" i="46"/>
  <c r="C69" i="46"/>
  <c r="C70" i="46" s="1"/>
  <c r="G11" i="46"/>
  <c r="D47" i="46"/>
  <c r="H11" i="46"/>
  <c r="B15" i="46"/>
  <c r="C67" i="44"/>
  <c r="C68" i="44" s="1"/>
  <c r="H11" i="44"/>
  <c r="D47" i="44"/>
  <c r="D46" i="44"/>
  <c r="C10" i="44"/>
  <c r="C49" i="44"/>
  <c r="D48" i="44"/>
  <c r="C48" i="44"/>
  <c r="C47" i="44"/>
  <c r="C46" i="44"/>
  <c r="C45" i="44"/>
  <c r="B11" i="44"/>
  <c r="B12" i="44" s="1"/>
  <c r="B13" i="44" s="1"/>
  <c r="B14" i="44" s="1"/>
  <c r="P10" i="44"/>
  <c r="G10" i="44"/>
  <c r="E10" i="44"/>
  <c r="D46" i="43"/>
  <c r="H10" i="43"/>
  <c r="E10" i="43"/>
  <c r="C67" i="43"/>
  <c r="C68" i="43" s="1"/>
  <c r="G10" i="43"/>
  <c r="K10" i="43"/>
  <c r="C10" i="43"/>
  <c r="C49" i="43"/>
  <c r="D48" i="43"/>
  <c r="C48" i="43"/>
  <c r="C47" i="43"/>
  <c r="C46" i="43"/>
  <c r="C45" i="43"/>
  <c r="B11" i="43"/>
  <c r="F10" i="46" l="1"/>
  <c r="I10" i="46" s="1"/>
  <c r="J10" i="46" s="1"/>
  <c r="G12" i="46"/>
  <c r="G13" i="46" s="1"/>
  <c r="G14" i="46" s="1"/>
  <c r="E11" i="44"/>
  <c r="H12" i="46"/>
  <c r="H13" i="46" s="1"/>
  <c r="H14" i="46" s="1"/>
  <c r="K11" i="44"/>
  <c r="E12" i="46"/>
  <c r="E13" i="46" s="1"/>
  <c r="E14" i="46" s="1"/>
  <c r="K11" i="43"/>
  <c r="H11" i="43"/>
  <c r="B3" i="44"/>
  <c r="C52" i="44" s="1"/>
  <c r="B9" i="44" s="1"/>
  <c r="G11" i="43"/>
  <c r="D10" i="44"/>
  <c r="F10" i="44" s="1"/>
  <c r="C71" i="46"/>
  <c r="D10" i="43"/>
  <c r="D11" i="43" s="1"/>
  <c r="E11" i="43"/>
  <c r="G11" i="44"/>
  <c r="C69" i="44"/>
  <c r="C70" i="44" s="1"/>
  <c r="D12" i="46"/>
  <c r="F11" i="46"/>
  <c r="B16" i="46"/>
  <c r="B15" i="44"/>
  <c r="P11" i="44"/>
  <c r="D47" i="43"/>
  <c r="B3" i="43"/>
  <c r="C52" i="43" s="1"/>
  <c r="B9" i="43" s="1"/>
  <c r="B12" i="43"/>
  <c r="C69" i="43"/>
  <c r="K12" i="43" l="1"/>
  <c r="K13" i="43" s="1"/>
  <c r="D12" i="43"/>
  <c r="D13" i="43" s="1"/>
  <c r="K12" i="44"/>
  <c r="K13" i="44" s="1"/>
  <c r="E12" i="43"/>
  <c r="E13" i="43" s="1"/>
  <c r="D11" i="44"/>
  <c r="F11" i="44" s="1"/>
  <c r="I11" i="44" s="1"/>
  <c r="J11" i="44" s="1"/>
  <c r="E15" i="46"/>
  <c r="F10" i="43"/>
  <c r="I10" i="43" s="1"/>
  <c r="J10" i="43" s="1"/>
  <c r="F11" i="43"/>
  <c r="I11" i="43" s="1"/>
  <c r="J11" i="43" s="1"/>
  <c r="G12" i="43"/>
  <c r="G13" i="43" s="1"/>
  <c r="H12" i="43"/>
  <c r="H13" i="43" s="1"/>
  <c r="C71" i="44"/>
  <c r="C72" i="46"/>
  <c r="G12" i="44"/>
  <c r="G13" i="44" s="1"/>
  <c r="E12" i="44"/>
  <c r="E13" i="44" s="1"/>
  <c r="G15" i="46"/>
  <c r="H12" i="44"/>
  <c r="H13" i="44" s="1"/>
  <c r="H15" i="46"/>
  <c r="I11" i="46"/>
  <c r="J11" i="46" s="1"/>
  <c r="B17" i="46"/>
  <c r="F12" i="46"/>
  <c r="D13" i="46"/>
  <c r="P12" i="44"/>
  <c r="B16" i="44"/>
  <c r="I10" i="44"/>
  <c r="J10" i="44" s="1"/>
  <c r="C70" i="43"/>
  <c r="B13" i="43"/>
  <c r="D12" i="44" l="1"/>
  <c r="D13" i="44" s="1"/>
  <c r="F12" i="43"/>
  <c r="I12" i="43" s="1"/>
  <c r="J12" i="43" s="1"/>
  <c r="K14" i="44"/>
  <c r="K15" i="44" s="1"/>
  <c r="E14" i="43"/>
  <c r="H14" i="44"/>
  <c r="H15" i="44" s="1"/>
  <c r="H16" i="44" s="1"/>
  <c r="G16" i="46"/>
  <c r="G14" i="44"/>
  <c r="G15" i="44" s="1"/>
  <c r="C73" i="46"/>
  <c r="E16" i="46"/>
  <c r="E14" i="44"/>
  <c r="E15" i="44" s="1"/>
  <c r="C72" i="44"/>
  <c r="H16" i="46"/>
  <c r="H14" i="43"/>
  <c r="D14" i="46"/>
  <c r="F13" i="46"/>
  <c r="I12" i="46"/>
  <c r="J12" i="46" s="1"/>
  <c r="B18" i="46"/>
  <c r="B17" i="44"/>
  <c r="P13" i="44"/>
  <c r="C71" i="43"/>
  <c r="G14" i="43"/>
  <c r="K14" i="43"/>
  <c r="B14" i="43"/>
  <c r="F13" i="43"/>
  <c r="D14" i="43"/>
  <c r="F12" i="44" l="1"/>
  <c r="I12" i="44" s="1"/>
  <c r="J12" i="44" s="1"/>
  <c r="K16" i="44"/>
  <c r="E15" i="43"/>
  <c r="H17" i="46"/>
  <c r="E16" i="44"/>
  <c r="G16" i="44"/>
  <c r="C73" i="44"/>
  <c r="E17" i="46"/>
  <c r="G17" i="46"/>
  <c r="C74" i="46"/>
  <c r="H15" i="43"/>
  <c r="B19" i="46"/>
  <c r="I13" i="46"/>
  <c r="J13" i="46" s="1"/>
  <c r="D15" i="46"/>
  <c r="F14" i="46"/>
  <c r="I14" i="46" s="1"/>
  <c r="J14" i="46" s="1"/>
  <c r="D14" i="44"/>
  <c r="F13" i="44"/>
  <c r="P14" i="44"/>
  <c r="B18" i="44"/>
  <c r="B15" i="43"/>
  <c r="D15" i="43"/>
  <c r="F14" i="43"/>
  <c r="I14" i="43" s="1"/>
  <c r="J14" i="43" s="1"/>
  <c r="K15" i="43"/>
  <c r="C72" i="43"/>
  <c r="I13" i="43"/>
  <c r="J13" i="43" s="1"/>
  <c r="G15" i="43"/>
  <c r="E16" i="43" l="1"/>
  <c r="K17" i="44"/>
  <c r="G17" i="44"/>
  <c r="H17" i="44"/>
  <c r="E18" i="46"/>
  <c r="F66" i="46"/>
  <c r="C74" i="44"/>
  <c r="G18" i="46"/>
  <c r="E17" i="44"/>
  <c r="H18" i="46"/>
  <c r="H16" i="43"/>
  <c r="D16" i="46"/>
  <c r="F15" i="46"/>
  <c r="B20" i="46"/>
  <c r="B19" i="44"/>
  <c r="I13" i="44"/>
  <c r="J13" i="44" s="1"/>
  <c r="P15" i="44"/>
  <c r="D15" i="44"/>
  <c r="F14" i="44"/>
  <c r="I14" i="44" s="1"/>
  <c r="J14" i="44" s="1"/>
  <c r="F15" i="43"/>
  <c r="D16" i="43"/>
  <c r="C73" i="43"/>
  <c r="G16" i="43"/>
  <c r="K16" i="43"/>
  <c r="B16" i="43"/>
  <c r="E17" i="43" l="1"/>
  <c r="E18" i="44"/>
  <c r="K18" i="44"/>
  <c r="K17" i="43"/>
  <c r="E19" i="46"/>
  <c r="G18" i="44"/>
  <c r="G17" i="43"/>
  <c r="G19" i="46"/>
  <c r="H18" i="44"/>
  <c r="H19" i="46"/>
  <c r="F67" i="46"/>
  <c r="F66" i="44"/>
  <c r="H17" i="43"/>
  <c r="F16" i="46"/>
  <c r="D17" i="46"/>
  <c r="B21" i="46"/>
  <c r="I15" i="46"/>
  <c r="J15" i="46" s="1"/>
  <c r="D16" i="44"/>
  <c r="F15" i="44"/>
  <c r="B20" i="44"/>
  <c r="P16" i="44"/>
  <c r="B17" i="43"/>
  <c r="C74" i="43"/>
  <c r="D17" i="43"/>
  <c r="F16" i="43"/>
  <c r="I15" i="43"/>
  <c r="J15" i="43" s="1"/>
  <c r="K18" i="43" l="1"/>
  <c r="E19" i="44"/>
  <c r="K19" i="44"/>
  <c r="G18" i="43"/>
  <c r="G19" i="44"/>
  <c r="H19" i="44"/>
  <c r="E20" i="46"/>
  <c r="F67" i="44"/>
  <c r="F68" i="46"/>
  <c r="H20" i="46"/>
  <c r="G20" i="46"/>
  <c r="E18" i="43"/>
  <c r="H18" i="43"/>
  <c r="D18" i="46"/>
  <c r="F17" i="46"/>
  <c r="B22" i="46"/>
  <c r="I16" i="46"/>
  <c r="J16" i="46" s="1"/>
  <c r="F16" i="44"/>
  <c r="D17" i="44"/>
  <c r="B21" i="44"/>
  <c r="P17" i="44"/>
  <c r="I15" i="44"/>
  <c r="J15" i="44" s="1"/>
  <c r="F17" i="43"/>
  <c r="D18" i="43"/>
  <c r="F66" i="43"/>
  <c r="I16" i="43"/>
  <c r="J16" i="43" s="1"/>
  <c r="B18" i="43"/>
  <c r="E20" i="44" l="1"/>
  <c r="K20" i="44"/>
  <c r="G21" i="46"/>
  <c r="H20" i="44"/>
  <c r="E19" i="43"/>
  <c r="E21" i="46"/>
  <c r="G20" i="44"/>
  <c r="F69" i="46"/>
  <c r="F68" i="44"/>
  <c r="H21" i="46"/>
  <c r="H19" i="43"/>
  <c r="K19" i="43"/>
  <c r="G19" i="43"/>
  <c r="I17" i="46"/>
  <c r="J17" i="46" s="1"/>
  <c r="D19" i="46"/>
  <c r="F18" i="46"/>
  <c r="B23" i="46"/>
  <c r="D18" i="44"/>
  <c r="F17" i="44"/>
  <c r="B22" i="44"/>
  <c r="I16" i="44"/>
  <c r="J16" i="44" s="1"/>
  <c r="P18" i="44"/>
  <c r="F67" i="43"/>
  <c r="D19" i="43"/>
  <c r="F18" i="43"/>
  <c r="B19" i="43"/>
  <c r="I17" i="43"/>
  <c r="J17" i="43" s="1"/>
  <c r="E22" i="46" l="1"/>
  <c r="E21" i="44"/>
  <c r="K21" i="44"/>
  <c r="E20" i="43"/>
  <c r="K20" i="43"/>
  <c r="F69" i="44"/>
  <c r="F70" i="46"/>
  <c r="E23" i="46"/>
  <c r="G22" i="46"/>
  <c r="H22" i="46"/>
  <c r="G21" i="44"/>
  <c r="H21" i="44"/>
  <c r="H20" i="43"/>
  <c r="F19" i="46"/>
  <c r="D20" i="46"/>
  <c r="B24" i="46"/>
  <c r="I18" i="46"/>
  <c r="J18" i="46" s="1"/>
  <c r="P19" i="44"/>
  <c r="I17" i="44"/>
  <c r="J17" i="44" s="1"/>
  <c r="D19" i="44"/>
  <c r="F18" i="44"/>
  <c r="B23" i="44"/>
  <c r="F68" i="43"/>
  <c r="F19" i="43"/>
  <c r="D20" i="43"/>
  <c r="G20" i="43"/>
  <c r="I18" i="43"/>
  <c r="J18" i="43" s="1"/>
  <c r="B20" i="43"/>
  <c r="E22" i="44" l="1"/>
  <c r="E21" i="43"/>
  <c r="E22" i="43" s="1"/>
  <c r="H23" i="46"/>
  <c r="K22" i="44"/>
  <c r="H22" i="44"/>
  <c r="E24" i="46"/>
  <c r="F71" i="46"/>
  <c r="G23" i="46"/>
  <c r="G22" i="44"/>
  <c r="F70" i="44"/>
  <c r="G21" i="43"/>
  <c r="K21" i="43"/>
  <c r="H21" i="43"/>
  <c r="I19" i="46"/>
  <c r="J19" i="46" s="1"/>
  <c r="F20" i="46"/>
  <c r="D21" i="46"/>
  <c r="B25" i="46"/>
  <c r="F19" i="44"/>
  <c r="I19" i="44" s="1"/>
  <c r="J19" i="44" s="1"/>
  <c r="D20" i="44"/>
  <c r="B24" i="44"/>
  <c r="P20" i="44"/>
  <c r="I18" i="44"/>
  <c r="J18" i="44" s="1"/>
  <c r="I19" i="43"/>
  <c r="J19" i="43" s="1"/>
  <c r="B21" i="43"/>
  <c r="D21" i="43"/>
  <c r="F20" i="43"/>
  <c r="F69" i="43"/>
  <c r="E23" i="44" l="1"/>
  <c r="K23" i="44"/>
  <c r="K22" i="43"/>
  <c r="G23" i="44"/>
  <c r="E25" i="46"/>
  <c r="F72" i="46"/>
  <c r="F71" i="44"/>
  <c r="E24" i="44"/>
  <c r="G24" i="46"/>
  <c r="H23" i="44"/>
  <c r="H24" i="46"/>
  <c r="H22" i="43"/>
  <c r="G22" i="43"/>
  <c r="B26" i="46"/>
  <c r="D22" i="46"/>
  <c r="F21" i="46"/>
  <c r="I20" i="46"/>
  <c r="J20" i="46" s="1"/>
  <c r="P21" i="44"/>
  <c r="F20" i="44"/>
  <c r="D21" i="44"/>
  <c r="B25" i="44"/>
  <c r="I20" i="43"/>
  <c r="J20" i="43" s="1"/>
  <c r="F70" i="43"/>
  <c r="E23" i="43"/>
  <c r="B22" i="43"/>
  <c r="F21" i="43"/>
  <c r="I21" i="43" s="1"/>
  <c r="J21" i="43" s="1"/>
  <c r="D22" i="43"/>
  <c r="K24" i="44" l="1"/>
  <c r="H24" i="44"/>
  <c r="H25" i="46"/>
  <c r="G24" i="44"/>
  <c r="G25" i="46"/>
  <c r="F73" i="46"/>
  <c r="E26" i="46"/>
  <c r="E25" i="44"/>
  <c r="F72" i="44"/>
  <c r="G23" i="43"/>
  <c r="H23" i="43"/>
  <c r="I21" i="46"/>
  <c r="J21" i="46" s="1"/>
  <c r="B27" i="46"/>
  <c r="F22" i="46"/>
  <c r="D23" i="46"/>
  <c r="B26" i="44"/>
  <c r="D22" i="44"/>
  <c r="F21" i="44"/>
  <c r="I21" i="44" s="1"/>
  <c r="J21" i="44" s="1"/>
  <c r="P22" i="44"/>
  <c r="I20" i="44"/>
  <c r="J20" i="44" s="1"/>
  <c r="B23" i="43"/>
  <c r="K23" i="43"/>
  <c r="F71" i="43"/>
  <c r="E24" i="43"/>
  <c r="D23" i="43"/>
  <c r="F22" i="43"/>
  <c r="K25" i="44" l="1"/>
  <c r="H25" i="44"/>
  <c r="H24" i="43"/>
  <c r="G26" i="46"/>
  <c r="F73" i="44"/>
  <c r="E26" i="44"/>
  <c r="H26" i="46"/>
  <c r="E27" i="46"/>
  <c r="F74" i="46"/>
  <c r="G25" i="44"/>
  <c r="I22" i="46"/>
  <c r="J22" i="46" s="1"/>
  <c r="B28" i="46"/>
  <c r="D24" i="46"/>
  <c r="F23" i="46"/>
  <c r="P23" i="44"/>
  <c r="B27" i="44"/>
  <c r="F22" i="44"/>
  <c r="I22" i="44" s="1"/>
  <c r="J22" i="44" s="1"/>
  <c r="D23" i="44"/>
  <c r="I22" i="43"/>
  <c r="J22" i="43" s="1"/>
  <c r="K24" i="43"/>
  <c r="B24" i="43"/>
  <c r="G24" i="43"/>
  <c r="F72" i="43"/>
  <c r="E25" i="43"/>
  <c r="F23" i="43"/>
  <c r="I23" i="43" s="1"/>
  <c r="J23" i="43" s="1"/>
  <c r="D24" i="43"/>
  <c r="K26" i="44" l="1"/>
  <c r="G26" i="44"/>
  <c r="H27" i="46"/>
  <c r="E28" i="46"/>
  <c r="I66" i="46"/>
  <c r="E27" i="44"/>
  <c r="F74" i="44"/>
  <c r="G27" i="46"/>
  <c r="H26" i="44"/>
  <c r="H25" i="43"/>
  <c r="I23" i="46"/>
  <c r="J23" i="46" s="1"/>
  <c r="B29" i="46"/>
  <c r="F24" i="46"/>
  <c r="D25" i="46"/>
  <c r="B28" i="44"/>
  <c r="P24" i="44"/>
  <c r="D24" i="44"/>
  <c r="F23" i="44"/>
  <c r="I23" i="44" s="1"/>
  <c r="J23" i="44" s="1"/>
  <c r="B25" i="43"/>
  <c r="F73" i="43"/>
  <c r="E26" i="43"/>
  <c r="K25" i="43"/>
  <c r="D25" i="43"/>
  <c r="F24" i="43"/>
  <c r="I24" i="43" s="1"/>
  <c r="J24" i="43" s="1"/>
  <c r="G25" i="43"/>
  <c r="K27" i="44" l="1"/>
  <c r="H27" i="44"/>
  <c r="K26" i="43"/>
  <c r="G27" i="44"/>
  <c r="G28" i="46"/>
  <c r="E28" i="44"/>
  <c r="I66" i="44"/>
  <c r="I67" i="46"/>
  <c r="E29" i="46"/>
  <c r="H28" i="46"/>
  <c r="G26" i="43"/>
  <c r="H26" i="43"/>
  <c r="I24" i="46"/>
  <c r="J24" i="46" s="1"/>
  <c r="B30" i="46"/>
  <c r="D26" i="46"/>
  <c r="F25" i="46"/>
  <c r="P25" i="44"/>
  <c r="B29" i="44"/>
  <c r="F24" i="44"/>
  <c r="I24" i="44" s="1"/>
  <c r="J24" i="44" s="1"/>
  <c r="D25" i="44"/>
  <c r="F74" i="43"/>
  <c r="F25" i="43"/>
  <c r="D26" i="43"/>
  <c r="B26" i="43"/>
  <c r="K27" i="43" l="1"/>
  <c r="K28" i="44"/>
  <c r="K29" i="44" s="1"/>
  <c r="H29" i="46"/>
  <c r="H28" i="44"/>
  <c r="G28" i="44"/>
  <c r="G29" i="46"/>
  <c r="E30" i="46"/>
  <c r="I68" i="46"/>
  <c r="E29" i="44"/>
  <c r="I67" i="44"/>
  <c r="H27" i="43"/>
  <c r="G27" i="43"/>
  <c r="E27" i="43"/>
  <c r="I25" i="46"/>
  <c r="J25" i="46" s="1"/>
  <c r="D27" i="46"/>
  <c r="F26" i="46"/>
  <c r="B31" i="46"/>
  <c r="B30" i="44"/>
  <c r="P26" i="44"/>
  <c r="D26" i="44"/>
  <c r="F25" i="44"/>
  <c r="I25" i="43"/>
  <c r="J25" i="43" s="1"/>
  <c r="B27" i="43"/>
  <c r="D27" i="43"/>
  <c r="F26" i="43"/>
  <c r="I66" i="43"/>
  <c r="G28" i="43" l="1"/>
  <c r="K30" i="44"/>
  <c r="H30" i="46"/>
  <c r="I68" i="44"/>
  <c r="E30" i="44"/>
  <c r="E28" i="43"/>
  <c r="H29" i="44"/>
  <c r="I69" i="46"/>
  <c r="G30" i="46"/>
  <c r="G29" i="44"/>
  <c r="H28" i="43"/>
  <c r="B32" i="46"/>
  <c r="I26" i="46"/>
  <c r="J26" i="46" s="1"/>
  <c r="D28" i="46"/>
  <c r="F27" i="46"/>
  <c r="P27" i="44"/>
  <c r="I25" i="44"/>
  <c r="J25" i="44" s="1"/>
  <c r="D27" i="44"/>
  <c r="F26" i="44"/>
  <c r="B31" i="44"/>
  <c r="I26" i="43"/>
  <c r="J26" i="43" s="1"/>
  <c r="B28" i="43"/>
  <c r="K28" i="43"/>
  <c r="F27" i="43"/>
  <c r="I27" i="43" s="1"/>
  <c r="J27" i="43" s="1"/>
  <c r="D28" i="43"/>
  <c r="I67" i="43"/>
  <c r="G29" i="43" l="1"/>
  <c r="H31" i="46"/>
  <c r="K31" i="44"/>
  <c r="G30" i="44"/>
  <c r="I70" i="46"/>
  <c r="E31" i="46"/>
  <c r="G31" i="46"/>
  <c r="H30" i="44"/>
  <c r="E31" i="44"/>
  <c r="I69" i="44"/>
  <c r="E29" i="43"/>
  <c r="H29" i="43"/>
  <c r="I27" i="46"/>
  <c r="J27" i="46" s="1"/>
  <c r="B33" i="46"/>
  <c r="F28" i="46"/>
  <c r="D29" i="46"/>
  <c r="B32" i="44"/>
  <c r="P28" i="44"/>
  <c r="I26" i="44"/>
  <c r="J26" i="44" s="1"/>
  <c r="D28" i="44"/>
  <c r="F27" i="44"/>
  <c r="I27" i="44" s="1"/>
  <c r="J27" i="44" s="1"/>
  <c r="B29" i="43"/>
  <c r="K29" i="43"/>
  <c r="D29" i="43"/>
  <c r="F28" i="43"/>
  <c r="I68" i="43"/>
  <c r="G30" i="43" l="1"/>
  <c r="E32" i="46"/>
  <c r="K32" i="44"/>
  <c r="H31" i="44"/>
  <c r="I71" i="46"/>
  <c r="H32" i="46"/>
  <c r="G31" i="44"/>
  <c r="I70" i="44"/>
  <c r="E32" i="44"/>
  <c r="G32" i="46"/>
  <c r="E30" i="43"/>
  <c r="H30" i="43"/>
  <c r="B34" i="46"/>
  <c r="D30" i="46"/>
  <c r="F29" i="46"/>
  <c r="I28" i="46"/>
  <c r="J28" i="46" s="1"/>
  <c r="B33" i="44"/>
  <c r="F28" i="44"/>
  <c r="D29" i="44"/>
  <c r="P29" i="44"/>
  <c r="I28" i="43"/>
  <c r="J28" i="43" s="1"/>
  <c r="B30" i="43"/>
  <c r="F29" i="43"/>
  <c r="D30" i="43"/>
  <c r="I69" i="43"/>
  <c r="K30" i="43"/>
  <c r="E33" i="46" l="1"/>
  <c r="G31" i="43"/>
  <c r="K33" i="44"/>
  <c r="G32" i="44"/>
  <c r="H32" i="44"/>
  <c r="H31" i="43"/>
  <c r="E33" i="44"/>
  <c r="I71" i="44"/>
  <c r="E34" i="46"/>
  <c r="I72" i="46"/>
  <c r="G33" i="46"/>
  <c r="H33" i="46"/>
  <c r="K31" i="43"/>
  <c r="B35" i="46"/>
  <c r="I29" i="46"/>
  <c r="J29" i="46" s="1"/>
  <c r="D31" i="46"/>
  <c r="F30" i="46"/>
  <c r="B34" i="44"/>
  <c r="D30" i="44"/>
  <c r="F29" i="44"/>
  <c r="P30" i="44"/>
  <c r="I28" i="44"/>
  <c r="J28" i="44" s="1"/>
  <c r="I70" i="43"/>
  <c r="B31" i="43"/>
  <c r="I29" i="43"/>
  <c r="J29" i="43" s="1"/>
  <c r="D31" i="43"/>
  <c r="F30" i="43"/>
  <c r="E31" i="43"/>
  <c r="G32" i="43" l="1"/>
  <c r="K34" i="44"/>
  <c r="H33" i="44"/>
  <c r="E35" i="46"/>
  <c r="I73" i="46"/>
  <c r="I72" i="44"/>
  <c r="E34" i="44"/>
  <c r="H34" i="46"/>
  <c r="G33" i="44"/>
  <c r="G34" i="46"/>
  <c r="H32" i="43"/>
  <c r="I30" i="46"/>
  <c r="J30" i="46" s="1"/>
  <c r="D32" i="46"/>
  <c r="F31" i="46"/>
  <c r="B36" i="46"/>
  <c r="B35" i="44"/>
  <c r="I29" i="44"/>
  <c r="J29" i="44" s="1"/>
  <c r="P31" i="44"/>
  <c r="D31" i="44"/>
  <c r="F30" i="44"/>
  <c r="I30" i="44" s="1"/>
  <c r="J30" i="44" s="1"/>
  <c r="B32" i="43"/>
  <c r="E32" i="43"/>
  <c r="I30" i="43"/>
  <c r="J30" i="43" s="1"/>
  <c r="K32" i="43"/>
  <c r="I71" i="43"/>
  <c r="F31" i="43"/>
  <c r="D32" i="43"/>
  <c r="G33" i="43" l="1"/>
  <c r="K35" i="44"/>
  <c r="G34" i="44"/>
  <c r="G35" i="46"/>
  <c r="H35" i="46"/>
  <c r="I73" i="44"/>
  <c r="E35" i="44"/>
  <c r="E36" i="46"/>
  <c r="I74" i="46"/>
  <c r="H34" i="44"/>
  <c r="H33" i="43"/>
  <c r="I31" i="46"/>
  <c r="J31" i="46" s="1"/>
  <c r="F32" i="46"/>
  <c r="D33" i="46"/>
  <c r="D32" i="44"/>
  <c r="F31" i="44"/>
  <c r="P32" i="44"/>
  <c r="B36" i="44"/>
  <c r="E33" i="43"/>
  <c r="D33" i="43"/>
  <c r="F32" i="43"/>
  <c r="I72" i="43"/>
  <c r="I31" i="43"/>
  <c r="J31" i="43" s="1"/>
  <c r="K33" i="43"/>
  <c r="B33" i="43"/>
  <c r="G34" i="43" l="1"/>
  <c r="K36" i="44"/>
  <c r="H36" i="46"/>
  <c r="K34" i="43"/>
  <c r="H35" i="44"/>
  <c r="G36" i="46"/>
  <c r="G35" i="44"/>
  <c r="E36" i="44"/>
  <c r="I74" i="44"/>
  <c r="H34" i="43"/>
  <c r="D34" i="46"/>
  <c r="F33" i="46"/>
  <c r="I32" i="46"/>
  <c r="J32" i="46" s="1"/>
  <c r="P33" i="44"/>
  <c r="I31" i="44"/>
  <c r="J31" i="44" s="1"/>
  <c r="F32" i="44"/>
  <c r="D33" i="44"/>
  <c r="I32" i="43"/>
  <c r="J32" i="43" s="1"/>
  <c r="E34" i="43"/>
  <c r="F33" i="43"/>
  <c r="D34" i="43"/>
  <c r="B34" i="43"/>
  <c r="I73" i="43"/>
  <c r="G35" i="43" l="1"/>
  <c r="G36" i="44"/>
  <c r="H36" i="44"/>
  <c r="H35" i="43"/>
  <c r="I33" i="46"/>
  <c r="J33" i="46" s="1"/>
  <c r="D35" i="46"/>
  <c r="F34" i="46"/>
  <c r="D34" i="44"/>
  <c r="F33" i="44"/>
  <c r="I33" i="44" s="1"/>
  <c r="J33" i="44" s="1"/>
  <c r="I32" i="44"/>
  <c r="J32" i="44" s="1"/>
  <c r="P34" i="44"/>
  <c r="E35" i="43"/>
  <c r="B35" i="43"/>
  <c r="K35" i="43"/>
  <c r="D35" i="43"/>
  <c r="F34" i="43"/>
  <c r="I74" i="43"/>
  <c r="I33" i="43"/>
  <c r="J33" i="43" s="1"/>
  <c r="G36" i="43" l="1"/>
  <c r="H36" i="43"/>
  <c r="I34" i="46"/>
  <c r="J34" i="46" s="1"/>
  <c r="F35" i="46"/>
  <c r="D36" i="46"/>
  <c r="F36" i="46" s="1"/>
  <c r="P35" i="44"/>
  <c r="D35" i="44"/>
  <c r="F34" i="44"/>
  <c r="I34" i="44" s="1"/>
  <c r="J34" i="44" s="1"/>
  <c r="F35" i="43"/>
  <c r="D36" i="43"/>
  <c r="K36" i="43"/>
  <c r="E36" i="43"/>
  <c r="I34" i="43"/>
  <c r="J34" i="43" s="1"/>
  <c r="B36" i="43"/>
  <c r="I36" i="46" l="1"/>
  <c r="J36" i="46" s="1"/>
  <c r="I35" i="46"/>
  <c r="J35" i="46" s="1"/>
  <c r="F35" i="44"/>
  <c r="D36" i="44"/>
  <c r="F36" i="44" s="1"/>
  <c r="P36" i="44"/>
  <c r="F36" i="43"/>
  <c r="I36" i="43" s="1"/>
  <c r="J36" i="43" s="1"/>
  <c r="I35" i="43"/>
  <c r="J35" i="43" s="1"/>
  <c r="I36" i="44" l="1"/>
  <c r="J36" i="44" s="1"/>
  <c r="I35" i="44"/>
  <c r="J35" i="44" s="1"/>
  <c r="C67" i="42" l="1"/>
  <c r="C68" i="42" s="1"/>
  <c r="H11" i="42"/>
  <c r="E10" i="42"/>
  <c r="C49" i="42"/>
  <c r="D48" i="42"/>
  <c r="C48" i="42"/>
  <c r="C47" i="42"/>
  <c r="D46" i="42"/>
  <c r="C46" i="42"/>
  <c r="C45" i="42"/>
  <c r="B11" i="42"/>
  <c r="B12" i="42" s="1"/>
  <c r="B13" i="42" s="1"/>
  <c r="B14" i="42" s="1"/>
  <c r="B15" i="42" s="1"/>
  <c r="B16" i="42" s="1"/>
  <c r="B17" i="42" s="1"/>
  <c r="B18" i="42" s="1"/>
  <c r="B19" i="42" s="1"/>
  <c r="B20" i="42" s="1"/>
  <c r="B21" i="42" s="1"/>
  <c r="B22" i="42" s="1"/>
  <c r="B23" i="42" s="1"/>
  <c r="B24" i="42" s="1"/>
  <c r="B25" i="42" s="1"/>
  <c r="P10" i="42"/>
  <c r="K10" i="42"/>
  <c r="G10" i="42"/>
  <c r="C10" i="42"/>
  <c r="D10" i="42" s="1"/>
  <c r="P11" i="42" l="1"/>
  <c r="K11" i="42"/>
  <c r="E11" i="42"/>
  <c r="G11" i="42"/>
  <c r="G12" i="42" s="1"/>
  <c r="G13" i="42" s="1"/>
  <c r="B26" i="42"/>
  <c r="F10" i="42"/>
  <c r="I10" i="42" s="1"/>
  <c r="D11" i="42"/>
  <c r="C69" i="42"/>
  <c r="B3" i="42"/>
  <c r="C52" i="42" s="1"/>
  <c r="B9" i="42" s="1"/>
  <c r="D47" i="42"/>
  <c r="J10" i="42" l="1"/>
  <c r="E12" i="42"/>
  <c r="E13" i="42" s="1"/>
  <c r="H12" i="42"/>
  <c r="H13" i="42" s="1"/>
  <c r="P12" i="42"/>
  <c r="D12" i="42"/>
  <c r="F11" i="42"/>
  <c r="I11" i="42" s="1"/>
  <c r="K12" i="42"/>
  <c r="K13" i="42" s="1"/>
  <c r="C70" i="42"/>
  <c r="G14" i="42"/>
  <c r="B27" i="42"/>
  <c r="J11" i="42" l="1"/>
  <c r="H14" i="42"/>
  <c r="P13" i="42"/>
  <c r="P14" i="42" s="1"/>
  <c r="K14" i="42"/>
  <c r="G15" i="42"/>
  <c r="C71" i="42"/>
  <c r="D13" i="42"/>
  <c r="F12" i="42"/>
  <c r="B28" i="42"/>
  <c r="E14" i="42"/>
  <c r="K15" i="42" l="1"/>
  <c r="E15" i="42"/>
  <c r="H15" i="42"/>
  <c r="I12" i="42"/>
  <c r="C72" i="42"/>
  <c r="G16" i="42"/>
  <c r="D14" i="42"/>
  <c r="F13" i="42"/>
  <c r="I13" i="42" s="1"/>
  <c r="B29" i="42"/>
  <c r="P15" i="42"/>
  <c r="J13" i="42" l="1"/>
  <c r="J12" i="42"/>
  <c r="H16" i="42"/>
  <c r="E16" i="42"/>
  <c r="K16" i="42"/>
  <c r="P16" i="42"/>
  <c r="G17" i="42"/>
  <c r="C73" i="42"/>
  <c r="B30" i="42"/>
  <c r="D15" i="42"/>
  <c r="F14" i="42"/>
  <c r="I14" i="42" s="1"/>
  <c r="D46" i="41"/>
  <c r="K10" i="41"/>
  <c r="E10" i="41"/>
  <c r="C67" i="41"/>
  <c r="C49" i="41"/>
  <c r="D48" i="41"/>
  <c r="C48" i="41"/>
  <c r="C47" i="41"/>
  <c r="C46" i="41"/>
  <c r="C45" i="41"/>
  <c r="B11" i="41"/>
  <c r="B12" i="41" s="1"/>
  <c r="B13" i="41" s="1"/>
  <c r="B14" i="41" s="1"/>
  <c r="B15" i="41" s="1"/>
  <c r="B16" i="41" s="1"/>
  <c r="B17" i="41" s="1"/>
  <c r="B18" i="41" s="1"/>
  <c r="B19" i="41" s="1"/>
  <c r="B20" i="41" s="1"/>
  <c r="B21" i="41" s="1"/>
  <c r="B22" i="41" s="1"/>
  <c r="B23" i="41" s="1"/>
  <c r="B24" i="41" s="1"/>
  <c r="B25" i="41" s="1"/>
  <c r="G10" i="41"/>
  <c r="J14" i="42" l="1"/>
  <c r="C68" i="41"/>
  <c r="E17" i="42"/>
  <c r="C10" i="41"/>
  <c r="D10" i="41" s="1"/>
  <c r="F10" i="41" s="1"/>
  <c r="N59" i="41"/>
  <c r="G11" i="41"/>
  <c r="G12" i="41" s="1"/>
  <c r="G13" i="41" s="1"/>
  <c r="E11" i="41"/>
  <c r="E12" i="41" s="1"/>
  <c r="K11" i="41"/>
  <c r="K12" i="41" s="1"/>
  <c r="H17" i="42"/>
  <c r="P17" i="42"/>
  <c r="C74" i="42"/>
  <c r="G18" i="42"/>
  <c r="B31" i="42"/>
  <c r="K17" i="42"/>
  <c r="D16" i="42"/>
  <c r="F15" i="42"/>
  <c r="I15" i="42" s="1"/>
  <c r="B26" i="41"/>
  <c r="B3" i="41"/>
  <c r="C52" i="41" s="1"/>
  <c r="B9" i="41" s="1"/>
  <c r="D47" i="41"/>
  <c r="C69" i="41"/>
  <c r="K10" i="40"/>
  <c r="J15" i="42" l="1"/>
  <c r="K13" i="41"/>
  <c r="D11" i="41"/>
  <c r="F11" i="41" s="1"/>
  <c r="H18" i="42"/>
  <c r="E13" i="41"/>
  <c r="N60" i="41"/>
  <c r="P59" i="41" s="1"/>
  <c r="N64" i="41"/>
  <c r="N63" i="41"/>
  <c r="P18" i="42"/>
  <c r="E18" i="42"/>
  <c r="K18" i="42"/>
  <c r="G19" i="42"/>
  <c r="F66" i="42"/>
  <c r="D17" i="42"/>
  <c r="F16" i="42"/>
  <c r="I16" i="42" s="1"/>
  <c r="B32" i="42"/>
  <c r="C70" i="41"/>
  <c r="G14" i="41"/>
  <c r="B27" i="41"/>
  <c r="J16" i="42" l="1"/>
  <c r="D12" i="41"/>
  <c r="F12" i="41" s="1"/>
  <c r="P63" i="41"/>
  <c r="C59" i="41" s="1"/>
  <c r="H10" i="41" s="1"/>
  <c r="H11" i="41" s="1"/>
  <c r="H12" i="41" s="1"/>
  <c r="H13" i="41" s="1"/>
  <c r="H14" i="41" s="1"/>
  <c r="E19" i="42"/>
  <c r="K19" i="42"/>
  <c r="H19" i="42"/>
  <c r="F67" i="42"/>
  <c r="G20" i="42"/>
  <c r="P19" i="42"/>
  <c r="D18" i="42"/>
  <c r="F17" i="42"/>
  <c r="I17" i="42" s="1"/>
  <c r="B33" i="42"/>
  <c r="E14" i="41"/>
  <c r="G15" i="41"/>
  <c r="C71" i="41"/>
  <c r="B28" i="41"/>
  <c r="K14" i="41"/>
  <c r="J17" i="42" l="1"/>
  <c r="D13" i="41"/>
  <c r="D14" i="41" s="1"/>
  <c r="I12" i="41"/>
  <c r="J12" i="41" s="1"/>
  <c r="H20" i="42"/>
  <c r="I10" i="41"/>
  <c r="J10" i="41" s="1"/>
  <c r="I11" i="41"/>
  <c r="J11" i="41" s="1"/>
  <c r="H15" i="41"/>
  <c r="G21" i="42"/>
  <c r="F68" i="42"/>
  <c r="D19" i="42"/>
  <c r="F18" i="42"/>
  <c r="I18" i="42" s="1"/>
  <c r="E20" i="42"/>
  <c r="P20" i="42"/>
  <c r="K20" i="42"/>
  <c r="B34" i="42"/>
  <c r="B29" i="41"/>
  <c r="C72" i="41"/>
  <c r="G16" i="41"/>
  <c r="K15" i="41"/>
  <c r="E15" i="41"/>
  <c r="F13" i="41" l="1"/>
  <c r="I13" i="41" s="1"/>
  <c r="J13" i="41" s="1"/>
  <c r="J18" i="42"/>
  <c r="E21" i="42"/>
  <c r="E16" i="41"/>
  <c r="H16" i="41"/>
  <c r="K16" i="41"/>
  <c r="H21" i="42"/>
  <c r="P21" i="42"/>
  <c r="B35" i="42"/>
  <c r="K21" i="42"/>
  <c r="D20" i="42"/>
  <c r="F19" i="42"/>
  <c r="I19" i="42" s="1"/>
  <c r="F69" i="42"/>
  <c r="G22" i="42"/>
  <c r="G17" i="41"/>
  <c r="C73" i="41"/>
  <c r="F14" i="41"/>
  <c r="I14" i="41" s="1"/>
  <c r="J14" i="41" s="1"/>
  <c r="D15" i="41"/>
  <c r="B30" i="41"/>
  <c r="J19" i="42" l="1"/>
  <c r="H22" i="42"/>
  <c r="H17" i="41"/>
  <c r="B36" i="42"/>
  <c r="G23" i="42"/>
  <c r="F70" i="42"/>
  <c r="E22" i="42"/>
  <c r="D21" i="42"/>
  <c r="F20" i="42"/>
  <c r="I20" i="42" s="1"/>
  <c r="P22" i="42"/>
  <c r="K22" i="42"/>
  <c r="C74" i="41"/>
  <c r="G18" i="41"/>
  <c r="F15" i="41"/>
  <c r="I15" i="41" s="1"/>
  <c r="J15" i="41" s="1"/>
  <c r="D16" i="41"/>
  <c r="K17" i="41"/>
  <c r="E17" i="41"/>
  <c r="B31" i="41"/>
  <c r="J20" i="42" l="1"/>
  <c r="K23" i="42"/>
  <c r="E23" i="42"/>
  <c r="H18" i="41"/>
  <c r="H23" i="42"/>
  <c r="P23" i="42"/>
  <c r="D22" i="42"/>
  <c r="F21" i="42"/>
  <c r="I21" i="42" s="1"/>
  <c r="F71" i="42"/>
  <c r="G24" i="42"/>
  <c r="K18" i="41"/>
  <c r="G19" i="41"/>
  <c r="F66" i="41"/>
  <c r="B32" i="41"/>
  <c r="E18" i="41"/>
  <c r="F16" i="41"/>
  <c r="I16" i="41" s="1"/>
  <c r="J16" i="41" s="1"/>
  <c r="D17" i="41"/>
  <c r="J21" i="42" l="1"/>
  <c r="H24" i="42"/>
  <c r="H19" i="41"/>
  <c r="E19" i="41"/>
  <c r="K19" i="41"/>
  <c r="E24" i="42"/>
  <c r="K24" i="42"/>
  <c r="P24" i="42"/>
  <c r="G25" i="42"/>
  <c r="F72" i="42"/>
  <c r="D23" i="42"/>
  <c r="F22" i="42"/>
  <c r="I22" i="42" s="1"/>
  <c r="F17" i="41"/>
  <c r="I17" i="41" s="1"/>
  <c r="J17" i="41" s="1"/>
  <c r="D18" i="41"/>
  <c r="B33" i="41"/>
  <c r="F67" i="41"/>
  <c r="G20" i="41"/>
  <c r="J22" i="42" l="1"/>
  <c r="K20" i="41"/>
  <c r="E25" i="42"/>
  <c r="K25" i="42"/>
  <c r="H20" i="41"/>
  <c r="H25" i="42"/>
  <c r="D24" i="42"/>
  <c r="F23" i="42"/>
  <c r="I23" i="42" s="1"/>
  <c r="F73" i="42"/>
  <c r="G26" i="42"/>
  <c r="P25" i="42"/>
  <c r="B34" i="41"/>
  <c r="E20" i="41"/>
  <c r="G21" i="41"/>
  <c r="F68" i="41"/>
  <c r="F18" i="41"/>
  <c r="I18" i="41" s="1"/>
  <c r="J18" i="41" s="1"/>
  <c r="D19" i="41"/>
  <c r="J23" i="42" l="1"/>
  <c r="K26" i="42"/>
  <c r="H26" i="42"/>
  <c r="H21" i="41"/>
  <c r="P26" i="42"/>
  <c r="D25" i="42"/>
  <c r="F24" i="42"/>
  <c r="I24" i="42" s="1"/>
  <c r="E26" i="42"/>
  <c r="G27" i="42"/>
  <c r="F74" i="42"/>
  <c r="F69" i="41"/>
  <c r="G22" i="41"/>
  <c r="B35" i="41"/>
  <c r="F19" i="41"/>
  <c r="I19" i="41" s="1"/>
  <c r="J19" i="41" s="1"/>
  <c r="D20" i="41"/>
  <c r="K21" i="41"/>
  <c r="E21" i="41"/>
  <c r="J24" i="42" l="1"/>
  <c r="H22" i="41"/>
  <c r="H27" i="42"/>
  <c r="K27" i="42"/>
  <c r="E27" i="42"/>
  <c r="P27" i="42"/>
  <c r="I66" i="42"/>
  <c r="G28" i="42"/>
  <c r="D26" i="42"/>
  <c r="F25" i="42"/>
  <c r="I25" i="42" s="1"/>
  <c r="E22" i="41"/>
  <c r="G23" i="41"/>
  <c r="F70" i="41"/>
  <c r="K22" i="41"/>
  <c r="B36" i="41"/>
  <c r="F20" i="41"/>
  <c r="I20" i="41" s="1"/>
  <c r="J20" i="41" s="1"/>
  <c r="D21" i="41"/>
  <c r="J25" i="42" l="1"/>
  <c r="H28" i="42"/>
  <c r="H23" i="41"/>
  <c r="G29" i="42"/>
  <c r="I67" i="42"/>
  <c r="K28" i="42"/>
  <c r="F26" i="42"/>
  <c r="I26" i="42" s="1"/>
  <c r="D27" i="42"/>
  <c r="P28" i="42"/>
  <c r="E28" i="42"/>
  <c r="F71" i="41"/>
  <c r="G24" i="41"/>
  <c r="E23" i="41"/>
  <c r="F21" i="41"/>
  <c r="I21" i="41" s="1"/>
  <c r="J21" i="41" s="1"/>
  <c r="D22" i="41"/>
  <c r="K23" i="41"/>
  <c r="J26" i="42" l="1"/>
  <c r="E24" i="41"/>
  <c r="H24" i="41"/>
  <c r="H29" i="42"/>
  <c r="K29" i="42"/>
  <c r="P29" i="42"/>
  <c r="I68" i="42"/>
  <c r="G30" i="42"/>
  <c r="F27" i="42"/>
  <c r="I27" i="42" s="1"/>
  <c r="D28" i="42"/>
  <c r="E29" i="42"/>
  <c r="G25" i="41"/>
  <c r="F72" i="41"/>
  <c r="F22" i="41"/>
  <c r="I22" i="41" s="1"/>
  <c r="J22" i="41" s="1"/>
  <c r="D23" i="41"/>
  <c r="K24" i="41"/>
  <c r="J27" i="42" l="1"/>
  <c r="K25" i="41"/>
  <c r="E25" i="41"/>
  <c r="H30" i="42"/>
  <c r="E30" i="42"/>
  <c r="H25" i="41"/>
  <c r="P30" i="42"/>
  <c r="F28" i="42"/>
  <c r="I28" i="42" s="1"/>
  <c r="D29" i="42"/>
  <c r="K30" i="42"/>
  <c r="G31" i="42"/>
  <c r="I69" i="42"/>
  <c r="F73" i="41"/>
  <c r="G26" i="41"/>
  <c r="F23" i="41"/>
  <c r="I23" i="41" s="1"/>
  <c r="J23" i="41" s="1"/>
  <c r="D24" i="41"/>
  <c r="J28" i="42" l="1"/>
  <c r="H26" i="41"/>
  <c r="H31" i="42"/>
  <c r="E31" i="42"/>
  <c r="K31" i="42"/>
  <c r="P31" i="42"/>
  <c r="I70" i="42"/>
  <c r="G32" i="42"/>
  <c r="D30" i="42"/>
  <c r="F29" i="42"/>
  <c r="I29" i="42" s="1"/>
  <c r="E26" i="41"/>
  <c r="G27" i="41"/>
  <c r="F74" i="41"/>
  <c r="K26" i="41"/>
  <c r="F24" i="41"/>
  <c r="I24" i="41" s="1"/>
  <c r="J24" i="41" s="1"/>
  <c r="D25" i="41"/>
  <c r="J29" i="42" l="1"/>
  <c r="E27" i="41"/>
  <c r="H32" i="42"/>
  <c r="K27" i="41"/>
  <c r="H27" i="41"/>
  <c r="D31" i="42"/>
  <c r="F30" i="42"/>
  <c r="I30" i="42" s="1"/>
  <c r="P32" i="42"/>
  <c r="K32" i="42"/>
  <c r="G33" i="42"/>
  <c r="I71" i="42"/>
  <c r="E32" i="42"/>
  <c r="D26" i="41"/>
  <c r="F25" i="41"/>
  <c r="I25" i="41" s="1"/>
  <c r="J25" i="41" s="1"/>
  <c r="I66" i="41"/>
  <c r="G28" i="41"/>
  <c r="J30" i="42" l="1"/>
  <c r="H28" i="41"/>
  <c r="H33" i="42"/>
  <c r="I72" i="42"/>
  <c r="G34" i="42"/>
  <c r="P33" i="42"/>
  <c r="K33" i="42"/>
  <c r="F31" i="42"/>
  <c r="I31" i="42" s="1"/>
  <c r="D32" i="42"/>
  <c r="E33" i="42"/>
  <c r="K28" i="41"/>
  <c r="E28" i="41"/>
  <c r="G29" i="41"/>
  <c r="I67" i="41"/>
  <c r="D27" i="41"/>
  <c r="F26" i="41"/>
  <c r="I26" i="41" s="1"/>
  <c r="J26" i="41" s="1"/>
  <c r="J31" i="42" l="1"/>
  <c r="H34" i="42"/>
  <c r="H29" i="41"/>
  <c r="F32" i="42"/>
  <c r="I32" i="42" s="1"/>
  <c r="D33" i="42"/>
  <c r="P34" i="42"/>
  <c r="K34" i="42"/>
  <c r="G35" i="42"/>
  <c r="I73" i="42"/>
  <c r="E34" i="42"/>
  <c r="I68" i="41"/>
  <c r="G30" i="41"/>
  <c r="F27" i="41"/>
  <c r="I27" i="41" s="1"/>
  <c r="J27" i="41" s="1"/>
  <c r="D28" i="41"/>
  <c r="K29" i="41"/>
  <c r="E29" i="41"/>
  <c r="J32" i="42" l="1"/>
  <c r="H30" i="41"/>
  <c r="H35" i="42"/>
  <c r="D34" i="42"/>
  <c r="F33" i="42"/>
  <c r="I33" i="42" s="1"/>
  <c r="K35" i="42"/>
  <c r="I74" i="42"/>
  <c r="G36" i="42"/>
  <c r="P35" i="42"/>
  <c r="E35" i="42"/>
  <c r="K30" i="41"/>
  <c r="G31" i="41"/>
  <c r="I69" i="41"/>
  <c r="E30" i="41"/>
  <c r="F28" i="41"/>
  <c r="I28" i="41" s="1"/>
  <c r="J28" i="41" s="1"/>
  <c r="D29" i="41"/>
  <c r="J33" i="42" l="1"/>
  <c r="E31" i="41"/>
  <c r="E36" i="42"/>
  <c r="H36" i="42"/>
  <c r="H31" i="41"/>
  <c r="K36" i="42"/>
  <c r="P36" i="42"/>
  <c r="F34" i="42"/>
  <c r="I34" i="42" s="1"/>
  <c r="D35" i="42"/>
  <c r="I70" i="41"/>
  <c r="G32" i="41"/>
  <c r="K31" i="41"/>
  <c r="D30" i="41"/>
  <c r="F29" i="41"/>
  <c r="I29" i="41" s="1"/>
  <c r="J29" i="41" s="1"/>
  <c r="J34" i="42" l="1"/>
  <c r="H32" i="41"/>
  <c r="K32" i="41"/>
  <c r="F35" i="42"/>
  <c r="I35" i="42" s="1"/>
  <c r="D36" i="42"/>
  <c r="F36" i="42" s="1"/>
  <c r="I36" i="42" s="1"/>
  <c r="D31" i="41"/>
  <c r="F30" i="41"/>
  <c r="I30" i="41" s="1"/>
  <c r="J30" i="41" s="1"/>
  <c r="E32" i="41"/>
  <c r="G33" i="41"/>
  <c r="I71" i="41"/>
  <c r="J36" i="42" l="1"/>
  <c r="J35" i="42"/>
  <c r="H33" i="41"/>
  <c r="K33" i="41"/>
  <c r="E33" i="41"/>
  <c r="D32" i="41"/>
  <c r="F31" i="41"/>
  <c r="I31" i="41" s="1"/>
  <c r="J31" i="41" s="1"/>
  <c r="I72" i="41"/>
  <c r="G34" i="41"/>
  <c r="H34" i="41" l="1"/>
  <c r="E34" i="41"/>
  <c r="G35" i="41"/>
  <c r="I73" i="41"/>
  <c r="F32" i="41"/>
  <c r="I32" i="41" s="1"/>
  <c r="J32" i="41" s="1"/>
  <c r="D33" i="41"/>
  <c r="K34" i="41"/>
  <c r="H35" i="41" l="1"/>
  <c r="D34" i="41"/>
  <c r="F33" i="41"/>
  <c r="I33" i="41" s="1"/>
  <c r="J33" i="41" s="1"/>
  <c r="I74" i="41"/>
  <c r="G36" i="41"/>
  <c r="E35" i="41"/>
  <c r="K35" i="41"/>
  <c r="K36" i="41" l="1"/>
  <c r="H36" i="41"/>
  <c r="E36" i="41"/>
  <c r="D35" i="41"/>
  <c r="F34" i="41"/>
  <c r="I34" i="41" s="1"/>
  <c r="J34" i="41" s="1"/>
  <c r="F35" i="41" l="1"/>
  <c r="I35" i="41" s="1"/>
  <c r="J35" i="41" s="1"/>
  <c r="D36" i="41"/>
  <c r="F36" i="41" s="1"/>
  <c r="I36" i="41" s="1"/>
  <c r="J36" i="41" s="1"/>
  <c r="E10" i="40" l="1"/>
  <c r="C67" i="40"/>
  <c r="C68" i="40" s="1"/>
  <c r="C49" i="40"/>
  <c r="D48" i="40"/>
  <c r="C48" i="40"/>
  <c r="D47" i="40"/>
  <c r="C47" i="40"/>
  <c r="D46" i="40"/>
  <c r="C46" i="40"/>
  <c r="C45" i="40"/>
  <c r="B11" i="40"/>
  <c r="B12" i="40" s="1"/>
  <c r="B13" i="40" s="1"/>
  <c r="B14" i="40" s="1"/>
  <c r="B15" i="40" s="1"/>
  <c r="B16" i="40" s="1"/>
  <c r="B17" i="40" s="1"/>
  <c r="B18" i="40" s="1"/>
  <c r="B19" i="40" s="1"/>
  <c r="B20" i="40" s="1"/>
  <c r="B21" i="40" s="1"/>
  <c r="B22" i="40" s="1"/>
  <c r="B23" i="40" s="1"/>
  <c r="B24" i="40" s="1"/>
  <c r="B25" i="40" s="1"/>
  <c r="G10" i="40"/>
  <c r="B3" i="40"/>
  <c r="C52" i="40" s="1"/>
  <c r="B9" i="40" s="1"/>
  <c r="C10" i="40" l="1"/>
  <c r="D10" i="40" s="1"/>
  <c r="D11" i="40" s="1"/>
  <c r="N59" i="40"/>
  <c r="G11" i="40"/>
  <c r="K11" i="40"/>
  <c r="B26" i="40"/>
  <c r="E11" i="40"/>
  <c r="C69" i="40"/>
  <c r="G12" i="40" l="1"/>
  <c r="G13" i="40" s="1"/>
  <c r="N63" i="40"/>
  <c r="N60" i="40"/>
  <c r="P59" i="40" s="1"/>
  <c r="N64" i="40"/>
  <c r="B27" i="40"/>
  <c r="E12" i="40"/>
  <c r="E13" i="40" s="1"/>
  <c r="D12" i="40"/>
  <c r="D13" i="40" s="1"/>
  <c r="K12" i="40"/>
  <c r="K13" i="40" s="1"/>
  <c r="F11" i="40"/>
  <c r="F10" i="40"/>
  <c r="C70" i="40"/>
  <c r="G14" i="40" l="1"/>
  <c r="P63" i="40"/>
  <c r="C59" i="40" s="1"/>
  <c r="H10" i="40" s="1"/>
  <c r="H11" i="40" s="1"/>
  <c r="H12" i="40" s="1"/>
  <c r="H13" i="40" s="1"/>
  <c r="H14" i="40" s="1"/>
  <c r="F12" i="40"/>
  <c r="E14" i="40"/>
  <c r="K14" i="40"/>
  <c r="D14" i="40"/>
  <c r="B28" i="40"/>
  <c r="C71" i="40"/>
  <c r="G15" i="40" l="1"/>
  <c r="H15" i="40"/>
  <c r="I11" i="40"/>
  <c r="J11" i="40" s="1"/>
  <c r="I10" i="40"/>
  <c r="J10" i="40" s="1"/>
  <c r="I12" i="40"/>
  <c r="J12" i="40" s="1"/>
  <c r="D15" i="40"/>
  <c r="K15" i="40"/>
  <c r="E15" i="40"/>
  <c r="B29" i="40"/>
  <c r="F13" i="40"/>
  <c r="I13" i="40" s="1"/>
  <c r="J13" i="40" s="1"/>
  <c r="C72" i="40"/>
  <c r="F14" i="40"/>
  <c r="G16" i="40" l="1"/>
  <c r="H16" i="40"/>
  <c r="I14" i="40"/>
  <c r="J14" i="40" s="1"/>
  <c r="K16" i="40"/>
  <c r="D16" i="40"/>
  <c r="B30" i="40"/>
  <c r="E16" i="40"/>
  <c r="C73" i="40"/>
  <c r="F15" i="40"/>
  <c r="I15" i="40" s="1"/>
  <c r="J15" i="40" s="1"/>
  <c r="G17" i="40" l="1"/>
  <c r="H17" i="40"/>
  <c r="D17" i="40"/>
  <c r="E17" i="40"/>
  <c r="K17" i="40"/>
  <c r="B31" i="40"/>
  <c r="C74" i="40"/>
  <c r="F16" i="40"/>
  <c r="G18" i="40" l="1"/>
  <c r="H18" i="40"/>
  <c r="I16" i="40"/>
  <c r="J16" i="40" s="1"/>
  <c r="E18" i="40"/>
  <c r="B32" i="40"/>
  <c r="D18" i="40"/>
  <c r="K18" i="40"/>
  <c r="F66" i="40"/>
  <c r="F17" i="40"/>
  <c r="I17" i="40" s="1"/>
  <c r="J17" i="40" s="1"/>
  <c r="G19" i="40" l="1"/>
  <c r="H19" i="40"/>
  <c r="B33" i="40"/>
  <c r="K19" i="40"/>
  <c r="E19" i="40"/>
  <c r="D19" i="40"/>
  <c r="F67" i="40"/>
  <c r="F18" i="40"/>
  <c r="I18" i="40" s="1"/>
  <c r="J18" i="40" s="1"/>
  <c r="G20" i="40" l="1"/>
  <c r="H20" i="40"/>
  <c r="K20" i="40"/>
  <c r="D20" i="40"/>
  <c r="B34" i="40"/>
  <c r="E20" i="40"/>
  <c r="F68" i="40"/>
  <c r="F19" i="40"/>
  <c r="I19" i="40" s="1"/>
  <c r="J19" i="40" s="1"/>
  <c r="G21" i="40" l="1"/>
  <c r="H21" i="40"/>
  <c r="D21" i="40"/>
  <c r="E21" i="40"/>
  <c r="K21" i="40"/>
  <c r="B35" i="40"/>
  <c r="F69" i="40"/>
  <c r="G22" i="40"/>
  <c r="F20" i="40"/>
  <c r="I20" i="40" s="1"/>
  <c r="J20" i="40" s="1"/>
  <c r="H22" i="40" l="1"/>
  <c r="E22" i="40"/>
  <c r="B36" i="40"/>
  <c r="D22" i="40"/>
  <c r="K22" i="40"/>
  <c r="G23" i="40"/>
  <c r="F70" i="40"/>
  <c r="F21" i="40"/>
  <c r="I21" i="40" s="1"/>
  <c r="J21" i="40" s="1"/>
  <c r="H23" i="40" l="1"/>
  <c r="K23" i="40"/>
  <c r="E23" i="40"/>
  <c r="D23" i="40"/>
  <c r="F71" i="40"/>
  <c r="G24" i="40"/>
  <c r="H24" i="40" l="1"/>
  <c r="D24" i="40"/>
  <c r="E24" i="40"/>
  <c r="K24" i="40"/>
  <c r="G25" i="40"/>
  <c r="F72" i="40"/>
  <c r="H25" i="40" l="1"/>
  <c r="K25" i="40"/>
  <c r="E25" i="40"/>
  <c r="D25" i="40"/>
  <c r="F73" i="40"/>
  <c r="G26" i="40"/>
  <c r="H26" i="40" l="1"/>
  <c r="D26" i="40"/>
  <c r="E26" i="40"/>
  <c r="K26" i="40"/>
  <c r="F22" i="40"/>
  <c r="I22" i="40" s="1"/>
  <c r="J22" i="40" s="1"/>
  <c r="G27" i="40"/>
  <c r="F74" i="40"/>
  <c r="H27" i="40" l="1"/>
  <c r="K27" i="40"/>
  <c r="E27" i="40"/>
  <c r="D27" i="40"/>
  <c r="I66" i="40"/>
  <c r="G28" i="40"/>
  <c r="F23" i="40"/>
  <c r="I23" i="40" s="1"/>
  <c r="J23" i="40" s="1"/>
  <c r="H28" i="40" l="1"/>
  <c r="D28" i="40"/>
  <c r="E28" i="40"/>
  <c r="K28" i="40"/>
  <c r="F24" i="40"/>
  <c r="I24" i="40" s="1"/>
  <c r="J24" i="40" s="1"/>
  <c r="G29" i="40"/>
  <c r="I67" i="40"/>
  <c r="H29" i="40" l="1"/>
  <c r="K29" i="40"/>
  <c r="E29" i="40"/>
  <c r="D29" i="40"/>
  <c r="I68" i="40"/>
  <c r="G30" i="40"/>
  <c r="F25" i="40"/>
  <c r="I25" i="40" s="1"/>
  <c r="J25" i="40" s="1"/>
  <c r="H30" i="40" l="1"/>
  <c r="D30" i="40"/>
  <c r="E30" i="40"/>
  <c r="K30" i="40"/>
  <c r="F26" i="40"/>
  <c r="I26" i="40" s="1"/>
  <c r="J26" i="40" s="1"/>
  <c r="G31" i="40"/>
  <c r="I69" i="40"/>
  <c r="H31" i="40" l="1"/>
  <c r="K31" i="40"/>
  <c r="E31" i="40"/>
  <c r="D31" i="40"/>
  <c r="I70" i="40"/>
  <c r="G32" i="40"/>
  <c r="F27" i="40"/>
  <c r="I27" i="40" s="1"/>
  <c r="J27" i="40" s="1"/>
  <c r="H32" i="40" l="1"/>
  <c r="D32" i="40"/>
  <c r="E32" i="40"/>
  <c r="K32" i="40"/>
  <c r="G33" i="40"/>
  <c r="I71" i="40"/>
  <c r="F28" i="40"/>
  <c r="I28" i="40" s="1"/>
  <c r="J28" i="40" s="1"/>
  <c r="H33" i="40" l="1"/>
  <c r="K33" i="40"/>
  <c r="E33" i="40"/>
  <c r="D33" i="40"/>
  <c r="F29" i="40"/>
  <c r="I29" i="40" s="1"/>
  <c r="J29" i="40" s="1"/>
  <c r="I72" i="40"/>
  <c r="G34" i="40"/>
  <c r="H34" i="40" l="1"/>
  <c r="D34" i="40"/>
  <c r="E34" i="40"/>
  <c r="K34" i="40"/>
  <c r="G35" i="40"/>
  <c r="I73" i="40"/>
  <c r="F30" i="40"/>
  <c r="I30" i="40" s="1"/>
  <c r="J30" i="40" s="1"/>
  <c r="H35" i="40" l="1"/>
  <c r="K35" i="40"/>
  <c r="E35" i="40"/>
  <c r="F34" i="40"/>
  <c r="D35" i="40"/>
  <c r="F31" i="40"/>
  <c r="I31" i="40" s="1"/>
  <c r="J31" i="40" s="1"/>
  <c r="I74" i="40"/>
  <c r="G36" i="40"/>
  <c r="H36" i="40" l="1"/>
  <c r="I34" i="40"/>
  <c r="J34" i="40" s="1"/>
  <c r="E36" i="40"/>
  <c r="K36" i="40"/>
  <c r="F35" i="40"/>
  <c r="D36" i="40"/>
  <c r="F33" i="40"/>
  <c r="I33" i="40" s="1"/>
  <c r="J33" i="40" s="1"/>
  <c r="F32" i="40"/>
  <c r="I32" i="40" s="1"/>
  <c r="J32" i="40" s="1"/>
  <c r="F36" i="40" l="1"/>
  <c r="I36" i="40" s="1"/>
  <c r="J36" i="40" s="1"/>
  <c r="I35" i="40"/>
  <c r="J35" i="40" s="1"/>
  <c r="G63" i="39"/>
  <c r="D47" i="39"/>
  <c r="K63" i="39"/>
  <c r="J63" i="39"/>
  <c r="H58" i="39"/>
  <c r="C84" i="39"/>
  <c r="F63" i="39"/>
  <c r="K64" i="39"/>
  <c r="J64" i="39"/>
  <c r="G64" i="39"/>
  <c r="F64" i="39"/>
  <c r="C64" i="39"/>
  <c r="C63" i="39"/>
  <c r="I59" i="39"/>
  <c r="H59" i="39"/>
  <c r="F59" i="39"/>
  <c r="D52" i="39"/>
  <c r="C52" i="39"/>
  <c r="C51" i="39"/>
  <c r="D50" i="39"/>
  <c r="C50" i="39"/>
  <c r="D49" i="39"/>
  <c r="C49" i="39"/>
  <c r="C48" i="39"/>
  <c r="C47" i="39"/>
  <c r="D46" i="39"/>
  <c r="E68" i="39" s="1"/>
  <c r="B15" i="39"/>
  <c r="B16" i="39" s="1"/>
  <c r="B17" i="39" s="1"/>
  <c r="B18" i="39" s="1"/>
  <c r="B19" i="39" s="1"/>
  <c r="B20" i="39" s="1"/>
  <c r="B21" i="39" s="1"/>
  <c r="B22" i="39" s="1"/>
  <c r="B23" i="39" s="1"/>
  <c r="B24" i="39" s="1"/>
  <c r="B25" i="39" s="1"/>
  <c r="B26" i="39" s="1"/>
  <c r="B27" i="39" s="1"/>
  <c r="B28" i="39" s="1"/>
  <c r="B12" i="39"/>
  <c r="B5" i="39"/>
  <c r="D9" i="28"/>
  <c r="E9" i="28"/>
  <c r="F58" i="39" l="1"/>
  <c r="F60" i="39" s="1"/>
  <c r="H60" i="39" s="1"/>
  <c r="C14" i="39" s="1"/>
  <c r="D14" i="39" s="1"/>
  <c r="C73" i="39"/>
  <c r="I58" i="39" s="1"/>
  <c r="K343" i="28"/>
  <c r="F65" i="39"/>
  <c r="K341" i="28"/>
  <c r="D44" i="46"/>
  <c r="D49" i="46" s="1"/>
  <c r="D44" i="43"/>
  <c r="D49" i="43" s="1"/>
  <c r="D44" i="44"/>
  <c r="D49" i="44" s="1"/>
  <c r="D44" i="42"/>
  <c r="D49" i="42" s="1"/>
  <c r="D44" i="41"/>
  <c r="D49" i="41" s="1"/>
  <c r="D44" i="40"/>
  <c r="D49" i="40" s="1"/>
  <c r="B29" i="39"/>
  <c r="C85" i="39"/>
  <c r="H64" i="39"/>
  <c r="H63" i="39"/>
  <c r="K342" i="28"/>
  <c r="I60" i="39" l="1"/>
  <c r="E14" i="39" s="1"/>
  <c r="E15" i="39" s="1"/>
  <c r="E16" i="39" s="1"/>
  <c r="G58" i="39"/>
  <c r="G59" i="39" s="1"/>
  <c r="G60" i="39" s="1"/>
  <c r="H65" i="39"/>
  <c r="I63" i="39" s="1"/>
  <c r="D15" i="39"/>
  <c r="C86" i="39"/>
  <c r="B30" i="39"/>
  <c r="C65" i="46" l="1"/>
  <c r="C65" i="44"/>
  <c r="C65" i="43"/>
  <c r="C65" i="42"/>
  <c r="C65" i="41"/>
  <c r="C65" i="40"/>
  <c r="C82" i="39"/>
  <c r="E17" i="39"/>
  <c r="D16" i="39"/>
  <c r="I64" i="39"/>
  <c r="J65" i="39" s="1"/>
  <c r="F14" i="39" s="1"/>
  <c r="C87" i="39"/>
  <c r="B31" i="39"/>
  <c r="G65" i="39"/>
  <c r="D48" i="39" s="1"/>
  <c r="D78" i="39"/>
  <c r="K340" i="28"/>
  <c r="K339" i="28"/>
  <c r="K338" i="28"/>
  <c r="K337" i="28"/>
  <c r="K336" i="28"/>
  <c r="K335" i="28"/>
  <c r="K334" i="28"/>
  <c r="K333" i="28"/>
  <c r="K332" i="28"/>
  <c r="K331" i="28"/>
  <c r="K330" i="28"/>
  <c r="K329" i="28"/>
  <c r="E18" i="39" l="1"/>
  <c r="G14" i="39"/>
  <c r="H14" i="39" s="1"/>
  <c r="F15" i="39"/>
  <c r="C88" i="39"/>
  <c r="K65" i="39"/>
  <c r="B32" i="39"/>
  <c r="I65" i="39"/>
  <c r="D17" i="39"/>
  <c r="E19" i="39" l="1"/>
  <c r="E20" i="39" s="1"/>
  <c r="D18" i="39"/>
  <c r="D51" i="39"/>
  <c r="C89" i="39"/>
  <c r="B33" i="39"/>
  <c r="G15" i="39"/>
  <c r="H15" i="39" s="1"/>
  <c r="F16" i="39"/>
  <c r="D19" i="39" l="1"/>
  <c r="F17" i="39"/>
  <c r="G16" i="39"/>
  <c r="H16" i="39" s="1"/>
  <c r="B34" i="39"/>
  <c r="C90" i="39"/>
  <c r="E21" i="39"/>
  <c r="B35" i="39" l="1"/>
  <c r="D20" i="39"/>
  <c r="C91" i="39"/>
  <c r="E22" i="39"/>
  <c r="G17" i="39"/>
  <c r="H17" i="39" s="1"/>
  <c r="F18" i="39"/>
  <c r="E23" i="39" l="1"/>
  <c r="F83" i="39"/>
  <c r="B36" i="39"/>
  <c r="F19" i="39"/>
  <c r="G18" i="39"/>
  <c r="H18" i="39" s="1"/>
  <c r="D21" i="39"/>
  <c r="F84" i="39" l="1"/>
  <c r="E24" i="39"/>
  <c r="G19" i="39"/>
  <c r="H19" i="39" s="1"/>
  <c r="F20" i="39"/>
  <c r="D22" i="39"/>
  <c r="B37" i="39"/>
  <c r="D23" i="39" l="1"/>
  <c r="B38" i="39"/>
  <c r="F21" i="39"/>
  <c r="G20" i="39"/>
  <c r="H20" i="39" s="1"/>
  <c r="E25" i="39"/>
  <c r="F85" i="39"/>
  <c r="B39" i="39" l="1"/>
  <c r="G21" i="39"/>
  <c r="H21" i="39" s="1"/>
  <c r="F22" i="39"/>
  <c r="D24" i="39"/>
  <c r="F86" i="39"/>
  <c r="E26" i="39"/>
  <c r="F23" i="39" l="1"/>
  <c r="G22" i="39"/>
  <c r="H22" i="39" s="1"/>
  <c r="E27" i="39"/>
  <c r="F87" i="39"/>
  <c r="D25" i="39"/>
  <c r="B40" i="39"/>
  <c r="D26" i="39" l="1"/>
  <c r="G23" i="39"/>
  <c r="H23" i="39" s="1"/>
  <c r="F24" i="39"/>
  <c r="F88" i="39"/>
  <c r="E28" i="39"/>
  <c r="F25" i="39" l="1"/>
  <c r="G24" i="39"/>
  <c r="H24" i="39" s="1"/>
  <c r="F89" i="39"/>
  <c r="E29" i="39"/>
  <c r="D27" i="39"/>
  <c r="G25" i="39" l="1"/>
  <c r="H25" i="39" s="1"/>
  <c r="F26" i="39"/>
  <c r="D28" i="39"/>
  <c r="F90" i="39"/>
  <c r="E30" i="39"/>
  <c r="F91" i="39" l="1"/>
  <c r="E31" i="39"/>
  <c r="D29" i="39"/>
  <c r="F27" i="39"/>
  <c r="G26" i="39"/>
  <c r="H26" i="39" s="1"/>
  <c r="G27" i="39" l="1"/>
  <c r="H27" i="39" s="1"/>
  <c r="F28" i="39"/>
  <c r="I83" i="39"/>
  <c r="E32" i="39"/>
  <c r="D30" i="39"/>
  <c r="E33" i="39" l="1"/>
  <c r="I84" i="39"/>
  <c r="D31" i="39"/>
  <c r="G28" i="39"/>
  <c r="H28" i="39" s="1"/>
  <c r="F29" i="39"/>
  <c r="D32" i="39" l="1"/>
  <c r="G29" i="39"/>
  <c r="H29" i="39" s="1"/>
  <c r="F30" i="39"/>
  <c r="I85" i="39"/>
  <c r="E34" i="39"/>
  <c r="E35" i="39" l="1"/>
  <c r="I86" i="39"/>
  <c r="D33" i="39"/>
  <c r="F31" i="39"/>
  <c r="G30" i="39"/>
  <c r="H30" i="39" s="1"/>
  <c r="I87" i="39" l="1"/>
  <c r="E36" i="39"/>
  <c r="G31" i="39"/>
  <c r="H31" i="39" s="1"/>
  <c r="F32" i="39"/>
  <c r="D34" i="39"/>
  <c r="D35" i="39" l="1"/>
  <c r="E37" i="39"/>
  <c r="I88" i="39"/>
  <c r="G32" i="39"/>
  <c r="H32" i="39" s="1"/>
  <c r="F33" i="39"/>
  <c r="I89" i="39" l="1"/>
  <c r="E38" i="39"/>
  <c r="D36" i="39"/>
  <c r="F34" i="39"/>
  <c r="G33" i="39"/>
  <c r="H33" i="39" s="1"/>
  <c r="D37" i="39" l="1"/>
  <c r="F35" i="39"/>
  <c r="G34" i="39"/>
  <c r="H34" i="39" s="1"/>
  <c r="I90" i="39"/>
  <c r="E39" i="39"/>
  <c r="G35" i="39" l="1"/>
  <c r="H35" i="39" s="1"/>
  <c r="F36" i="39"/>
  <c r="I91" i="39"/>
  <c r="E40" i="39"/>
  <c r="D38" i="39"/>
  <c r="D39" i="39" l="1"/>
  <c r="F37" i="39"/>
  <c r="G36" i="39"/>
  <c r="H36" i="39" s="1"/>
  <c r="F38" i="39" l="1"/>
  <c r="G37" i="39"/>
  <c r="H37" i="39" s="1"/>
  <c r="D40" i="39"/>
  <c r="F39" i="39" l="1"/>
  <c r="G38" i="39"/>
  <c r="H38" i="39" s="1"/>
  <c r="F40" i="39" l="1"/>
  <c r="G39" i="39"/>
  <c r="H39" i="39" s="1"/>
  <c r="G40" i="39" l="1"/>
  <c r="H40" i="39" s="1"/>
  <c r="D46" i="29" l="1"/>
  <c r="B54" i="25" l="1"/>
  <c r="B41" i="25"/>
  <c r="B44" i="28" l="1"/>
  <c r="K302" i="28" l="1"/>
  <c r="K301" i="28"/>
  <c r="K300" i="28"/>
  <c r="K298" i="28"/>
  <c r="K297" i="28"/>
  <c r="K296" i="28"/>
  <c r="K294" i="28"/>
  <c r="K293" i="28"/>
  <c r="K292" i="28"/>
  <c r="K290" i="28"/>
  <c r="K289" i="28"/>
  <c r="K288" i="28"/>
  <c r="K286" i="28"/>
  <c r="K285" i="28"/>
  <c r="K284" i="28"/>
  <c r="K282" i="28"/>
  <c r="K281" i="28"/>
  <c r="K304" i="28"/>
  <c r="C84" i="37"/>
  <c r="J63" i="37"/>
  <c r="D73" i="37"/>
  <c r="I59" i="37" s="1"/>
  <c r="C73" i="37"/>
  <c r="I58" i="37" s="1"/>
  <c r="H59" i="37"/>
  <c r="H58" i="37"/>
  <c r="F64" i="37"/>
  <c r="F58" i="37"/>
  <c r="E68" i="37"/>
  <c r="K64" i="37"/>
  <c r="J64" i="37"/>
  <c r="G64" i="37"/>
  <c r="C64" i="37"/>
  <c r="K63" i="37"/>
  <c r="G63" i="37"/>
  <c r="C63" i="37"/>
  <c r="D52" i="37"/>
  <c r="C52" i="37"/>
  <c r="C51" i="37"/>
  <c r="D50" i="37"/>
  <c r="C50" i="37"/>
  <c r="D49" i="37"/>
  <c r="C49" i="37"/>
  <c r="C48" i="37"/>
  <c r="D47" i="37"/>
  <c r="C47" i="37"/>
  <c r="B15" i="37"/>
  <c r="B16" i="37" s="1"/>
  <c r="B17" i="37" s="1"/>
  <c r="B18" i="37" s="1"/>
  <c r="B19" i="37" s="1"/>
  <c r="B20" i="37" s="1"/>
  <c r="B21" i="37" s="1"/>
  <c r="B22" i="37" s="1"/>
  <c r="B23" i="37" s="1"/>
  <c r="B24" i="37" s="1"/>
  <c r="B25" i="37" s="1"/>
  <c r="B26" i="37" s="1"/>
  <c r="B27" i="37" s="1"/>
  <c r="B28" i="37" s="1"/>
  <c r="B29" i="37" s="1"/>
  <c r="B12" i="37"/>
  <c r="B5" i="37"/>
  <c r="F63" i="37" l="1"/>
  <c r="H63" i="37" s="1"/>
  <c r="F59" i="37"/>
  <c r="F60" i="37" s="1"/>
  <c r="H60" i="37" s="1"/>
  <c r="C14" i="37" s="1"/>
  <c r="D14" i="37" s="1"/>
  <c r="D15" i="37" s="1"/>
  <c r="K283" i="28"/>
  <c r="K287" i="28"/>
  <c r="K291" i="28"/>
  <c r="K295" i="28"/>
  <c r="K299" i="28"/>
  <c r="K303" i="28"/>
  <c r="B30" i="37"/>
  <c r="H64" i="37"/>
  <c r="C85" i="37"/>
  <c r="F65" i="37" l="1"/>
  <c r="H65" i="37"/>
  <c r="G58" i="37"/>
  <c r="G59" i="37" s="1"/>
  <c r="G60" i="37" s="1"/>
  <c r="I60" i="37"/>
  <c r="E14" i="37" s="1"/>
  <c r="E15" i="37" s="1"/>
  <c r="E16" i="37" s="1"/>
  <c r="E17" i="37" s="1"/>
  <c r="D16" i="37"/>
  <c r="C86" i="37"/>
  <c r="B31" i="37"/>
  <c r="D78" i="37" l="1"/>
  <c r="I63" i="37"/>
  <c r="G65" i="37"/>
  <c r="D48" i="37" s="1"/>
  <c r="D17" i="37"/>
  <c r="C87" i="37"/>
  <c r="E18" i="37"/>
  <c r="B32" i="37"/>
  <c r="I64" i="37" l="1"/>
  <c r="I65" i="37" s="1"/>
  <c r="D18" i="37"/>
  <c r="B33" i="37"/>
  <c r="E19" i="37"/>
  <c r="C88" i="37"/>
  <c r="J65" i="37" l="1"/>
  <c r="F14" i="37" s="1"/>
  <c r="F15" i="37" s="1"/>
  <c r="F16" i="37" s="1"/>
  <c r="F17" i="37" s="1"/>
  <c r="F18" i="37" s="1"/>
  <c r="F19" i="37" s="1"/>
  <c r="K65" i="37"/>
  <c r="D51" i="37" s="1"/>
  <c r="D19" i="37"/>
  <c r="C89" i="37"/>
  <c r="E20" i="37"/>
  <c r="B34" i="37"/>
  <c r="G14" i="37" l="1"/>
  <c r="H14" i="37" s="1"/>
  <c r="G18" i="37"/>
  <c r="H18" i="37" s="1"/>
  <c r="D20" i="37"/>
  <c r="F20" i="37"/>
  <c r="G19" i="37"/>
  <c r="H19" i="37" s="1"/>
  <c r="E21" i="37"/>
  <c r="C90" i="37"/>
  <c r="B35" i="37"/>
  <c r="G15" i="37"/>
  <c r="H15" i="37" s="1"/>
  <c r="D21" i="37" l="1"/>
  <c r="F21" i="37"/>
  <c r="G20" i="37"/>
  <c r="H20" i="37" s="1"/>
  <c r="G16" i="37"/>
  <c r="H16" i="37" s="1"/>
  <c r="B36" i="37"/>
  <c r="C91" i="37"/>
  <c r="E22" i="37"/>
  <c r="F22" i="37" l="1"/>
  <c r="G21" i="37"/>
  <c r="H21" i="37" s="1"/>
  <c r="D22" i="37"/>
  <c r="E23" i="37"/>
  <c r="F83" i="37"/>
  <c r="B37" i="37"/>
  <c r="G17" i="37"/>
  <c r="H17" i="37" s="1"/>
  <c r="D23" i="37" l="1"/>
  <c r="F23" i="37"/>
  <c r="G22" i="37"/>
  <c r="H22" i="37" s="1"/>
  <c r="F84" i="37"/>
  <c r="E24" i="37"/>
  <c r="B38" i="37"/>
  <c r="G23" i="37" l="1"/>
  <c r="H23" i="37" s="1"/>
  <c r="F24" i="37"/>
  <c r="D24" i="37"/>
  <c r="B39" i="37"/>
  <c r="E25" i="37"/>
  <c r="F85" i="37"/>
  <c r="D25" i="37" l="1"/>
  <c r="D26" i="37" s="1"/>
  <c r="F25" i="37"/>
  <c r="B40" i="37"/>
  <c r="F86" i="37"/>
  <c r="E26" i="37" l="1"/>
  <c r="F26" i="37"/>
  <c r="G25" i="37"/>
  <c r="H25" i="37" s="1"/>
  <c r="D27" i="37"/>
  <c r="F87" i="37"/>
  <c r="E27" i="37" l="1"/>
  <c r="F27" i="37"/>
  <c r="G26" i="37"/>
  <c r="H26" i="37" s="1"/>
  <c r="F88" i="37"/>
  <c r="D28" i="37"/>
  <c r="E28" i="37" l="1"/>
  <c r="F28" i="37"/>
  <c r="G27" i="37"/>
  <c r="H27" i="37" s="1"/>
  <c r="D29" i="37"/>
  <c r="F89" i="37"/>
  <c r="E29" i="37" l="1"/>
  <c r="F29" i="37"/>
  <c r="G28" i="37"/>
  <c r="H28" i="37" s="1"/>
  <c r="G24" i="37"/>
  <c r="H24" i="37" s="1"/>
  <c r="F90" i="37"/>
  <c r="D30" i="37"/>
  <c r="G29" i="37" l="1"/>
  <c r="H29" i="37" s="1"/>
  <c r="F30" i="37"/>
  <c r="E30" i="37"/>
  <c r="D31" i="37"/>
  <c r="F91" i="37"/>
  <c r="E31" i="37" l="1"/>
  <c r="F31" i="37"/>
  <c r="G30" i="37"/>
  <c r="H30" i="37" s="1"/>
  <c r="I83" i="37"/>
  <c r="D32" i="37"/>
  <c r="F32" i="37" l="1"/>
  <c r="G31" i="37"/>
  <c r="H31" i="37" s="1"/>
  <c r="E32" i="37"/>
  <c r="D33" i="37"/>
  <c r="I84" i="37"/>
  <c r="E33" i="37" l="1"/>
  <c r="F33" i="37"/>
  <c r="G32" i="37"/>
  <c r="H32" i="37" s="1"/>
  <c r="I85" i="37"/>
  <c r="D34" i="37"/>
  <c r="F34" i="37" l="1"/>
  <c r="G33" i="37"/>
  <c r="H33" i="37" s="1"/>
  <c r="E34" i="37"/>
  <c r="D35" i="37"/>
  <c r="I86" i="37"/>
  <c r="E35" i="37" l="1"/>
  <c r="F35" i="37"/>
  <c r="G34" i="37"/>
  <c r="H34" i="37" s="1"/>
  <c r="I87" i="37"/>
  <c r="D36" i="37"/>
  <c r="F36" i="37" l="1"/>
  <c r="G35" i="37"/>
  <c r="H35" i="37" s="1"/>
  <c r="E36" i="37"/>
  <c r="D37" i="37"/>
  <c r="I88" i="37"/>
  <c r="E37" i="37" l="1"/>
  <c r="F37" i="37"/>
  <c r="G36" i="37"/>
  <c r="H36" i="37" s="1"/>
  <c r="I89" i="37"/>
  <c r="D38" i="37"/>
  <c r="F38" i="37" l="1"/>
  <c r="G37" i="37"/>
  <c r="H37" i="37" s="1"/>
  <c r="E38" i="37"/>
  <c r="D39" i="37"/>
  <c r="I90" i="37"/>
  <c r="E39" i="37" l="1"/>
  <c r="F39" i="37"/>
  <c r="G38" i="37"/>
  <c r="H38" i="37" s="1"/>
  <c r="I91" i="37"/>
  <c r="D40" i="37"/>
  <c r="F40" i="37" l="1"/>
  <c r="G39" i="37"/>
  <c r="H39" i="37" s="1"/>
  <c r="E40" i="37"/>
  <c r="G40" i="37" l="1"/>
  <c r="H40" i="37" s="1"/>
  <c r="C82" i="37" l="1"/>
  <c r="H59" i="36" l="1"/>
  <c r="H58" i="36"/>
  <c r="F59" i="36"/>
  <c r="F58" i="36"/>
  <c r="K328" i="28" l="1"/>
  <c r="K327" i="28"/>
  <c r="K326" i="28"/>
  <c r="K324" i="28"/>
  <c r="K323" i="28"/>
  <c r="K322" i="28"/>
  <c r="K320" i="28"/>
  <c r="K319" i="28"/>
  <c r="K318" i="28"/>
  <c r="K316" i="28"/>
  <c r="K315" i="28"/>
  <c r="K314" i="28"/>
  <c r="K312" i="28"/>
  <c r="K311" i="28"/>
  <c r="K310" i="28"/>
  <c r="K308" i="28"/>
  <c r="K307" i="28"/>
  <c r="K306" i="28"/>
  <c r="K280" i="28"/>
  <c r="K279" i="28"/>
  <c r="K278" i="28"/>
  <c r="K276" i="28"/>
  <c r="K275" i="28"/>
  <c r="K274" i="28"/>
  <c r="K272" i="28"/>
  <c r="K271" i="28"/>
  <c r="K270" i="28"/>
  <c r="K268" i="28"/>
  <c r="K267" i="28"/>
  <c r="K266" i="28"/>
  <c r="K264" i="28"/>
  <c r="K263" i="28"/>
  <c r="K262" i="28"/>
  <c r="K260" i="28"/>
  <c r="K259" i="28"/>
  <c r="K258" i="28"/>
  <c r="K256" i="28"/>
  <c r="K255" i="28"/>
  <c r="K254" i="28"/>
  <c r="K251" i="28"/>
  <c r="K250" i="28"/>
  <c r="K249" i="28"/>
  <c r="K247" i="28"/>
  <c r="K246" i="28"/>
  <c r="K245" i="28"/>
  <c r="K243" i="28"/>
  <c r="K242" i="28"/>
  <c r="K241" i="28"/>
  <c r="K239" i="28"/>
  <c r="K238" i="28"/>
  <c r="K237" i="28"/>
  <c r="K235" i="28"/>
  <c r="K234" i="28"/>
  <c r="K233" i="28"/>
  <c r="K231" i="28"/>
  <c r="K230" i="28"/>
  <c r="K229" i="28"/>
  <c r="K227" i="28"/>
  <c r="K226" i="28"/>
  <c r="K225" i="28"/>
  <c r="K223" i="28"/>
  <c r="K222" i="28"/>
  <c r="K221" i="28"/>
  <c r="K219" i="28"/>
  <c r="K218" i="28"/>
  <c r="K217" i="28"/>
  <c r="K215" i="28"/>
  <c r="K214" i="28"/>
  <c r="K213" i="28"/>
  <c r="K211" i="28"/>
  <c r="K210" i="28"/>
  <c r="K209" i="28"/>
  <c r="K207" i="28"/>
  <c r="K206" i="28"/>
  <c r="K205" i="28"/>
  <c r="K203" i="28"/>
  <c r="K202" i="28"/>
  <c r="K201" i="28"/>
  <c r="K199" i="28"/>
  <c r="K197" i="28"/>
  <c r="K195" i="28"/>
  <c r="K193" i="28"/>
  <c r="K191" i="28"/>
  <c r="K190" i="28"/>
  <c r="K189" i="28"/>
  <c r="K187" i="28"/>
  <c r="K185" i="28"/>
  <c r="K183" i="28"/>
  <c r="K181" i="28"/>
  <c r="K179" i="28"/>
  <c r="K178" i="28"/>
  <c r="K177" i="28"/>
  <c r="K175" i="28"/>
  <c r="K174" i="28"/>
  <c r="K173" i="28"/>
  <c r="K171" i="28"/>
  <c r="K169" i="28"/>
  <c r="K167" i="28"/>
  <c r="K166" i="28"/>
  <c r="K165" i="28"/>
  <c r="K163" i="28"/>
  <c r="K161" i="28"/>
  <c r="K186" i="28" l="1"/>
  <c r="K162" i="28"/>
  <c r="K194" i="28"/>
  <c r="K170" i="28"/>
  <c r="K224" i="28"/>
  <c r="K253" i="28"/>
  <c r="K265" i="28"/>
  <c r="K273" i="28"/>
  <c r="K305" i="28"/>
  <c r="K325" i="28"/>
  <c r="K172" i="28"/>
  <c r="K196" i="28"/>
  <c r="K244" i="28"/>
  <c r="K182" i="28"/>
  <c r="K198" i="28"/>
  <c r="K200" i="28"/>
  <c r="K248" i="28"/>
  <c r="K208" i="28"/>
  <c r="K240" i="28"/>
  <c r="K257" i="28"/>
  <c r="K261" i="28"/>
  <c r="K269" i="28"/>
  <c r="K277" i="28"/>
  <c r="K309" i="28"/>
  <c r="K313" i="28"/>
  <c r="K317" i="28"/>
  <c r="K321" i="28"/>
  <c r="K164" i="28"/>
  <c r="K180" i="28"/>
  <c r="K188" i="28"/>
  <c r="K212" i="28"/>
  <c r="K228" i="28"/>
  <c r="K216" i="28"/>
  <c r="K232" i="28"/>
  <c r="K168" i="28"/>
  <c r="K176" i="28"/>
  <c r="K184" i="28"/>
  <c r="K192" i="28"/>
  <c r="K204" i="28"/>
  <c r="K220" i="28"/>
  <c r="K236" i="28"/>
  <c r="K252" i="28"/>
  <c r="B15" i="28" l="1"/>
  <c r="B16" i="28" l="1"/>
  <c r="B17" i="28" l="1"/>
  <c r="C84" i="36"/>
  <c r="D73" i="36"/>
  <c r="I59" i="36" s="1"/>
  <c r="C73" i="36"/>
  <c r="I58" i="36" s="1"/>
  <c r="E68" i="36"/>
  <c r="K64" i="36"/>
  <c r="J64" i="36"/>
  <c r="G64" i="36"/>
  <c r="F64" i="36"/>
  <c r="C64" i="36"/>
  <c r="K63" i="36"/>
  <c r="J63" i="36"/>
  <c r="G63" i="36"/>
  <c r="F63" i="36"/>
  <c r="C63" i="36"/>
  <c r="F60" i="36"/>
  <c r="H60" i="36" s="1"/>
  <c r="C14" i="36" s="1"/>
  <c r="D14" i="36" s="1"/>
  <c r="D15" i="36" s="1"/>
  <c r="D52" i="36"/>
  <c r="C52" i="36"/>
  <c r="C51" i="36"/>
  <c r="D50" i="36"/>
  <c r="C50" i="36"/>
  <c r="D49" i="36"/>
  <c r="C49" i="36"/>
  <c r="C48" i="36"/>
  <c r="D47" i="36"/>
  <c r="C47" i="36"/>
  <c r="B15" i="36"/>
  <c r="B16" i="36" s="1"/>
  <c r="B17" i="36" s="1"/>
  <c r="B18" i="36" s="1"/>
  <c r="B19" i="36" s="1"/>
  <c r="B20" i="36" s="1"/>
  <c r="B21" i="36" s="1"/>
  <c r="B22" i="36" s="1"/>
  <c r="B23" i="36" s="1"/>
  <c r="B24" i="36" s="1"/>
  <c r="B25" i="36" s="1"/>
  <c r="B26" i="36" s="1"/>
  <c r="B27" i="36" s="1"/>
  <c r="B28" i="36" s="1"/>
  <c r="B29" i="36" s="1"/>
  <c r="B30" i="36" s="1"/>
  <c r="B12" i="36"/>
  <c r="B5" i="36"/>
  <c r="B18" i="28" l="1"/>
  <c r="D16" i="36"/>
  <c r="C85" i="36"/>
  <c r="H64" i="36"/>
  <c r="F65" i="36"/>
  <c r="H63" i="36"/>
  <c r="G58" i="36"/>
  <c r="G59" i="36" s="1"/>
  <c r="I60" i="36"/>
  <c r="E14" i="36" s="1"/>
  <c r="E15" i="36" s="1"/>
  <c r="E16" i="36" s="1"/>
  <c r="B31" i="36"/>
  <c r="B19" i="28" l="1"/>
  <c r="E17" i="36"/>
  <c r="D17" i="36"/>
  <c r="C86" i="36"/>
  <c r="H65" i="36"/>
  <c r="I63" i="36" s="1"/>
  <c r="G60" i="36"/>
  <c r="C82" i="36"/>
  <c r="B32" i="36"/>
  <c r="B20" i="28" l="1"/>
  <c r="I64" i="36"/>
  <c r="K65" i="36" s="1"/>
  <c r="D51" i="36" s="1"/>
  <c r="C87" i="36"/>
  <c r="E18" i="36"/>
  <c r="D78" i="36"/>
  <c r="D18" i="36"/>
  <c r="G65" i="36"/>
  <c r="D48" i="36" s="1"/>
  <c r="C88" i="36"/>
  <c r="B33" i="36"/>
  <c r="I65" i="36" l="1"/>
  <c r="J65" i="36"/>
  <c r="F14" i="36" s="1"/>
  <c r="F15" i="36" s="1"/>
  <c r="F16" i="36" s="1"/>
  <c r="F17" i="36" s="1"/>
  <c r="F18" i="36" s="1"/>
  <c r="G18" i="36" s="1"/>
  <c r="H18" i="36" s="1"/>
  <c r="B21" i="28"/>
  <c r="E19" i="36"/>
  <c r="E20" i="36" s="1"/>
  <c r="D19" i="36"/>
  <c r="B34" i="36"/>
  <c r="C89" i="36"/>
  <c r="B3" i="31"/>
  <c r="G14" i="36" l="1"/>
  <c r="H14" i="36" s="1"/>
  <c r="F19" i="36"/>
  <c r="G19" i="36" s="1"/>
  <c r="H19" i="36" s="1"/>
  <c r="B22" i="28"/>
  <c r="G15" i="36"/>
  <c r="H15" i="36" s="1"/>
  <c r="E21" i="36"/>
  <c r="D20" i="36"/>
  <c r="G16" i="36"/>
  <c r="H16" i="36" s="1"/>
  <c r="B35" i="36"/>
  <c r="C90" i="36"/>
  <c r="F20" i="36" l="1"/>
  <c r="F21" i="36" s="1"/>
  <c r="B23" i="28"/>
  <c r="E22" i="36"/>
  <c r="D21" i="36"/>
  <c r="C91" i="36"/>
  <c r="B36" i="36"/>
  <c r="G17" i="36"/>
  <c r="H17" i="36" s="1"/>
  <c r="G20" i="36" l="1"/>
  <c r="H20" i="36" s="1"/>
  <c r="B24" i="28"/>
  <c r="E23" i="36"/>
  <c r="F22" i="36"/>
  <c r="G21" i="36"/>
  <c r="H21" i="36" s="1"/>
  <c r="D22" i="36"/>
  <c r="B37" i="36"/>
  <c r="F83" i="36"/>
  <c r="B25" i="28" l="1"/>
  <c r="E24" i="36"/>
  <c r="F23" i="36"/>
  <c r="G22" i="36"/>
  <c r="H22" i="36" s="1"/>
  <c r="D23" i="36"/>
  <c r="F84" i="36"/>
  <c r="B38" i="36"/>
  <c r="B26" i="28" l="1"/>
  <c r="E25" i="36"/>
  <c r="G23" i="36"/>
  <c r="H23" i="36" s="1"/>
  <c r="F24" i="36"/>
  <c r="F25" i="36" s="1"/>
  <c r="D24" i="36"/>
  <c r="B39" i="36"/>
  <c r="F85" i="36"/>
  <c r="B27" i="28" l="1"/>
  <c r="E26" i="36"/>
  <c r="F26" i="36"/>
  <c r="G25" i="36"/>
  <c r="D25" i="36"/>
  <c r="F86" i="36"/>
  <c r="B40" i="36"/>
  <c r="B28" i="28" l="1"/>
  <c r="E27" i="36"/>
  <c r="F27" i="36"/>
  <c r="G26" i="36"/>
  <c r="D26" i="36"/>
  <c r="H25" i="36"/>
  <c r="F87" i="36"/>
  <c r="B29" i="28" l="1"/>
  <c r="E28" i="36"/>
  <c r="F28" i="36"/>
  <c r="G27" i="36"/>
  <c r="D27" i="36"/>
  <c r="D28" i="36" s="1"/>
  <c r="H26" i="36"/>
  <c r="F88" i="36"/>
  <c r="B30" i="28" l="1"/>
  <c r="E29" i="36"/>
  <c r="G28" i="36"/>
  <c r="H28" i="36" s="1"/>
  <c r="F29" i="36"/>
  <c r="D29" i="36"/>
  <c r="H27" i="36"/>
  <c r="F89" i="36"/>
  <c r="G24" i="36"/>
  <c r="H24" i="36" s="1"/>
  <c r="B31" i="28" l="1"/>
  <c r="E30" i="36"/>
  <c r="G29" i="36"/>
  <c r="H29" i="36" s="1"/>
  <c r="F30" i="36"/>
  <c r="F90" i="36"/>
  <c r="B32" i="28" l="1"/>
  <c r="E31" i="36"/>
  <c r="F31" i="36"/>
  <c r="G30" i="36"/>
  <c r="D30" i="36"/>
  <c r="D31" i="36" s="1"/>
  <c r="F91" i="36"/>
  <c r="B33" i="28" l="1"/>
  <c r="G31" i="36"/>
  <c r="H31" i="36" s="1"/>
  <c r="E32" i="36"/>
  <c r="F32" i="36"/>
  <c r="D32" i="36"/>
  <c r="H30" i="36"/>
  <c r="I83" i="36"/>
  <c r="B34" i="28" l="1"/>
  <c r="G32" i="36"/>
  <c r="H32" i="36" s="1"/>
  <c r="E33" i="36"/>
  <c r="F33" i="36"/>
  <c r="I84" i="36"/>
  <c r="B35" i="28" l="1"/>
  <c r="E34" i="36"/>
  <c r="G33" i="36"/>
  <c r="F34" i="36"/>
  <c r="D33" i="36"/>
  <c r="I85" i="36"/>
  <c r="B36" i="28" l="1"/>
  <c r="E35" i="36"/>
  <c r="F35" i="36"/>
  <c r="G34" i="36"/>
  <c r="D34" i="36"/>
  <c r="H33" i="36"/>
  <c r="I86" i="36"/>
  <c r="B37" i="28" l="1"/>
  <c r="E36" i="36"/>
  <c r="F36" i="36"/>
  <c r="G35" i="36"/>
  <c r="D35" i="36"/>
  <c r="H34" i="36"/>
  <c r="I87" i="36"/>
  <c r="B38" i="28" l="1"/>
  <c r="E37" i="36"/>
  <c r="G36" i="36"/>
  <c r="D36" i="36"/>
  <c r="H35" i="36"/>
  <c r="I88" i="36"/>
  <c r="B39" i="28" l="1"/>
  <c r="F37" i="36"/>
  <c r="G37" i="36" s="1"/>
  <c r="E38" i="36"/>
  <c r="D37" i="36"/>
  <c r="H36" i="36"/>
  <c r="I89" i="36"/>
  <c r="B40" i="28" l="1"/>
  <c r="F38" i="36"/>
  <c r="G38" i="36" s="1"/>
  <c r="E39" i="36"/>
  <c r="D38" i="36"/>
  <c r="H37" i="36"/>
  <c r="I90" i="36"/>
  <c r="E40" i="36" l="1"/>
  <c r="F39" i="36"/>
  <c r="D39" i="36"/>
  <c r="D40" i="36" s="1"/>
  <c r="H38" i="36"/>
  <c r="I91" i="36"/>
  <c r="G39" i="36" l="1"/>
  <c r="H39" i="36" s="1"/>
  <c r="F40" i="36"/>
  <c r="G40" i="36" s="1"/>
  <c r="H40" i="36" s="1"/>
  <c r="K148" i="28" l="1"/>
  <c r="K147" i="28"/>
  <c r="K146" i="28"/>
  <c r="K145" i="28"/>
  <c r="K144" i="28"/>
  <c r="K143" i="28"/>
  <c r="K141" i="28"/>
  <c r="K140" i="28"/>
  <c r="K139" i="28"/>
  <c r="K138" i="28"/>
  <c r="K137" i="28"/>
  <c r="K142" i="28"/>
  <c r="C64" i="29" l="1"/>
  <c r="C63" i="29"/>
  <c r="C73" i="29"/>
  <c r="E68" i="29"/>
  <c r="K160" i="28" l="1"/>
  <c r="K159" i="28"/>
  <c r="K158" i="28"/>
  <c r="K157" i="28"/>
  <c r="K156" i="28"/>
  <c r="K155" i="28"/>
  <c r="K154" i="28"/>
  <c r="K153" i="28"/>
  <c r="K152" i="28"/>
  <c r="K151" i="28"/>
  <c r="K150" i="28"/>
  <c r="K149" i="28"/>
  <c r="K136" i="28"/>
  <c r="K135" i="28"/>
  <c r="K134" i="28"/>
  <c r="K132" i="28"/>
  <c r="K131" i="28"/>
  <c r="K130" i="28"/>
  <c r="K129" i="28"/>
  <c r="K128" i="28"/>
  <c r="K127" i="28"/>
  <c r="K126" i="28"/>
  <c r="K125" i="28"/>
  <c r="K124" i="28"/>
  <c r="K122" i="28"/>
  <c r="K121" i="28"/>
  <c r="K120" i="28"/>
  <c r="K118" i="28"/>
  <c r="K117" i="28"/>
  <c r="K116" i="28"/>
  <c r="K115" i="28"/>
  <c r="K114" i="28"/>
  <c r="K113" i="28" l="1"/>
  <c r="K119" i="28"/>
  <c r="K123" i="28"/>
  <c r="K133" i="28"/>
  <c r="I59" i="29" l="1"/>
  <c r="I58" i="29"/>
  <c r="F63" i="29"/>
  <c r="K64" i="29"/>
  <c r="J64" i="29"/>
  <c r="G64" i="29"/>
  <c r="F64" i="29"/>
  <c r="K63" i="29"/>
  <c r="J63" i="29"/>
  <c r="G63" i="29"/>
  <c r="H59" i="29"/>
  <c r="F59" i="29"/>
  <c r="H58" i="29"/>
  <c r="D52" i="29"/>
  <c r="C52" i="29"/>
  <c r="C51" i="29"/>
  <c r="C50" i="29"/>
  <c r="D49" i="29"/>
  <c r="C49" i="29"/>
  <c r="C48" i="29"/>
  <c r="D47" i="29"/>
  <c r="C47" i="29"/>
  <c r="B15" i="29"/>
  <c r="B16" i="29" s="1"/>
  <c r="B17" i="29" s="1"/>
  <c r="B18" i="29" s="1"/>
  <c r="B19" i="29" s="1"/>
  <c r="B20" i="29" s="1"/>
  <c r="B21" i="29" s="1"/>
  <c r="B22" i="29" s="1"/>
  <c r="B23" i="29" s="1"/>
  <c r="B24" i="29" s="1"/>
  <c r="B25" i="29" s="1"/>
  <c r="B26" i="29" s="1"/>
  <c r="B27" i="29" s="1"/>
  <c r="B12" i="29"/>
  <c r="B5" i="29"/>
  <c r="B28" i="29" l="1"/>
  <c r="H64" i="29"/>
  <c r="F65" i="29"/>
  <c r="F58" i="29"/>
  <c r="F60" i="29" s="1"/>
  <c r="G58" i="29" s="1"/>
  <c r="H63" i="29"/>
  <c r="B29" i="29" l="1"/>
  <c r="B30" i="29" s="1"/>
  <c r="B31" i="29" s="1"/>
  <c r="H65" i="29"/>
  <c r="D78" i="29" s="1"/>
  <c r="G59" i="29"/>
  <c r="G60" i="29" s="1"/>
  <c r="I60" i="29"/>
  <c r="E14" i="29" s="1"/>
  <c r="E15" i="29" s="1"/>
  <c r="H60" i="29"/>
  <c r="C14" i="29" s="1"/>
  <c r="D14" i="29" s="1"/>
  <c r="D15" i="29" s="1"/>
  <c r="G65" i="29" l="1"/>
  <c r="D48" i="29" s="1"/>
  <c r="I63" i="29"/>
  <c r="B32" i="29"/>
  <c r="I64" i="29" l="1"/>
  <c r="K65" i="29" s="1"/>
  <c r="B33" i="29"/>
  <c r="J65" i="29" l="1"/>
  <c r="F14" i="29" s="1"/>
  <c r="F15" i="29" s="1"/>
  <c r="I65" i="29"/>
  <c r="D51" i="29"/>
  <c r="B34" i="29"/>
  <c r="G14" i="29" l="1"/>
  <c r="H14" i="29" s="1"/>
  <c r="B35" i="29"/>
  <c r="B36" i="29" l="1"/>
  <c r="B37" i="29" l="1"/>
  <c r="B38" i="29" l="1"/>
  <c r="B39" i="29" l="1"/>
  <c r="B40" i="29" l="1"/>
  <c r="C82" i="29" l="1"/>
  <c r="C84" i="29"/>
  <c r="F16" i="29" l="1"/>
  <c r="E16" i="29"/>
  <c r="D16" i="29"/>
  <c r="C85" i="29"/>
  <c r="D17" i="29" l="1"/>
  <c r="E17" i="29"/>
  <c r="F17" i="29"/>
  <c r="C86" i="29"/>
  <c r="G15" i="29"/>
  <c r="H15" i="29" s="1"/>
  <c r="D18" i="29" l="1"/>
  <c r="F18" i="29"/>
  <c r="E18" i="29"/>
  <c r="C87" i="29"/>
  <c r="G16" i="29"/>
  <c r="H16" i="29" s="1"/>
  <c r="D19" i="29" l="1"/>
  <c r="E19" i="29"/>
  <c r="F19" i="29"/>
  <c r="G18" i="29"/>
  <c r="H18" i="29" s="1"/>
  <c r="C88" i="29"/>
  <c r="G17" i="29"/>
  <c r="H17" i="29" s="1"/>
  <c r="K112" i="28"/>
  <c r="K111" i="28"/>
  <c r="K110" i="28"/>
  <c r="K109" i="28"/>
  <c r="K108" i="28"/>
  <c r="K107" i="28"/>
  <c r="K106" i="28"/>
  <c r="K105" i="28"/>
  <c r="K104" i="28"/>
  <c r="K103" i="28"/>
  <c r="K102" i="28"/>
  <c r="K101" i="28"/>
  <c r="K100" i="28"/>
  <c r="K99" i="28"/>
  <c r="K98" i="28"/>
  <c r="K97" i="28"/>
  <c r="K96" i="28"/>
  <c r="K95" i="28"/>
  <c r="K94" i="28"/>
  <c r="K93" i="28"/>
  <c r="K92" i="28"/>
  <c r="K91" i="28"/>
  <c r="K90" i="28"/>
  <c r="K89" i="28"/>
  <c r="K88" i="28"/>
  <c r="K87" i="28"/>
  <c r="K86" i="28"/>
  <c r="K85" i="28"/>
  <c r="K84" i="28"/>
  <c r="K83" i="28"/>
  <c r="K82" i="28"/>
  <c r="K81" i="28"/>
  <c r="K80" i="28"/>
  <c r="K79" i="28"/>
  <c r="K78" i="28"/>
  <c r="K77" i="28"/>
  <c r="K76" i="28"/>
  <c r="K75" i="28"/>
  <c r="K74" i="28"/>
  <c r="K73" i="28"/>
  <c r="K72" i="28"/>
  <c r="K71" i="28"/>
  <c r="K70" i="28"/>
  <c r="K69" i="28"/>
  <c r="K68" i="28"/>
  <c r="K67" i="28"/>
  <c r="K66" i="28"/>
  <c r="K65" i="28"/>
  <c r="K64" i="28"/>
  <c r="K63" i="28"/>
  <c r="K62" i="28"/>
  <c r="K61" i="28"/>
  <c r="K60" i="28"/>
  <c r="K59" i="28"/>
  <c r="K58" i="28"/>
  <c r="K57" i="28"/>
  <c r="K56" i="28"/>
  <c r="K55" i="28"/>
  <c r="K54" i="28"/>
  <c r="K53" i="28"/>
  <c r="K52" i="28"/>
  <c r="K51" i="28"/>
  <c r="K50" i="28"/>
  <c r="K49" i="28"/>
  <c r="K48" i="28"/>
  <c r="K47" i="28"/>
  <c r="K46" i="28"/>
  <c r="K45" i="28"/>
  <c r="K43" i="28"/>
  <c r="K41" i="28"/>
  <c r="K39" i="28"/>
  <c r="K37" i="28"/>
  <c r="K35" i="28"/>
  <c r="K33" i="28"/>
  <c r="K31" i="28"/>
  <c r="K29" i="28"/>
  <c r="K27" i="28"/>
  <c r="K25" i="28"/>
  <c r="K23" i="28"/>
  <c r="K21" i="28"/>
  <c r="K19" i="28"/>
  <c r="K17" i="28"/>
  <c r="D20" i="29" l="1"/>
  <c r="E20" i="29"/>
  <c r="G19" i="29"/>
  <c r="H19" i="29" s="1"/>
  <c r="F20" i="29"/>
  <c r="C89" i="29"/>
  <c r="K18" i="28"/>
  <c r="K20" i="28"/>
  <c r="K22" i="28"/>
  <c r="K24" i="28"/>
  <c r="K26" i="28"/>
  <c r="K28" i="28"/>
  <c r="K30" i="28"/>
  <c r="K32" i="28"/>
  <c r="K34" i="28"/>
  <c r="K36" i="28"/>
  <c r="K38" i="28"/>
  <c r="K40" i="28"/>
  <c r="K42" i="28"/>
  <c r="K44" i="28"/>
  <c r="E14" i="28" l="1"/>
  <c r="E39" i="28"/>
  <c r="D37" i="28"/>
  <c r="E35" i="28"/>
  <c r="E33" i="28"/>
  <c r="E31" i="28"/>
  <c r="D29" i="28"/>
  <c r="E27" i="28"/>
  <c r="E25" i="28"/>
  <c r="E23" i="28"/>
  <c r="D21" i="28"/>
  <c r="E19" i="28"/>
  <c r="E17" i="28"/>
  <c r="E15" i="28"/>
  <c r="D39" i="28"/>
  <c r="E37" i="28"/>
  <c r="D35" i="28"/>
  <c r="D33" i="28"/>
  <c r="D31" i="28"/>
  <c r="E29" i="28"/>
  <c r="D27" i="28"/>
  <c r="D25" i="28"/>
  <c r="D23" i="28"/>
  <c r="E21" i="28"/>
  <c r="D19" i="28"/>
  <c r="D17" i="28"/>
  <c r="D15" i="28"/>
  <c r="E40" i="28"/>
  <c r="E38" i="28"/>
  <c r="E36" i="28"/>
  <c r="E34" i="28"/>
  <c r="E32" i="28"/>
  <c r="E30" i="28"/>
  <c r="E28" i="28"/>
  <c r="E26" i="28"/>
  <c r="E24" i="28"/>
  <c r="E22" i="28"/>
  <c r="D20" i="28"/>
  <c r="E18" i="28"/>
  <c r="E16" i="28"/>
  <c r="D14" i="28"/>
  <c r="D40" i="28"/>
  <c r="D38" i="28"/>
  <c r="D36" i="28"/>
  <c r="D34" i="28"/>
  <c r="D32" i="28"/>
  <c r="D30" i="28"/>
  <c r="D28" i="28"/>
  <c r="I28" i="29" s="1"/>
  <c r="D26" i="28"/>
  <c r="D24" i="28"/>
  <c r="D22" i="28"/>
  <c r="E20" i="28"/>
  <c r="D18" i="28"/>
  <c r="D16" i="28"/>
  <c r="C90" i="29"/>
  <c r="D21" i="29"/>
  <c r="E21" i="29"/>
  <c r="F21" i="29"/>
  <c r="G20" i="29"/>
  <c r="H20" i="29" s="1"/>
  <c r="I40" i="37" l="1"/>
  <c r="I36" i="37"/>
  <c r="I32" i="37"/>
  <c r="I38" i="39"/>
  <c r="I32" i="39"/>
  <c r="I34" i="39"/>
  <c r="I39" i="37"/>
  <c r="I35" i="37"/>
  <c r="I31" i="37"/>
  <c r="I37" i="39"/>
  <c r="I33" i="39"/>
  <c r="I37" i="37"/>
  <c r="I33" i="37"/>
  <c r="I39" i="39"/>
  <c r="I35" i="39"/>
  <c r="I31" i="39"/>
  <c r="I38" i="37"/>
  <c r="I36" i="39"/>
  <c r="I40" i="39"/>
  <c r="I34" i="37"/>
  <c r="I30" i="36"/>
  <c r="I32" i="36"/>
  <c r="I31" i="36"/>
  <c r="I33" i="36"/>
  <c r="I34" i="36"/>
  <c r="I36" i="36"/>
  <c r="I35" i="36"/>
  <c r="I37" i="36"/>
  <c r="I38" i="36"/>
  <c r="I39" i="36"/>
  <c r="I40" i="36"/>
  <c r="C91" i="29"/>
  <c r="E22" i="29"/>
  <c r="D22" i="29"/>
  <c r="G21" i="29"/>
  <c r="H21" i="29" s="1"/>
  <c r="F22" i="29"/>
  <c r="D23" i="29" l="1"/>
  <c r="F83" i="29"/>
  <c r="E23" i="29"/>
  <c r="F23" i="29"/>
  <c r="G22" i="29"/>
  <c r="H22" i="29" s="1"/>
  <c r="F84" i="29"/>
  <c r="E24" i="29" l="1"/>
  <c r="E25" i="29" s="1"/>
  <c r="D24" i="29"/>
  <c r="D25" i="29" s="1"/>
  <c r="G23" i="29"/>
  <c r="H23" i="29" s="1"/>
  <c r="F24" i="29"/>
  <c r="F25" i="29" s="1"/>
  <c r="F85" i="29"/>
  <c r="D26" i="29" l="1"/>
  <c r="F26" i="29"/>
  <c r="G25" i="29"/>
  <c r="H25" i="29" s="1"/>
  <c r="E26" i="29"/>
  <c r="F86" i="29"/>
  <c r="D27" i="29" l="1"/>
  <c r="F27" i="29"/>
  <c r="G26" i="29"/>
  <c r="H26" i="29" s="1"/>
  <c r="E27" i="29"/>
  <c r="G24" i="29"/>
  <c r="H24" i="29" s="1"/>
  <c r="F87" i="29"/>
  <c r="D28" i="29" l="1"/>
  <c r="E28" i="29"/>
  <c r="F28" i="29"/>
  <c r="G27" i="29"/>
  <c r="H27" i="29" s="1"/>
  <c r="F88" i="29"/>
  <c r="D29" i="29" l="1"/>
  <c r="E29" i="29"/>
  <c r="G28" i="29"/>
  <c r="H28" i="29" s="1"/>
  <c r="F29" i="29"/>
  <c r="F89" i="29"/>
  <c r="D30" i="29" l="1"/>
  <c r="E30" i="29"/>
  <c r="G29" i="29"/>
  <c r="H29" i="29" s="1"/>
  <c r="F30" i="29"/>
  <c r="F90" i="29"/>
  <c r="J9" i="31"/>
  <c r="B8" i="31" s="1"/>
  <c r="D31" i="29" l="1"/>
  <c r="G30" i="29"/>
  <c r="H30" i="29" s="1"/>
  <c r="F91" i="29"/>
  <c r="E31" i="29" l="1"/>
  <c r="F31" i="29"/>
  <c r="D32" i="29"/>
  <c r="I83" i="29"/>
  <c r="J8" i="31"/>
  <c r="G31" i="29" l="1"/>
  <c r="H31" i="29" s="1"/>
  <c r="F32" i="29"/>
  <c r="E32" i="29"/>
  <c r="D33" i="29"/>
  <c r="I84" i="29"/>
  <c r="I140" i="31"/>
  <c r="I260" i="31" s="1"/>
  <c r="I32" i="31"/>
  <c r="I21" i="31"/>
  <c r="K9" i="31"/>
  <c r="G32" i="29" l="1"/>
  <c r="H32" i="29" s="1"/>
  <c r="D34" i="29"/>
  <c r="E33" i="29"/>
  <c r="F33" i="29"/>
  <c r="I85" i="29"/>
  <c r="I141" i="31"/>
  <c r="I261" i="31" s="1"/>
  <c r="I152" i="31"/>
  <c r="I33" i="31"/>
  <c r="I22" i="31"/>
  <c r="I44" i="31"/>
  <c r="F34" i="29" l="1"/>
  <c r="E34" i="29"/>
  <c r="G33" i="29"/>
  <c r="H33" i="29" s="1"/>
  <c r="D35" i="29"/>
  <c r="I86" i="29"/>
  <c r="I164" i="31"/>
  <c r="I56" i="31"/>
  <c r="I153" i="31"/>
  <c r="I45" i="31"/>
  <c r="I142" i="31"/>
  <c r="I262" i="31" s="1"/>
  <c r="I34" i="31"/>
  <c r="I23" i="31"/>
  <c r="G34" i="29" l="1"/>
  <c r="H34" i="29" s="1"/>
  <c r="F35" i="29"/>
  <c r="E35" i="29"/>
  <c r="D36" i="29"/>
  <c r="I87" i="29"/>
  <c r="I154" i="31"/>
  <c r="I46" i="31"/>
  <c r="I176" i="31"/>
  <c r="I68" i="31"/>
  <c r="I143" i="31"/>
  <c r="I263" i="31" s="1"/>
  <c r="I24" i="31"/>
  <c r="I35" i="31"/>
  <c r="I165" i="31"/>
  <c r="I57" i="31"/>
  <c r="G35" i="29" l="1"/>
  <c r="H35" i="29" s="1"/>
  <c r="E36" i="29"/>
  <c r="F36" i="29"/>
  <c r="D37" i="29"/>
  <c r="I88" i="29"/>
  <c r="I177" i="31"/>
  <c r="I69" i="31"/>
  <c r="I155" i="31"/>
  <c r="I47" i="31"/>
  <c r="I166" i="31"/>
  <c r="I58" i="31"/>
  <c r="I144" i="31"/>
  <c r="I264" i="31" s="1"/>
  <c r="I36" i="31"/>
  <c r="I25" i="31"/>
  <c r="I188" i="31"/>
  <c r="I80" i="31"/>
  <c r="G36" i="29" l="1"/>
  <c r="H36" i="29" s="1"/>
  <c r="F37" i="29"/>
  <c r="E37" i="29"/>
  <c r="D38" i="29"/>
  <c r="I89" i="29"/>
  <c r="I145" i="31"/>
  <c r="I265" i="31" s="1"/>
  <c r="I26" i="31"/>
  <c r="I37" i="31"/>
  <c r="I189" i="31"/>
  <c r="I81" i="31"/>
  <c r="I200" i="31"/>
  <c r="I92" i="31"/>
  <c r="I156" i="31"/>
  <c r="I48" i="31"/>
  <c r="I178" i="31"/>
  <c r="I70" i="31"/>
  <c r="I167" i="31"/>
  <c r="I59" i="31"/>
  <c r="G37" i="29" l="1"/>
  <c r="H37" i="29" s="1"/>
  <c r="F38" i="29"/>
  <c r="E38" i="29"/>
  <c r="D39" i="29"/>
  <c r="I90" i="29"/>
  <c r="I179" i="31"/>
  <c r="I71" i="31"/>
  <c r="I168" i="31"/>
  <c r="I60" i="31"/>
  <c r="I212" i="31"/>
  <c r="I104" i="31"/>
  <c r="I157" i="31"/>
  <c r="I49" i="31"/>
  <c r="I190" i="31"/>
  <c r="I82" i="31"/>
  <c r="I201" i="31"/>
  <c r="I93" i="31"/>
  <c r="I146" i="31"/>
  <c r="I266" i="31" s="1"/>
  <c r="I38" i="31"/>
  <c r="I27" i="31"/>
  <c r="G38" i="29" l="1"/>
  <c r="H38" i="29" s="1"/>
  <c r="E39" i="29"/>
  <c r="F39" i="29"/>
  <c r="D40" i="29"/>
  <c r="I91" i="29"/>
  <c r="I158" i="31"/>
  <c r="I50" i="31"/>
  <c r="I202" i="31"/>
  <c r="I94" i="31"/>
  <c r="I169" i="31"/>
  <c r="I61" i="31"/>
  <c r="I224" i="31"/>
  <c r="I116" i="31"/>
  <c r="I191" i="31"/>
  <c r="I83" i="31"/>
  <c r="I147" i="31"/>
  <c r="I267" i="31" s="1"/>
  <c r="I28" i="31"/>
  <c r="I39" i="31"/>
  <c r="I213" i="31"/>
  <c r="I105" i="31"/>
  <c r="I180" i="31"/>
  <c r="I72" i="31"/>
  <c r="G39" i="29" l="1"/>
  <c r="H39" i="29" s="1"/>
  <c r="F40" i="29"/>
  <c r="E40" i="29"/>
  <c r="I159" i="31"/>
  <c r="I51" i="31"/>
  <c r="I181" i="31"/>
  <c r="I73" i="31"/>
  <c r="I192" i="31"/>
  <c r="I84" i="31"/>
  <c r="I225" i="31"/>
  <c r="I117" i="31"/>
  <c r="I148" i="31"/>
  <c r="I268" i="31" s="1"/>
  <c r="I40" i="31"/>
  <c r="I29" i="31"/>
  <c r="I203" i="31"/>
  <c r="I95" i="31"/>
  <c r="I236" i="31"/>
  <c r="I128" i="31"/>
  <c r="I214" i="31"/>
  <c r="I106" i="31"/>
  <c r="I170" i="31"/>
  <c r="I62" i="31"/>
  <c r="G40" i="29" l="1"/>
  <c r="H40" i="29" s="1"/>
  <c r="I182" i="31"/>
  <c r="I74" i="31"/>
  <c r="I215" i="31"/>
  <c r="I107" i="31"/>
  <c r="I160" i="31"/>
  <c r="I52" i="31"/>
  <c r="I237" i="31"/>
  <c r="I129" i="31"/>
  <c r="I171" i="31"/>
  <c r="I63" i="31"/>
  <c r="I226" i="31"/>
  <c r="I118" i="31"/>
  <c r="I248" i="31"/>
  <c r="I149" i="31"/>
  <c r="I269" i="31" s="1"/>
  <c r="I30" i="31"/>
  <c r="I41" i="31"/>
  <c r="I204" i="31"/>
  <c r="I96" i="31"/>
  <c r="I193" i="31"/>
  <c r="I85" i="31"/>
  <c r="I205" i="31" l="1"/>
  <c r="I97" i="31"/>
  <c r="I150" i="31"/>
  <c r="I270" i="31" s="1"/>
  <c r="I42" i="31"/>
  <c r="I31" i="31"/>
  <c r="I238" i="31"/>
  <c r="I130" i="31"/>
  <c r="I249" i="31"/>
  <c r="I194" i="31"/>
  <c r="I86" i="31"/>
  <c r="I216" i="31"/>
  <c r="I108" i="31"/>
  <c r="I161" i="31"/>
  <c r="I53" i="31"/>
  <c r="I183" i="31"/>
  <c r="I75" i="31"/>
  <c r="I172" i="31"/>
  <c r="I64" i="31"/>
  <c r="I227" i="31"/>
  <c r="I119" i="31"/>
  <c r="I184" i="31" l="1"/>
  <c r="I76" i="31"/>
  <c r="I195" i="31"/>
  <c r="I87" i="31"/>
  <c r="I228" i="31"/>
  <c r="I120" i="31"/>
  <c r="I206" i="31"/>
  <c r="I98" i="31"/>
  <c r="I250" i="31"/>
  <c r="I162" i="31"/>
  <c r="I54" i="31"/>
  <c r="I239" i="31"/>
  <c r="I131" i="31"/>
  <c r="I173" i="31"/>
  <c r="I65" i="31"/>
  <c r="I151" i="31"/>
  <c r="I271" i="31" s="1"/>
  <c r="I43" i="31"/>
  <c r="I217" i="31"/>
  <c r="I109" i="31"/>
  <c r="I229" i="31" l="1"/>
  <c r="I121" i="31"/>
  <c r="I218" i="31"/>
  <c r="I110" i="31"/>
  <c r="I196" i="31"/>
  <c r="I88" i="31"/>
  <c r="I163" i="31"/>
  <c r="I55" i="31"/>
  <c r="I185" i="31"/>
  <c r="I77" i="31"/>
  <c r="I251" i="31"/>
  <c r="I174" i="31"/>
  <c r="I66" i="31"/>
  <c r="I240" i="31"/>
  <c r="I132" i="31"/>
  <c r="I207" i="31"/>
  <c r="I99" i="31"/>
  <c r="I219" i="31" l="1"/>
  <c r="I111" i="31"/>
  <c r="I197" i="31"/>
  <c r="I89" i="31"/>
  <c r="I208" i="31"/>
  <c r="I100" i="31"/>
  <c r="I252" i="31"/>
  <c r="I186" i="31"/>
  <c r="I78" i="31"/>
  <c r="I175" i="31"/>
  <c r="I67" i="31"/>
  <c r="I230" i="31"/>
  <c r="I122" i="31"/>
  <c r="I241" i="31"/>
  <c r="I133" i="31"/>
  <c r="I242" i="31" l="1"/>
  <c r="I134" i="31"/>
  <c r="I253" i="31"/>
  <c r="I198" i="31"/>
  <c r="I90" i="31"/>
  <c r="I220" i="31"/>
  <c r="I112" i="31"/>
  <c r="I209" i="31"/>
  <c r="I101" i="31"/>
  <c r="I187" i="31"/>
  <c r="I79" i="31"/>
  <c r="I231" i="31"/>
  <c r="I123" i="31"/>
  <c r="I232" i="31" l="1"/>
  <c r="I124" i="31"/>
  <c r="I210" i="31"/>
  <c r="I102" i="31"/>
  <c r="I243" i="31"/>
  <c r="I135" i="31"/>
  <c r="I199" i="31"/>
  <c r="I91" i="31"/>
  <c r="I221" i="31"/>
  <c r="I113" i="31"/>
  <c r="I254" i="31"/>
  <c r="I233" i="31" l="1"/>
  <c r="I125" i="31"/>
  <c r="I255" i="31"/>
  <c r="I222" i="31"/>
  <c r="I114" i="31"/>
  <c r="I211" i="31"/>
  <c r="I103" i="31"/>
  <c r="I244" i="31"/>
  <c r="I136" i="31"/>
  <c r="I256" i="31" l="1"/>
  <c r="I234" i="31"/>
  <c r="I126" i="31"/>
  <c r="I223" i="31"/>
  <c r="I115" i="31"/>
  <c r="I245" i="31"/>
  <c r="I137" i="31"/>
  <c r="I257" i="31" l="1"/>
  <c r="I246" i="31"/>
  <c r="I138" i="31"/>
  <c r="I235" i="31"/>
  <c r="I127" i="31"/>
  <c r="I258" i="31" l="1"/>
  <c r="I247" i="31"/>
  <c r="I139" i="31"/>
  <c r="I259" i="31" l="1"/>
  <c r="D50" i="29" l="1"/>
  <c r="J39" i="39" l="1"/>
  <c r="K39" i="39" s="1"/>
  <c r="J40" i="39"/>
  <c r="K40" i="39" s="1"/>
  <c r="J34" i="39"/>
  <c r="K34" i="39" s="1"/>
  <c r="J31" i="39"/>
  <c r="K31" i="39" s="1"/>
  <c r="J37" i="39"/>
  <c r="K37" i="39" s="1"/>
  <c r="J33" i="39"/>
  <c r="K33" i="39" s="1"/>
  <c r="J38" i="39"/>
  <c r="K38" i="39" s="1"/>
  <c r="J32" i="39"/>
  <c r="K32" i="39" s="1"/>
  <c r="J35" i="39"/>
  <c r="K35" i="39" s="1"/>
  <c r="J36" i="39"/>
  <c r="K36" i="39" s="1"/>
  <c r="J32" i="37"/>
  <c r="K32" i="37" s="1"/>
  <c r="J40" i="36" l="1"/>
  <c r="K40" i="36" s="1"/>
  <c r="J32" i="36"/>
  <c r="K32" i="36" s="1"/>
  <c r="J34" i="37"/>
  <c r="K34" i="37" s="1"/>
  <c r="J34" i="36"/>
  <c r="J39" i="37"/>
  <c r="K39" i="37" s="1"/>
  <c r="J39" i="36"/>
  <c r="K39" i="36" s="1"/>
  <c r="J28" i="29"/>
  <c r="K28" i="29" s="1"/>
  <c r="J37" i="37"/>
  <c r="K37" i="37" s="1"/>
  <c r="J37" i="36"/>
  <c r="J40" i="37"/>
  <c r="K40" i="37" s="1"/>
  <c r="J38" i="37"/>
  <c r="K38" i="37" s="1"/>
  <c r="J38" i="36"/>
  <c r="K38" i="36" s="1"/>
  <c r="J30" i="36"/>
  <c r="J33" i="36"/>
  <c r="J33" i="37"/>
  <c r="K33" i="37" s="1"/>
  <c r="J35" i="36"/>
  <c r="J35" i="37"/>
  <c r="K35" i="37" s="1"/>
  <c r="J31" i="37"/>
  <c r="K31" i="37" s="1"/>
  <c r="J31" i="36"/>
  <c r="J36" i="37"/>
  <c r="K36" i="37" s="1"/>
  <c r="J36" i="36"/>
  <c r="K37" i="36" l="1"/>
  <c r="K36" i="36"/>
  <c r="K33" i="36"/>
  <c r="K30" i="36"/>
  <c r="K31" i="36"/>
  <c r="K34" i="36"/>
  <c r="K35" i="36"/>
  <c r="B57" i="25" l="1"/>
  <c r="B58" i="25" l="1"/>
  <c r="K270" i="31" l="1"/>
  <c r="K268" i="31"/>
  <c r="K266" i="31"/>
  <c r="K271" i="31"/>
  <c r="K267" i="31"/>
  <c r="K269" i="31"/>
  <c r="B13" i="47" l="1"/>
  <c r="B14" i="47" s="1"/>
  <c r="B15" i="47" s="1"/>
  <c r="B16" i="47" s="1"/>
  <c r="B17" i="47" s="1"/>
  <c r="B18" i="47" s="1"/>
  <c r="B19" i="47" s="1"/>
  <c r="B20" i="47" s="1"/>
  <c r="B21" i="47" s="1"/>
  <c r="B22" i="47" s="1"/>
  <c r="B23" i="47" s="1"/>
  <c r="B24" i="47" s="1"/>
  <c r="B25" i="47" s="1"/>
  <c r="B26" i="47" s="1"/>
  <c r="B27" i="47" s="1"/>
  <c r="B28" i="47" s="1"/>
  <c r="B29" i="47" s="1"/>
  <c r="B30" i="47" s="1"/>
  <c r="B31" i="47" s="1"/>
  <c r="B32" i="47" s="1"/>
  <c r="B21" i="31"/>
  <c r="L23" i="31"/>
  <c r="J20" i="31"/>
  <c r="B13" i="25" l="1"/>
  <c r="D13" i="25" s="1"/>
  <c r="L24" i="31"/>
  <c r="L25" i="31" s="1"/>
  <c r="L26" i="31" s="1"/>
  <c r="L27" i="31" s="1"/>
  <c r="L28" i="31" s="1"/>
  <c r="L29" i="31" s="1"/>
  <c r="L30" i="31" s="1"/>
  <c r="L31" i="31" s="1"/>
  <c r="L32" i="31" s="1"/>
  <c r="L33" i="31" s="1"/>
  <c r="L34" i="31" s="1"/>
  <c r="L35" i="31" s="1"/>
  <c r="L36" i="31" s="1"/>
  <c r="L37" i="31" s="1"/>
  <c r="L38" i="31" s="1"/>
  <c r="L39" i="31" s="1"/>
  <c r="L40" i="31" s="1"/>
  <c r="L41" i="31" s="1"/>
  <c r="L42" i="31" s="1"/>
  <c r="L43" i="31" s="1"/>
  <c r="B22" i="31"/>
  <c r="J21" i="31"/>
  <c r="B14" i="25" l="1"/>
  <c r="D14" i="25" s="1"/>
  <c r="O13" i="25"/>
  <c r="B23" i="31"/>
  <c r="J22" i="31"/>
  <c r="AV13" i="25"/>
  <c r="O14" i="25" l="1"/>
  <c r="AE13" i="25"/>
  <c r="AG13" i="25"/>
  <c r="AC13" i="25"/>
  <c r="AF13" i="25"/>
  <c r="AQ13" i="25"/>
  <c r="AN13" i="25"/>
  <c r="AB13" i="25"/>
  <c r="AS13" i="25"/>
  <c r="AJ13" i="25"/>
  <c r="BH13" i="25" s="1"/>
  <c r="AK13" i="25"/>
  <c r="AW13" i="25"/>
  <c r="BI13" i="25" s="1"/>
  <c r="AT13" i="25"/>
  <c r="AH13" i="25"/>
  <c r="AP13" i="25"/>
  <c r="AI13" i="25"/>
  <c r="B15" i="25"/>
  <c r="B16" i="25" s="1"/>
  <c r="AU13" i="25"/>
  <c r="AO13" i="25"/>
  <c r="AR13" i="25"/>
  <c r="AD13" i="25"/>
  <c r="AS14" i="25"/>
  <c r="AQ14" i="25"/>
  <c r="AO14" i="25"/>
  <c r="AU14" i="25"/>
  <c r="AP14" i="25"/>
  <c r="AR14" i="25"/>
  <c r="AT14" i="25"/>
  <c r="AW14" i="25"/>
  <c r="AN14" i="25"/>
  <c r="AV14" i="25"/>
  <c r="B24" i="31"/>
  <c r="J23" i="31"/>
  <c r="D15" i="25" l="1"/>
  <c r="BA13" i="25"/>
  <c r="BF13" i="25"/>
  <c r="BC13" i="25"/>
  <c r="O15" i="25"/>
  <c r="AH15" i="25" s="1"/>
  <c r="AZ13" i="25"/>
  <c r="BE13" i="25"/>
  <c r="AI15" i="25"/>
  <c r="AE15" i="25"/>
  <c r="AD15" i="25"/>
  <c r="AJ15" i="25"/>
  <c r="AC15" i="25"/>
  <c r="AF15" i="25"/>
  <c r="AK14" i="25"/>
  <c r="AG14" i="25"/>
  <c r="AC14" i="25"/>
  <c r="BA14" i="25" s="1"/>
  <c r="AJ14" i="25"/>
  <c r="AF14" i="25"/>
  <c r="AB14" i="25"/>
  <c r="AZ14" i="25" s="1"/>
  <c r="AI14" i="25"/>
  <c r="BG14" i="25" s="1"/>
  <c r="AE14" i="25"/>
  <c r="BC14" i="25" s="1"/>
  <c r="AH14" i="25"/>
  <c r="AD14" i="25"/>
  <c r="BB14" i="25" s="1"/>
  <c r="BD13" i="25"/>
  <c r="BB13" i="25"/>
  <c r="BG13" i="25"/>
  <c r="AK15" i="25"/>
  <c r="AB15" i="25"/>
  <c r="BH14" i="25"/>
  <c r="BI14" i="25"/>
  <c r="BE14" i="25"/>
  <c r="BF14" i="25"/>
  <c r="BD14" i="25"/>
  <c r="O16" i="25"/>
  <c r="B17" i="25"/>
  <c r="D16" i="25"/>
  <c r="AU15" i="25"/>
  <c r="AR15" i="25"/>
  <c r="AP15" i="25"/>
  <c r="AW15" i="25"/>
  <c r="AS15" i="25"/>
  <c r="AQ15" i="25"/>
  <c r="AN15" i="25"/>
  <c r="AO15" i="25"/>
  <c r="AV15" i="25"/>
  <c r="AT15" i="25"/>
  <c r="B25" i="31"/>
  <c r="J24" i="31"/>
  <c r="AG15" i="25" l="1"/>
  <c r="BJ13" i="25"/>
  <c r="C13" i="25" s="1"/>
  <c r="AK16" i="25"/>
  <c r="AG16" i="25"/>
  <c r="AJ16" i="25"/>
  <c r="AF16" i="25"/>
  <c r="AI16" i="25"/>
  <c r="AE16" i="25"/>
  <c r="AD16" i="25"/>
  <c r="AC16" i="25"/>
  <c r="AH16" i="25"/>
  <c r="AB16" i="25"/>
  <c r="BE15" i="25"/>
  <c r="BJ14" i="25"/>
  <c r="C14" i="25" s="1"/>
  <c r="BD15" i="25"/>
  <c r="BG15" i="25"/>
  <c r="BF15" i="25"/>
  <c r="BH15" i="25"/>
  <c r="BA15" i="25"/>
  <c r="BI15" i="25"/>
  <c r="AZ15" i="25"/>
  <c r="BC15" i="25"/>
  <c r="BB15" i="25"/>
  <c r="B18" i="25"/>
  <c r="O17" i="25"/>
  <c r="D17" i="25"/>
  <c r="AQ16" i="25"/>
  <c r="AN16" i="25"/>
  <c r="AT16" i="25"/>
  <c r="AU16" i="25"/>
  <c r="AS16" i="25"/>
  <c r="AR16" i="25"/>
  <c r="AO16" i="25"/>
  <c r="AP16" i="25"/>
  <c r="AV16" i="25"/>
  <c r="AW16" i="25"/>
  <c r="B26" i="31"/>
  <c r="J25" i="31"/>
  <c r="AH17" i="25" l="1"/>
  <c r="AK17" i="25"/>
  <c r="AG17" i="25"/>
  <c r="AC17" i="25"/>
  <c r="AI17" i="25"/>
  <c r="AE17" i="25"/>
  <c r="AF17" i="25"/>
  <c r="AD17" i="25"/>
  <c r="AJ17" i="25"/>
  <c r="AB17" i="25"/>
  <c r="BI16" i="25"/>
  <c r="BH16" i="25"/>
  <c r="BJ15" i="25"/>
  <c r="C15" i="25" s="1"/>
  <c r="BA16" i="25"/>
  <c r="BF16" i="25"/>
  <c r="BD16" i="25"/>
  <c r="BE16" i="25"/>
  <c r="AZ16" i="25"/>
  <c r="BB16" i="25"/>
  <c r="BG16" i="25"/>
  <c r="BC16" i="25"/>
  <c r="J26" i="31"/>
  <c r="B27" i="31"/>
  <c r="B19" i="25"/>
  <c r="O18" i="25"/>
  <c r="D18" i="25"/>
  <c r="AO17" i="25"/>
  <c r="AW17" i="25"/>
  <c r="AQ17" i="25"/>
  <c r="AP17" i="25"/>
  <c r="AT17" i="25"/>
  <c r="AR17" i="25"/>
  <c r="AU17" i="25"/>
  <c r="AS17" i="25"/>
  <c r="AV17" i="25"/>
  <c r="AN17" i="25"/>
  <c r="AJ18" i="25" l="1"/>
  <c r="AD18" i="25"/>
  <c r="AI18" i="25"/>
  <c r="AH18" i="25"/>
  <c r="AC18" i="25"/>
  <c r="AE18" i="25"/>
  <c r="AB18" i="25"/>
  <c r="AF18" i="25"/>
  <c r="BH17" i="25"/>
  <c r="BD17" i="25"/>
  <c r="AK18" i="25"/>
  <c r="AG18" i="25"/>
  <c r="BJ16" i="25"/>
  <c r="C16" i="25" s="1"/>
  <c r="AZ17" i="25"/>
  <c r="BC17" i="25"/>
  <c r="BE17" i="25"/>
  <c r="BF17" i="25"/>
  <c r="BI17" i="25"/>
  <c r="BG17" i="25"/>
  <c r="BB17" i="25"/>
  <c r="BA17" i="25"/>
  <c r="AO18" i="25"/>
  <c r="AQ18" i="25"/>
  <c r="AW18" i="25"/>
  <c r="AU18" i="25"/>
  <c r="AP18" i="25"/>
  <c r="AT18" i="25"/>
  <c r="AS18" i="25"/>
  <c r="AN18" i="25"/>
  <c r="AR18" i="25"/>
  <c r="AV18" i="25"/>
  <c r="O19" i="25"/>
  <c r="B20" i="25"/>
  <c r="D19" i="25"/>
  <c r="B28" i="31"/>
  <c r="J27" i="31"/>
  <c r="AI19" i="25" l="1"/>
  <c r="AJ19" i="25"/>
  <c r="AB19" i="25"/>
  <c r="AH19" i="25"/>
  <c r="AG19" i="25"/>
  <c r="AC19" i="25"/>
  <c r="AE19" i="25"/>
  <c r="AK19" i="25"/>
  <c r="AD19" i="25"/>
  <c r="AF19" i="25"/>
  <c r="BF18" i="25"/>
  <c r="AZ18" i="25"/>
  <c r="BE18" i="25"/>
  <c r="BG18" i="25"/>
  <c r="BA18" i="25"/>
  <c r="BJ17" i="25"/>
  <c r="C17" i="25" s="1"/>
  <c r="BB18" i="25"/>
  <c r="BD18" i="25"/>
  <c r="BC18" i="25"/>
  <c r="B21" i="25"/>
  <c r="O20" i="25"/>
  <c r="D20" i="25"/>
  <c r="BH18" i="25"/>
  <c r="BI18" i="25"/>
  <c r="B29" i="31"/>
  <c r="J28" i="31"/>
  <c r="AQ19" i="25"/>
  <c r="AW19" i="25"/>
  <c r="AS19" i="25"/>
  <c r="AR19" i="25"/>
  <c r="AO19" i="25"/>
  <c r="AV19" i="25"/>
  <c r="AT19" i="25"/>
  <c r="AU19" i="25"/>
  <c r="AP19" i="25"/>
  <c r="AN19" i="25"/>
  <c r="AG20" i="25" l="1"/>
  <c r="AJ20" i="25"/>
  <c r="AF20" i="25"/>
  <c r="AB20" i="25"/>
  <c r="AI20" i="25"/>
  <c r="AE20" i="25"/>
  <c r="AD20" i="25"/>
  <c r="AK20" i="25"/>
  <c r="AC20" i="25"/>
  <c r="AH20" i="25"/>
  <c r="BJ18" i="25"/>
  <c r="C18" i="25" s="1"/>
  <c r="M16" i="28" s="1"/>
  <c r="BB19" i="25"/>
  <c r="BA19" i="25"/>
  <c r="BE19" i="25"/>
  <c r="BG19" i="25"/>
  <c r="BI19" i="25"/>
  <c r="AZ19" i="25"/>
  <c r="BD19" i="25"/>
  <c r="BC19" i="25"/>
  <c r="AV20" i="25"/>
  <c r="AO20" i="25"/>
  <c r="AU20" i="25"/>
  <c r="AP20" i="25"/>
  <c r="AT20" i="25"/>
  <c r="AN20" i="25"/>
  <c r="AR20" i="25"/>
  <c r="AW20" i="25"/>
  <c r="AS20" i="25"/>
  <c r="AQ20" i="25"/>
  <c r="BF19" i="25"/>
  <c r="BH19" i="25"/>
  <c r="O21" i="25"/>
  <c r="B22" i="25"/>
  <c r="D21" i="25"/>
  <c r="B30" i="31"/>
  <c r="J29" i="31"/>
  <c r="AI21" i="25" l="1"/>
  <c r="AB21" i="25"/>
  <c r="AH21" i="25"/>
  <c r="AK21" i="25"/>
  <c r="AG21" i="25"/>
  <c r="AF21" i="25"/>
  <c r="AE21" i="25"/>
  <c r="AD21" i="25"/>
  <c r="AC21" i="25"/>
  <c r="AJ21" i="25"/>
  <c r="C9" i="28"/>
  <c r="BD20" i="25"/>
  <c r="AZ20" i="25"/>
  <c r="BB20" i="25"/>
  <c r="BH20" i="25"/>
  <c r="BG20" i="25"/>
  <c r="BC20" i="25"/>
  <c r="BJ19" i="25"/>
  <c r="C19" i="25" s="1"/>
  <c r="BE20" i="25"/>
  <c r="BA20" i="25"/>
  <c r="AU21" i="25"/>
  <c r="AV21" i="25"/>
  <c r="AS21" i="25"/>
  <c r="AP21" i="25"/>
  <c r="AO21" i="25"/>
  <c r="AT21" i="25"/>
  <c r="AR21" i="25"/>
  <c r="AQ21" i="25"/>
  <c r="AN21" i="25"/>
  <c r="AW21" i="25"/>
  <c r="B31" i="31"/>
  <c r="J30" i="31"/>
  <c r="BI20" i="25"/>
  <c r="BF20" i="25"/>
  <c r="B23" i="25"/>
  <c r="O22" i="25"/>
  <c r="D22" i="25"/>
  <c r="AC22" i="25" l="1"/>
  <c r="AH22" i="25"/>
  <c r="AF22" i="25"/>
  <c r="AB22" i="25"/>
  <c r="AI22" i="25"/>
  <c r="AD22" i="25"/>
  <c r="AK22" i="25"/>
  <c r="AG22" i="25"/>
  <c r="AJ22" i="25"/>
  <c r="AE22" i="25"/>
  <c r="BE21" i="25"/>
  <c r="BA21" i="25"/>
  <c r="BI21" i="25"/>
  <c r="BJ20" i="25"/>
  <c r="C20" i="25" s="1"/>
  <c r="BC21" i="25"/>
  <c r="BD21" i="25"/>
  <c r="BB21" i="25"/>
  <c r="BF21" i="25"/>
  <c r="AZ21" i="25"/>
  <c r="AW22" i="25"/>
  <c r="AP22" i="25"/>
  <c r="AV22" i="25"/>
  <c r="AO22" i="25"/>
  <c r="AU22" i="25"/>
  <c r="AT22" i="25"/>
  <c r="AQ22" i="25"/>
  <c r="AN22" i="25"/>
  <c r="AS22" i="25"/>
  <c r="AR22" i="25"/>
  <c r="BG21" i="25"/>
  <c r="O23" i="25"/>
  <c r="B24" i="25"/>
  <c r="D23" i="25"/>
  <c r="J31" i="31"/>
  <c r="B32" i="31"/>
  <c r="BH21" i="25"/>
  <c r="AI23" i="25" l="1"/>
  <c r="AH23" i="25"/>
  <c r="AK23" i="25"/>
  <c r="AG23" i="25"/>
  <c r="AB23" i="25"/>
  <c r="AD23" i="25"/>
  <c r="AC23" i="25"/>
  <c r="AJ23" i="25"/>
  <c r="AF23" i="25"/>
  <c r="C37" i="28"/>
  <c r="I37" i="29" s="1"/>
  <c r="J37" i="29" s="1"/>
  <c r="K37" i="29" s="1"/>
  <c r="C34" i="28"/>
  <c r="I34" i="29" s="1"/>
  <c r="J34" i="29" s="1"/>
  <c r="K34" i="29" s="1"/>
  <c r="C27" i="28"/>
  <c r="I27" i="29" s="1"/>
  <c r="J27" i="29" s="1"/>
  <c r="K27" i="29" s="1"/>
  <c r="C16" i="28"/>
  <c r="C36" i="28"/>
  <c r="I36" i="29" s="1"/>
  <c r="J36" i="29" s="1"/>
  <c r="K36" i="29" s="1"/>
  <c r="C40" i="28"/>
  <c r="I40" i="29" s="1"/>
  <c r="J40" i="29" s="1"/>
  <c r="K40" i="29" s="1"/>
  <c r="C25" i="28"/>
  <c r="C19" i="28"/>
  <c r="C21" i="28"/>
  <c r="C39" i="28"/>
  <c r="I39" i="29" s="1"/>
  <c r="J39" i="29" s="1"/>
  <c r="K39" i="29" s="1"/>
  <c r="C22" i="28"/>
  <c r="C15" i="28"/>
  <c r="C26" i="28"/>
  <c r="C38" i="28"/>
  <c r="I38" i="29" s="1"/>
  <c r="J38" i="29" s="1"/>
  <c r="K38" i="29" s="1"/>
  <c r="C17" i="28"/>
  <c r="C14" i="28"/>
  <c r="C20" i="28"/>
  <c r="C24" i="28"/>
  <c r="C23" i="28"/>
  <c r="C31" i="28"/>
  <c r="I31" i="29" s="1"/>
  <c r="J31" i="29" s="1"/>
  <c r="K31" i="29" s="1"/>
  <c r="C18" i="28"/>
  <c r="C33" i="28"/>
  <c r="I33" i="29" s="1"/>
  <c r="J33" i="29" s="1"/>
  <c r="K33" i="29" s="1"/>
  <c r="C29" i="28"/>
  <c r="I29" i="29" s="1"/>
  <c r="J29" i="29" s="1"/>
  <c r="K29" i="29" s="1"/>
  <c r="C28" i="28"/>
  <c r="C30" i="28"/>
  <c r="I30" i="29" s="1"/>
  <c r="J30" i="29" s="1"/>
  <c r="K30" i="29" s="1"/>
  <c r="C32" i="28"/>
  <c r="I32" i="29" s="1"/>
  <c r="J32" i="29" s="1"/>
  <c r="K32" i="29" s="1"/>
  <c r="C35" i="28"/>
  <c r="I35" i="29" s="1"/>
  <c r="J35" i="29" s="1"/>
  <c r="K35" i="29" s="1"/>
  <c r="AE23" i="25"/>
  <c r="BI22" i="25"/>
  <c r="AZ22" i="25"/>
  <c r="BH22" i="25"/>
  <c r="BE22" i="25"/>
  <c r="BB22" i="25"/>
  <c r="BF22" i="25"/>
  <c r="BC22" i="25"/>
  <c r="BA22" i="25"/>
  <c r="BJ21" i="25"/>
  <c r="C21" i="25" s="1"/>
  <c r="J32" i="31"/>
  <c r="B33" i="31"/>
  <c r="BD22" i="25"/>
  <c r="BG22" i="25"/>
  <c r="B25" i="25"/>
  <c r="O24" i="25"/>
  <c r="D24" i="25"/>
  <c r="AS23" i="25"/>
  <c r="AR23" i="25"/>
  <c r="AV23" i="25"/>
  <c r="AT23" i="25"/>
  <c r="AQ23" i="25"/>
  <c r="AO23" i="25"/>
  <c r="AN23" i="25"/>
  <c r="AU23" i="25"/>
  <c r="AP23" i="25"/>
  <c r="AW23" i="25"/>
  <c r="AC24" i="25" l="1"/>
  <c r="AJ24" i="25"/>
  <c r="AF24" i="25"/>
  <c r="AI24" i="25"/>
  <c r="AE24" i="25"/>
  <c r="AH24" i="25"/>
  <c r="AK24" i="25"/>
  <c r="AG24" i="25"/>
  <c r="AB24" i="25"/>
  <c r="AD24" i="25"/>
  <c r="BF23" i="25"/>
  <c r="BD23" i="25"/>
  <c r="AZ23" i="25"/>
  <c r="BA23" i="25"/>
  <c r="BE23" i="25"/>
  <c r="BB23" i="25"/>
  <c r="BC23" i="25"/>
  <c r="BJ22" i="25"/>
  <c r="C22" i="25" s="1"/>
  <c r="BG23" i="25"/>
  <c r="BH23" i="25"/>
  <c r="J33" i="31"/>
  <c r="B34" i="31"/>
  <c r="B26" i="25"/>
  <c r="O25" i="25"/>
  <c r="D25" i="25"/>
  <c r="BI23" i="25"/>
  <c r="AQ24" i="25"/>
  <c r="AW24" i="25"/>
  <c r="AU24" i="25"/>
  <c r="AV24" i="25"/>
  <c r="AS24" i="25"/>
  <c r="AP24" i="25"/>
  <c r="AT24" i="25"/>
  <c r="AR24" i="25"/>
  <c r="AO24" i="25"/>
  <c r="AN24" i="25"/>
  <c r="AD25" i="25" l="1"/>
  <c r="AK25" i="25"/>
  <c r="AJ25" i="25"/>
  <c r="AF25" i="25"/>
  <c r="AB25" i="25"/>
  <c r="AI25" i="25"/>
  <c r="AE25" i="25"/>
  <c r="AH25" i="25"/>
  <c r="AG25" i="25"/>
  <c r="AC25" i="25"/>
  <c r="BB24" i="25"/>
  <c r="BH24" i="25"/>
  <c r="AZ24" i="25"/>
  <c r="BD24" i="25"/>
  <c r="BI24" i="25"/>
  <c r="BJ23" i="25"/>
  <c r="C23" i="25" s="1"/>
  <c r="BC24" i="25"/>
  <c r="BA24" i="25"/>
  <c r="BG24" i="25"/>
  <c r="AO25" i="25"/>
  <c r="AP25" i="25"/>
  <c r="AQ25" i="25"/>
  <c r="AT25" i="25"/>
  <c r="AW25" i="25"/>
  <c r="AN25" i="25"/>
  <c r="AV25" i="25"/>
  <c r="AU25" i="25"/>
  <c r="AS25" i="25"/>
  <c r="AR25" i="25"/>
  <c r="BE24" i="25"/>
  <c r="B27" i="25"/>
  <c r="O26" i="25"/>
  <c r="D26" i="25"/>
  <c r="BF24" i="25"/>
  <c r="J34" i="31"/>
  <c r="B35" i="31"/>
  <c r="AG26" i="25" l="1"/>
  <c r="AJ26" i="25"/>
  <c r="AB26" i="25"/>
  <c r="AE26" i="25"/>
  <c r="AH26" i="25"/>
  <c r="AD26" i="25"/>
  <c r="AC26" i="25"/>
  <c r="AF26" i="25"/>
  <c r="AI26" i="25"/>
  <c r="BB25" i="25"/>
  <c r="AZ25" i="25"/>
  <c r="BA25" i="25"/>
  <c r="BJ24" i="25"/>
  <c r="C24" i="25" s="1"/>
  <c r="BC25" i="25"/>
  <c r="B28" i="25"/>
  <c r="O27" i="25"/>
  <c r="D27" i="25"/>
  <c r="BI25" i="25"/>
  <c r="BF25" i="25"/>
  <c r="BE25" i="25"/>
  <c r="BG25" i="25"/>
  <c r="B36" i="31"/>
  <c r="J35" i="31"/>
  <c r="AK26" i="25"/>
  <c r="AS26" i="25"/>
  <c r="AV26" i="25"/>
  <c r="AP26" i="25"/>
  <c r="AQ26" i="25"/>
  <c r="AR26" i="25"/>
  <c r="AW26" i="25"/>
  <c r="AN26" i="25"/>
  <c r="AU26" i="25"/>
  <c r="AT26" i="25"/>
  <c r="AO26" i="25"/>
  <c r="BD25" i="25"/>
  <c r="BH25" i="25"/>
  <c r="AD27" i="25" l="1"/>
  <c r="AK27" i="25"/>
  <c r="AJ27" i="25"/>
  <c r="AF27" i="25"/>
  <c r="AB27" i="25"/>
  <c r="AI27" i="25"/>
  <c r="AE27" i="25"/>
  <c r="AH27" i="25"/>
  <c r="AG27" i="25"/>
  <c r="AC27" i="25"/>
  <c r="BH26" i="25"/>
  <c r="BB26" i="25"/>
  <c r="BA26" i="25"/>
  <c r="AZ26" i="25"/>
  <c r="BD26" i="25"/>
  <c r="BE26" i="25"/>
  <c r="BJ25" i="25"/>
  <c r="C25" i="25" s="1"/>
  <c r="BC26" i="25"/>
  <c r="BG26" i="25"/>
  <c r="B29" i="25"/>
  <c r="O28" i="25"/>
  <c r="D28" i="25"/>
  <c r="BI26" i="25"/>
  <c r="B37" i="31"/>
  <c r="J36" i="31"/>
  <c r="BF26" i="25"/>
  <c r="AR27" i="25"/>
  <c r="AQ27" i="25"/>
  <c r="AN27" i="25"/>
  <c r="AS27" i="25"/>
  <c r="AW27" i="25"/>
  <c r="AO27" i="25"/>
  <c r="AU27" i="25"/>
  <c r="AT27" i="25"/>
  <c r="AV27" i="25"/>
  <c r="AP27" i="25"/>
  <c r="AG28" i="25" l="1"/>
  <c r="AJ28" i="25"/>
  <c r="AB28" i="25"/>
  <c r="AE28" i="25"/>
  <c r="AH28" i="25"/>
  <c r="AD28" i="25"/>
  <c r="AK28" i="25"/>
  <c r="AC28" i="25"/>
  <c r="AI28" i="25"/>
  <c r="BA27" i="25"/>
  <c r="BH27" i="25"/>
  <c r="AF28" i="25"/>
  <c r="BB27" i="25"/>
  <c r="BI27" i="25"/>
  <c r="BJ26" i="25"/>
  <c r="C26" i="25" s="1"/>
  <c r="AZ27" i="25"/>
  <c r="BC27" i="25"/>
  <c r="B30" i="25"/>
  <c r="O29" i="25"/>
  <c r="D29" i="25"/>
  <c r="BE27" i="25"/>
  <c r="BD27" i="25"/>
  <c r="J37" i="31"/>
  <c r="B38" i="31"/>
  <c r="BF27" i="25"/>
  <c r="BG27" i="25"/>
  <c r="AQ28" i="25"/>
  <c r="AW28" i="25"/>
  <c r="AR28" i="25"/>
  <c r="AO28" i="25"/>
  <c r="AU28" i="25"/>
  <c r="AS28" i="25"/>
  <c r="AN28" i="25"/>
  <c r="AT28" i="25"/>
  <c r="AP28" i="25"/>
  <c r="AV28" i="25"/>
  <c r="AE29" i="25" l="1"/>
  <c r="AD29" i="25"/>
  <c r="AK29" i="25"/>
  <c r="AJ29" i="25"/>
  <c r="AF29" i="25"/>
  <c r="AB29" i="25"/>
  <c r="AI29" i="25"/>
  <c r="AH29" i="25"/>
  <c r="AG29" i="25"/>
  <c r="AC29" i="25"/>
  <c r="BG28" i="25"/>
  <c r="BB28" i="25"/>
  <c r="AZ28" i="25"/>
  <c r="BE28" i="25"/>
  <c r="BA28" i="25"/>
  <c r="BH28" i="25"/>
  <c r="BC28" i="25"/>
  <c r="BJ27" i="25"/>
  <c r="C27" i="25" s="1"/>
  <c r="AO29" i="25"/>
  <c r="AS29" i="25"/>
  <c r="AU29" i="25"/>
  <c r="AT29" i="25"/>
  <c r="AN29" i="25"/>
  <c r="AV29" i="25"/>
  <c r="AQ29" i="25"/>
  <c r="AP29" i="25"/>
  <c r="AR29" i="25"/>
  <c r="AW29" i="25"/>
  <c r="BD28" i="25"/>
  <c r="B31" i="25"/>
  <c r="O30" i="25"/>
  <c r="D30" i="25"/>
  <c r="BI28" i="25"/>
  <c r="J38" i="31"/>
  <c r="B39" i="31"/>
  <c r="BF28" i="25"/>
  <c r="AC30" i="25" l="1"/>
  <c r="AJ30" i="25"/>
  <c r="AF30" i="25"/>
  <c r="AI30" i="25"/>
  <c r="AE30" i="25"/>
  <c r="AH30" i="25"/>
  <c r="AK30" i="25"/>
  <c r="AG30" i="25"/>
  <c r="AB30" i="25"/>
  <c r="AD30" i="25"/>
  <c r="BG29" i="25"/>
  <c r="BI29" i="25"/>
  <c r="BC29" i="25"/>
  <c r="BJ28" i="25"/>
  <c r="C28" i="25" s="1"/>
  <c r="BF29" i="25"/>
  <c r="BB29" i="25"/>
  <c r="AZ29" i="25"/>
  <c r="BA29" i="25"/>
  <c r="AT30" i="25"/>
  <c r="AS30" i="25"/>
  <c r="AN30" i="25"/>
  <c r="AV30" i="25"/>
  <c r="AP30" i="25"/>
  <c r="AU30" i="25"/>
  <c r="AR30" i="25"/>
  <c r="AO30" i="25"/>
  <c r="AQ30" i="25"/>
  <c r="AW30" i="25"/>
  <c r="J39" i="31"/>
  <c r="B40" i="31"/>
  <c r="B32" i="25"/>
  <c r="B33" i="25" s="1"/>
  <c r="O31" i="25"/>
  <c r="D31" i="25"/>
  <c r="BD29" i="25"/>
  <c r="BH29" i="25"/>
  <c r="BE29" i="25"/>
  <c r="AH31" i="25" l="1"/>
  <c r="AD31" i="25"/>
  <c r="AK31" i="25"/>
  <c r="AC31" i="25"/>
  <c r="AJ31" i="25"/>
  <c r="AF31" i="25"/>
  <c r="AI31" i="25"/>
  <c r="AE31" i="25"/>
  <c r="AG31" i="25"/>
  <c r="AB31" i="25"/>
  <c r="D33" i="25"/>
  <c r="O33" i="25"/>
  <c r="BI30" i="25"/>
  <c r="BE30" i="25"/>
  <c r="BG30" i="25"/>
  <c r="BC30" i="25"/>
  <c r="BF30" i="25"/>
  <c r="BJ29" i="25"/>
  <c r="C29" i="25" s="1"/>
  <c r="BA30" i="25"/>
  <c r="BH30" i="25"/>
  <c r="BB30" i="25"/>
  <c r="AZ30" i="25"/>
  <c r="AQ31" i="25"/>
  <c r="AU31" i="25"/>
  <c r="AT31" i="25"/>
  <c r="AV31" i="25"/>
  <c r="AR31" i="25"/>
  <c r="AN31" i="25"/>
  <c r="AS31" i="25"/>
  <c r="AP31" i="25"/>
  <c r="AW31" i="25"/>
  <c r="AO31" i="25"/>
  <c r="O32" i="25"/>
  <c r="D32" i="25"/>
  <c r="B41" i="31"/>
  <c r="J40" i="31"/>
  <c r="BD30" i="25"/>
  <c r="AC32" i="25" l="1"/>
  <c r="AJ32" i="25"/>
  <c r="AF32" i="25"/>
  <c r="AI32" i="25"/>
  <c r="AE32" i="25"/>
  <c r="AH32" i="25"/>
  <c r="AK32" i="25"/>
  <c r="AG32" i="25"/>
  <c r="AB32" i="25"/>
  <c r="AD32" i="25"/>
  <c r="AI33" i="25"/>
  <c r="AE33" i="25"/>
  <c r="AH33" i="25"/>
  <c r="AD33" i="25"/>
  <c r="AK33" i="25"/>
  <c r="AG33" i="25"/>
  <c r="AC33" i="25"/>
  <c r="AJ33" i="25"/>
  <c r="AF33" i="25"/>
  <c r="AB33" i="25"/>
  <c r="BE31" i="25"/>
  <c r="AU33" i="25"/>
  <c r="AO33" i="25"/>
  <c r="AS33" i="25"/>
  <c r="AW33" i="25"/>
  <c r="AV33" i="25"/>
  <c r="AR33" i="25"/>
  <c r="AT33" i="25"/>
  <c r="AP33" i="25"/>
  <c r="AN33" i="25"/>
  <c r="AQ33" i="25"/>
  <c r="AZ31" i="25"/>
  <c r="BB31" i="25"/>
  <c r="BA31" i="25"/>
  <c r="BJ30" i="25"/>
  <c r="C30" i="25" s="1"/>
  <c r="BD31" i="25"/>
  <c r="BG31" i="25"/>
  <c r="BH31" i="25"/>
  <c r="BC31" i="25"/>
  <c r="BF31" i="25"/>
  <c r="BI31" i="25"/>
  <c r="AW32" i="25"/>
  <c r="AQ32" i="25"/>
  <c r="AU32" i="25"/>
  <c r="AP32" i="25"/>
  <c r="AV32" i="25"/>
  <c r="AR32" i="25"/>
  <c r="AT32" i="25"/>
  <c r="AS32" i="25"/>
  <c r="AO32" i="25"/>
  <c r="AN32" i="25"/>
  <c r="B42" i="31"/>
  <c r="J41" i="31"/>
  <c r="BF33" i="25" l="1"/>
  <c r="BG32" i="25"/>
  <c r="BE33" i="25"/>
  <c r="AZ33" i="25"/>
  <c r="BD33" i="25"/>
  <c r="BA33" i="25"/>
  <c r="BH33" i="25"/>
  <c r="BI33" i="25"/>
  <c r="BC33" i="25"/>
  <c r="BG33" i="25"/>
  <c r="BB33" i="25"/>
  <c r="BF32" i="25"/>
  <c r="BA32" i="25"/>
  <c r="AZ32" i="25"/>
  <c r="BJ31" i="25"/>
  <c r="C31" i="25" s="1"/>
  <c r="BD32" i="25"/>
  <c r="BH32" i="25"/>
  <c r="BC32" i="25"/>
  <c r="BB32" i="25"/>
  <c r="BI32" i="25"/>
  <c r="BE32" i="25"/>
  <c r="B43" i="31"/>
  <c r="J42" i="31"/>
  <c r="BJ33" i="25" l="1"/>
  <c r="C33" i="25" s="1"/>
  <c r="BJ32" i="25"/>
  <c r="C32" i="25" s="1"/>
  <c r="BI35" i="25"/>
  <c r="BI34" i="25"/>
  <c r="BF34" i="25"/>
  <c r="BF35" i="25"/>
  <c r="BH34" i="25"/>
  <c r="BH35" i="25"/>
  <c r="BB35" i="25"/>
  <c r="BB34" i="25"/>
  <c r="BA35" i="25"/>
  <c r="BA34" i="25"/>
  <c r="BD34" i="25"/>
  <c r="BD35" i="25"/>
  <c r="BG35" i="25"/>
  <c r="BG34" i="25"/>
  <c r="BE34" i="25"/>
  <c r="BE35" i="25"/>
  <c r="BC35" i="25"/>
  <c r="BC34" i="25"/>
  <c r="AZ35" i="25"/>
  <c r="BJ35" i="25" s="1"/>
  <c r="AZ34" i="25"/>
  <c r="BJ34" i="25" s="1"/>
  <c r="J43" i="31"/>
  <c r="B44" i="31"/>
  <c r="B45" i="31" l="1"/>
  <c r="J44" i="31"/>
  <c r="J45" i="31" l="1"/>
  <c r="B46" i="31"/>
  <c r="J46" i="31" l="1"/>
  <c r="B47" i="31"/>
  <c r="J47" i="31" l="1"/>
  <c r="B48" i="31"/>
  <c r="J48" i="31" l="1"/>
  <c r="B49" i="31"/>
  <c r="J49" i="31" l="1"/>
  <c r="B50" i="31"/>
  <c r="J50" i="31" l="1"/>
  <c r="B51" i="31"/>
  <c r="J51" i="31" l="1"/>
  <c r="B52" i="31"/>
  <c r="J52" i="31" l="1"/>
  <c r="B53" i="31"/>
  <c r="J53" i="31" l="1"/>
  <c r="B54" i="31"/>
  <c r="J54" i="31" l="1"/>
  <c r="B55" i="31"/>
  <c r="J55" i="31" l="1"/>
  <c r="B56" i="31"/>
  <c r="B57" i="31" l="1"/>
  <c r="J56" i="31"/>
  <c r="J57" i="31" l="1"/>
  <c r="B58" i="31"/>
  <c r="J58" i="31" l="1"/>
  <c r="B59" i="31"/>
  <c r="J59" i="31" l="1"/>
  <c r="B60" i="31"/>
  <c r="J60" i="31" l="1"/>
  <c r="B61" i="31"/>
  <c r="J61" i="31" l="1"/>
  <c r="B62" i="31"/>
  <c r="J62" i="31" l="1"/>
  <c r="B63" i="31"/>
  <c r="J63" i="31" l="1"/>
  <c r="B64" i="31"/>
  <c r="J64" i="31" l="1"/>
  <c r="B65" i="31"/>
  <c r="J65" i="31" l="1"/>
  <c r="B66" i="31"/>
  <c r="J66" i="31" l="1"/>
  <c r="B67" i="31"/>
  <c r="J67" i="31" l="1"/>
  <c r="B68" i="31"/>
  <c r="J68" i="31" l="1"/>
  <c r="B69" i="31"/>
  <c r="J69" i="31" l="1"/>
  <c r="B70" i="31"/>
  <c r="J70" i="31" l="1"/>
  <c r="B71" i="31"/>
  <c r="J71" i="31" l="1"/>
  <c r="B72" i="31"/>
  <c r="J72" i="31" l="1"/>
  <c r="B73" i="31"/>
  <c r="B74" i="31" l="1"/>
  <c r="J73" i="31"/>
  <c r="J74" i="31" l="1"/>
  <c r="B75" i="31"/>
  <c r="J75" i="31" l="1"/>
  <c r="B76" i="31"/>
  <c r="B77" i="31" l="1"/>
  <c r="J76" i="31"/>
  <c r="J77" i="31" l="1"/>
  <c r="B78" i="31"/>
  <c r="J78" i="31" l="1"/>
  <c r="B79" i="31"/>
  <c r="J79" i="31" l="1"/>
  <c r="B80" i="31"/>
  <c r="J80" i="31" l="1"/>
  <c r="B81" i="31"/>
  <c r="J81" i="31" l="1"/>
  <c r="B82" i="31"/>
  <c r="J82" i="31" l="1"/>
  <c r="B83" i="31"/>
  <c r="J83" i="31" l="1"/>
  <c r="B84" i="31"/>
  <c r="J84" i="31" l="1"/>
  <c r="B85" i="31"/>
  <c r="B86" i="31" l="1"/>
  <c r="J85" i="31"/>
  <c r="J86" i="31" l="1"/>
  <c r="B87" i="31"/>
  <c r="J87" i="31" l="1"/>
  <c r="B88" i="31"/>
  <c r="J88" i="31" l="1"/>
  <c r="B89" i="31"/>
  <c r="B90" i="31" l="1"/>
  <c r="J89" i="31"/>
  <c r="J90" i="31" l="1"/>
  <c r="B91" i="31"/>
  <c r="J91" i="31" l="1"/>
  <c r="B92" i="31"/>
  <c r="B93" i="31" l="1"/>
  <c r="J92" i="31"/>
  <c r="J93" i="31" l="1"/>
  <c r="B94" i="31"/>
  <c r="J94" i="31" l="1"/>
  <c r="B95" i="31"/>
  <c r="J95" i="31" l="1"/>
  <c r="B96" i="31"/>
  <c r="J96" i="31" l="1"/>
  <c r="B97" i="31"/>
  <c r="J97" i="31" l="1"/>
  <c r="B98" i="31"/>
  <c r="J98" i="31" l="1"/>
  <c r="B99" i="31"/>
  <c r="J99" i="31" l="1"/>
  <c r="B100" i="31"/>
  <c r="J100" i="31" l="1"/>
  <c r="B101" i="31"/>
  <c r="J101" i="31" l="1"/>
  <c r="B102" i="31"/>
  <c r="J102" i="31" l="1"/>
  <c r="B103" i="31"/>
  <c r="B104" i="31" l="1"/>
  <c r="J103" i="31"/>
  <c r="J104" i="31" l="1"/>
  <c r="B105" i="31"/>
  <c r="J105" i="31" l="1"/>
  <c r="B106" i="31"/>
  <c r="J106" i="31" l="1"/>
  <c r="B107" i="31"/>
  <c r="J107" i="31" l="1"/>
  <c r="B108" i="31"/>
  <c r="J108" i="31" l="1"/>
  <c r="B109" i="31"/>
  <c r="J109" i="31" l="1"/>
  <c r="B110" i="31"/>
  <c r="B111" i="31" l="1"/>
  <c r="J110" i="31"/>
  <c r="J111" i="31" l="1"/>
  <c r="B112" i="31"/>
  <c r="B113" i="31" l="1"/>
  <c r="J112" i="31"/>
  <c r="J113" i="31" l="1"/>
  <c r="B114" i="31"/>
  <c r="B115" i="31" l="1"/>
  <c r="J114" i="31"/>
  <c r="J115" i="31" l="1"/>
  <c r="B116" i="31"/>
  <c r="J116" i="31" l="1"/>
  <c r="B117" i="31"/>
  <c r="J117" i="31" l="1"/>
  <c r="B118" i="31"/>
  <c r="J118" i="31" l="1"/>
  <c r="B119" i="31"/>
  <c r="B120" i="31" l="1"/>
  <c r="J119" i="31"/>
  <c r="J120" i="31" l="1"/>
  <c r="B121" i="31"/>
  <c r="J121" i="31" l="1"/>
  <c r="B122" i="31"/>
  <c r="J122" i="31" l="1"/>
  <c r="B123" i="31"/>
  <c r="J123" i="31" l="1"/>
  <c r="B124" i="31"/>
  <c r="J124" i="31" l="1"/>
  <c r="B125" i="31"/>
  <c r="J125" i="31" l="1"/>
  <c r="B126" i="31"/>
  <c r="J126" i="31" l="1"/>
  <c r="B127" i="31"/>
  <c r="J127" i="31" l="1"/>
  <c r="B128" i="31"/>
  <c r="J128" i="31" l="1"/>
  <c r="B129" i="31"/>
  <c r="J129" i="31" l="1"/>
  <c r="B130" i="31"/>
  <c r="J130" i="31" l="1"/>
  <c r="B131" i="31"/>
  <c r="J131" i="31" l="1"/>
  <c r="B132" i="31"/>
  <c r="J132" i="31" l="1"/>
  <c r="B133" i="31"/>
  <c r="J133" i="31" l="1"/>
  <c r="B134" i="31"/>
  <c r="J134" i="31" l="1"/>
  <c r="B135" i="31"/>
  <c r="B136" i="31" l="1"/>
  <c r="J135" i="31"/>
  <c r="J136" i="31" l="1"/>
  <c r="B137" i="31"/>
  <c r="B138" i="31" l="1"/>
  <c r="J137" i="31"/>
  <c r="J138" i="31" l="1"/>
  <c r="B139" i="31"/>
  <c r="J139" i="31" l="1"/>
  <c r="B140" i="31"/>
  <c r="J140" i="31" l="1"/>
  <c r="B141" i="31"/>
  <c r="J141" i="31" l="1"/>
  <c r="B142" i="31"/>
  <c r="J142" i="31" l="1"/>
  <c r="B143" i="31"/>
  <c r="J143" i="31" l="1"/>
  <c r="B144" i="31"/>
  <c r="J144" i="31" l="1"/>
  <c r="B145" i="31"/>
  <c r="B146" i="31" l="1"/>
  <c r="J145" i="31"/>
  <c r="J146" i="31" l="1"/>
  <c r="B147" i="31"/>
  <c r="J147" i="31" l="1"/>
  <c r="B148" i="31"/>
  <c r="J148" i="31" l="1"/>
  <c r="B149" i="31"/>
  <c r="J149" i="31" l="1"/>
  <c r="B150" i="31"/>
  <c r="J150" i="31" l="1"/>
  <c r="B151" i="31"/>
  <c r="J151" i="31" l="1"/>
  <c r="B152" i="31"/>
  <c r="J152" i="31" l="1"/>
  <c r="B153" i="31"/>
  <c r="J153" i="31" l="1"/>
  <c r="B154" i="31"/>
  <c r="J154" i="31" l="1"/>
  <c r="B155" i="31"/>
  <c r="J155" i="31" l="1"/>
  <c r="B156" i="31"/>
  <c r="J156" i="31" l="1"/>
  <c r="B157" i="31"/>
  <c r="B158" i="31" l="1"/>
  <c r="J157" i="31"/>
  <c r="J158" i="31" l="1"/>
  <c r="B159" i="31"/>
  <c r="B160" i="31" l="1"/>
  <c r="J159" i="31"/>
  <c r="J160" i="31" l="1"/>
  <c r="B161" i="31"/>
  <c r="J161" i="31" l="1"/>
  <c r="B162" i="31"/>
  <c r="J162" i="31" l="1"/>
  <c r="B163" i="31"/>
  <c r="J163" i="31" l="1"/>
  <c r="B164" i="31"/>
  <c r="J164" i="31" l="1"/>
  <c r="B165" i="31"/>
  <c r="J165" i="31" l="1"/>
  <c r="B166" i="31"/>
  <c r="J166" i="31" l="1"/>
  <c r="B167" i="31"/>
  <c r="J167" i="31" l="1"/>
  <c r="B168" i="31"/>
  <c r="B169" i="31" l="1"/>
  <c r="J168" i="31"/>
  <c r="J169" i="31" l="1"/>
  <c r="B170" i="31"/>
  <c r="J170" i="31" l="1"/>
  <c r="B171" i="31"/>
  <c r="B172" i="31" l="1"/>
  <c r="J171" i="31"/>
  <c r="J172" i="31" l="1"/>
  <c r="B173" i="31"/>
  <c r="J173" i="31" l="1"/>
  <c r="B174" i="31"/>
  <c r="J174" i="31" l="1"/>
  <c r="B175" i="31"/>
  <c r="J175" i="31" l="1"/>
  <c r="B176" i="31"/>
  <c r="J176" i="31" l="1"/>
  <c r="B177" i="31"/>
  <c r="J177" i="31" l="1"/>
  <c r="B178" i="31"/>
  <c r="J178" i="31" l="1"/>
  <c r="B179" i="31"/>
  <c r="B180" i="31" l="1"/>
  <c r="J179" i="31"/>
  <c r="J180" i="31" l="1"/>
  <c r="B181" i="31"/>
  <c r="J181" i="31" l="1"/>
  <c r="B182" i="31"/>
  <c r="B183" i="31" l="1"/>
  <c r="J182" i="31"/>
  <c r="J183" i="31" l="1"/>
  <c r="B184" i="31"/>
  <c r="J184" i="31" l="1"/>
  <c r="B185" i="31"/>
  <c r="J185" i="31" l="1"/>
  <c r="B186" i="31"/>
  <c r="J186" i="31" l="1"/>
  <c r="B187" i="31"/>
  <c r="J187" i="31" l="1"/>
  <c r="B188" i="31"/>
  <c r="J188" i="31" l="1"/>
  <c r="B189" i="31"/>
  <c r="J189" i="31" l="1"/>
  <c r="B190" i="31"/>
  <c r="J190" i="31" l="1"/>
  <c r="B191" i="31"/>
  <c r="J191" i="31" l="1"/>
  <c r="B192" i="31"/>
  <c r="B193" i="31" l="1"/>
  <c r="J192" i="31"/>
  <c r="J193" i="31" l="1"/>
  <c r="B194" i="31"/>
  <c r="J194" i="31" l="1"/>
  <c r="B195" i="31"/>
  <c r="J195" i="31" l="1"/>
  <c r="B196" i="31"/>
  <c r="J196" i="31" l="1"/>
  <c r="B197" i="31"/>
  <c r="J197" i="31" l="1"/>
  <c r="B198" i="31"/>
  <c r="J198" i="31" l="1"/>
  <c r="B199" i="31"/>
  <c r="J199" i="31" l="1"/>
  <c r="B200" i="31"/>
  <c r="B201" i="31" l="1"/>
  <c r="J200" i="31"/>
  <c r="J201" i="31" l="1"/>
  <c r="B202" i="31"/>
  <c r="J202" i="31" l="1"/>
  <c r="B203" i="31"/>
  <c r="J203" i="31" l="1"/>
  <c r="B204" i="31"/>
  <c r="J204" i="31" l="1"/>
  <c r="B205" i="31"/>
  <c r="B206" i="31" l="1"/>
  <c r="J205" i="31"/>
  <c r="J206" i="31" l="1"/>
  <c r="B207" i="31"/>
  <c r="J207" i="31" l="1"/>
  <c r="B208" i="31"/>
  <c r="B209" i="31" l="1"/>
  <c r="J208" i="31"/>
  <c r="J209" i="31" l="1"/>
  <c r="B210" i="31"/>
  <c r="J210" i="31" l="1"/>
  <c r="B211" i="31"/>
  <c r="J211" i="31" l="1"/>
  <c r="B212" i="31"/>
  <c r="J212" i="31" l="1"/>
  <c r="B213" i="31"/>
  <c r="J213" i="31" l="1"/>
  <c r="B214" i="31"/>
  <c r="J214" i="31" l="1"/>
  <c r="B215" i="31"/>
  <c r="J215" i="31" l="1"/>
  <c r="B216" i="31"/>
  <c r="J216" i="31" l="1"/>
  <c r="B217" i="31"/>
  <c r="J217" i="31" l="1"/>
  <c r="B218" i="31"/>
  <c r="J218" i="31" l="1"/>
  <c r="B219" i="31"/>
  <c r="J219" i="31" l="1"/>
  <c r="B220" i="31"/>
  <c r="J220" i="31" l="1"/>
  <c r="B221" i="31"/>
  <c r="J221" i="31" l="1"/>
  <c r="B222" i="31"/>
  <c r="J222" i="31" l="1"/>
  <c r="B223" i="31"/>
  <c r="J223" i="31" l="1"/>
  <c r="B224" i="31"/>
  <c r="J224" i="31" l="1"/>
  <c r="B225" i="31"/>
  <c r="J225" i="31" l="1"/>
  <c r="B226" i="31"/>
  <c r="J226" i="31" l="1"/>
  <c r="B227" i="31"/>
  <c r="J227" i="31" l="1"/>
  <c r="B228" i="31"/>
  <c r="B229" i="31" l="1"/>
  <c r="J228" i="31"/>
  <c r="J229" i="31" l="1"/>
  <c r="B230" i="31"/>
  <c r="J230" i="31" l="1"/>
  <c r="B231" i="31"/>
  <c r="B232" i="31" l="1"/>
  <c r="J231" i="31"/>
  <c r="J232" i="31" l="1"/>
  <c r="B233" i="31"/>
  <c r="J233" i="31" l="1"/>
  <c r="B234" i="31"/>
  <c r="J234" i="31" l="1"/>
  <c r="B235" i="31"/>
  <c r="J235" i="31" l="1"/>
  <c r="B236" i="31"/>
  <c r="J236" i="31" l="1"/>
  <c r="B237" i="31"/>
  <c r="J237" i="31" l="1"/>
  <c r="B238" i="31"/>
  <c r="J238" i="31" l="1"/>
  <c r="B239" i="31"/>
  <c r="J239" i="31" l="1"/>
  <c r="B240" i="31"/>
  <c r="J240" i="31" l="1"/>
  <c r="B241" i="31"/>
  <c r="J241" i="31" l="1"/>
  <c r="B242" i="31"/>
  <c r="J242" i="31" l="1"/>
  <c r="B243" i="31"/>
  <c r="J243" i="31" l="1"/>
  <c r="B244" i="31"/>
  <c r="B245" i="31" l="1"/>
  <c r="J244" i="31"/>
  <c r="J245" i="31" l="1"/>
  <c r="B246" i="31"/>
  <c r="J246" i="31" l="1"/>
  <c r="B247" i="31"/>
  <c r="J247" i="31" l="1"/>
  <c r="B248" i="31"/>
  <c r="B249" i="31" l="1"/>
  <c r="J248" i="31"/>
  <c r="J249" i="31" l="1"/>
  <c r="B250" i="31"/>
  <c r="J250" i="31" l="1"/>
  <c r="B251" i="31"/>
  <c r="J251" i="31" l="1"/>
  <c r="B252" i="31"/>
  <c r="J252" i="31" l="1"/>
  <c r="B253" i="31"/>
  <c r="J253" i="31" l="1"/>
  <c r="B254" i="31"/>
  <c r="J254" i="31" l="1"/>
  <c r="B255" i="31"/>
  <c r="B256" i="31" l="1"/>
  <c r="J255" i="31"/>
  <c r="J256" i="31" l="1"/>
  <c r="B257" i="31"/>
  <c r="J257" i="31" l="1"/>
  <c r="B258" i="31"/>
  <c r="J258" i="31" l="1"/>
  <c r="B259" i="31"/>
  <c r="J259" i="31" l="1"/>
  <c r="B260" i="31"/>
  <c r="J260" i="31" l="1"/>
  <c r="B273" i="31"/>
  <c r="B261" i="31"/>
  <c r="J261" i="31" l="1"/>
  <c r="B262" i="31"/>
  <c r="J262" i="31" l="1"/>
  <c r="B263" i="31"/>
  <c r="J263" i="31" l="1"/>
  <c r="B264" i="31"/>
  <c r="J264" i="31" l="1"/>
  <c r="B265" i="31"/>
  <c r="J265" i="31" l="1"/>
  <c r="B266" i="31"/>
  <c r="J266" i="31" l="1"/>
  <c r="B267" i="31"/>
  <c r="J267" i="31" l="1"/>
  <c r="B268" i="31"/>
  <c r="J268" i="31" l="1"/>
  <c r="B269" i="31"/>
  <c r="J269" i="31" l="1"/>
  <c r="B270" i="31"/>
  <c r="J270" i="31" l="1"/>
  <c r="B271" i="31"/>
  <c r="J271" i="31" l="1"/>
  <c r="I64" i="25"/>
  <c r="F258" i="31" l="1"/>
  <c r="F254" i="31"/>
  <c r="F249" i="31"/>
  <c r="F246" i="31"/>
  <c r="F243" i="31"/>
  <c r="F239" i="31"/>
  <c r="F234" i="31"/>
  <c r="F232" i="31"/>
  <c r="F259" i="31"/>
  <c r="F257" i="31"/>
  <c r="F253" i="31"/>
  <c r="F245" i="31"/>
  <c r="F241" i="31"/>
  <c r="F238" i="31"/>
  <c r="F251" i="31"/>
  <c r="F248" i="31"/>
  <c r="F244" i="31"/>
  <c r="F236" i="31"/>
  <c r="F225" i="31"/>
  <c r="F219" i="31"/>
  <c r="F216" i="31"/>
  <c r="F211" i="31"/>
  <c r="F209" i="31"/>
  <c r="F205" i="31"/>
  <c r="F202" i="31"/>
  <c r="F197" i="31"/>
  <c r="F194" i="31"/>
  <c r="F190" i="31"/>
  <c r="F183" i="31"/>
  <c r="F179" i="31"/>
  <c r="F172" i="31"/>
  <c r="F168" i="31"/>
  <c r="F163" i="31"/>
  <c r="F162" i="31"/>
  <c r="F158" i="31"/>
  <c r="F153" i="31"/>
  <c r="F152" i="31"/>
  <c r="F150" i="31"/>
  <c r="F146" i="31"/>
  <c r="F142" i="31"/>
  <c r="F252" i="31"/>
  <c r="F247" i="31"/>
  <c r="F237" i="31"/>
  <c r="F231" i="31"/>
  <c r="F228" i="31"/>
  <c r="F224" i="31"/>
  <c r="F223" i="31"/>
  <c r="F221" i="31"/>
  <c r="F217" i="31"/>
  <c r="F213" i="31"/>
  <c r="F212" i="31"/>
  <c r="F210" i="31"/>
  <c r="F206" i="31"/>
  <c r="F201" i="31"/>
  <c r="F195" i="31"/>
  <c r="F192" i="31"/>
  <c r="F184" i="31"/>
  <c r="F180" i="31"/>
  <c r="F176" i="31"/>
  <c r="F175" i="31"/>
  <c r="F173" i="31"/>
  <c r="F169" i="31"/>
  <c r="F166" i="31"/>
  <c r="F164" i="31"/>
  <c r="F161" i="31"/>
  <c r="F157" i="31"/>
  <c r="F154" i="31"/>
  <c r="F147" i="31"/>
  <c r="F143" i="31"/>
  <c r="F255" i="31"/>
  <c r="F240" i="31"/>
  <c r="F233" i="31"/>
  <c r="F230" i="31"/>
  <c r="F227" i="31"/>
  <c r="F222" i="31"/>
  <c r="F218" i="31"/>
  <c r="F214" i="31"/>
  <c r="F207" i="31"/>
  <c r="F203" i="31"/>
  <c r="F198" i="31"/>
  <c r="F191" i="31"/>
  <c r="F188" i="31"/>
  <c r="F187" i="31"/>
  <c r="F185" i="31"/>
  <c r="F182" i="31"/>
  <c r="F178" i="31"/>
  <c r="F174" i="31"/>
  <c r="F170" i="31"/>
  <c r="F165" i="31"/>
  <c r="F159" i="31"/>
  <c r="F156" i="31"/>
  <c r="F148" i="31"/>
  <c r="F145" i="31"/>
  <c r="F140" i="31"/>
  <c r="F256" i="31"/>
  <c r="F250" i="31"/>
  <c r="F242" i="31"/>
  <c r="F235" i="31"/>
  <c r="F229" i="31"/>
  <c r="F226" i="31"/>
  <c r="F220" i="31"/>
  <c r="F215" i="31"/>
  <c r="F208" i="31"/>
  <c r="F204" i="31"/>
  <c r="F200" i="31"/>
  <c r="F199" i="31"/>
  <c r="F196" i="31"/>
  <c r="F193" i="31"/>
  <c r="F189" i="31"/>
  <c r="F186" i="31"/>
  <c r="F181" i="31"/>
  <c r="F177" i="31"/>
  <c r="F171" i="31"/>
  <c r="F167" i="31"/>
  <c r="F160" i="31"/>
  <c r="F155" i="31"/>
  <c r="F151" i="31"/>
  <c r="F149" i="31"/>
  <c r="F144" i="31"/>
  <c r="F141" i="31"/>
  <c r="K226" i="31" l="1"/>
  <c r="D226" i="31"/>
  <c r="D203" i="31"/>
  <c r="K203" i="31"/>
  <c r="K143" i="31"/>
  <c r="D143" i="31"/>
  <c r="D184" i="31"/>
  <c r="K184" i="31"/>
  <c r="D224" i="31"/>
  <c r="K224" i="31"/>
  <c r="O40" i="31"/>
  <c r="D172" i="31"/>
  <c r="K172" i="31"/>
  <c r="D251" i="31"/>
  <c r="K251" i="31"/>
  <c r="D258" i="31"/>
  <c r="K258" i="31"/>
  <c r="D186" i="31"/>
  <c r="K186" i="31"/>
  <c r="D229" i="31"/>
  <c r="K229" i="31"/>
  <c r="D148" i="31"/>
  <c r="K148" i="31"/>
  <c r="D165" i="31"/>
  <c r="K165" i="31"/>
  <c r="K182" i="31"/>
  <c r="D182" i="31"/>
  <c r="K191" i="31"/>
  <c r="D191" i="31"/>
  <c r="D207" i="31"/>
  <c r="K207" i="31"/>
  <c r="D240" i="31"/>
  <c r="K240" i="31"/>
  <c r="K147" i="31"/>
  <c r="D147" i="31"/>
  <c r="D164" i="31"/>
  <c r="O35" i="31"/>
  <c r="K164" i="31"/>
  <c r="K175" i="31"/>
  <c r="D175" i="31"/>
  <c r="D206" i="31"/>
  <c r="K206" i="31"/>
  <c r="D217" i="31"/>
  <c r="K217" i="31"/>
  <c r="D228" i="31"/>
  <c r="K228" i="31"/>
  <c r="D252" i="31"/>
  <c r="K252" i="31"/>
  <c r="D150" i="31"/>
  <c r="K150" i="31"/>
  <c r="K162" i="31"/>
  <c r="D162" i="31"/>
  <c r="K179" i="31"/>
  <c r="D179" i="31"/>
  <c r="K197" i="31"/>
  <c r="D197" i="31"/>
  <c r="D211" i="31"/>
  <c r="K211" i="31"/>
  <c r="K236" i="31"/>
  <c r="D236" i="31"/>
  <c r="O41" i="31"/>
  <c r="K238" i="31"/>
  <c r="D238" i="31"/>
  <c r="D257" i="31"/>
  <c r="K257" i="31"/>
  <c r="K232" i="31"/>
  <c r="D232" i="31"/>
  <c r="K246" i="31"/>
  <c r="D246" i="31"/>
  <c r="K181" i="31"/>
  <c r="D181" i="31"/>
  <c r="D208" i="31"/>
  <c r="K208" i="31"/>
  <c r="K159" i="31"/>
  <c r="D159" i="31"/>
  <c r="D188" i="31"/>
  <c r="O37" i="31"/>
  <c r="K188" i="31"/>
  <c r="K233" i="31"/>
  <c r="D233" i="31"/>
  <c r="D161" i="31"/>
  <c r="K161" i="31"/>
  <c r="K201" i="31"/>
  <c r="D201" i="31"/>
  <c r="K247" i="31"/>
  <c r="D247" i="31"/>
  <c r="K158" i="31"/>
  <c r="D158" i="31"/>
  <c r="K209" i="31"/>
  <c r="D209" i="31"/>
  <c r="K243" i="31"/>
  <c r="D243" i="31"/>
  <c r="D151" i="31"/>
  <c r="K151" i="31"/>
  <c r="K199" i="31"/>
  <c r="D199" i="31"/>
  <c r="D256" i="31"/>
  <c r="K256" i="31"/>
  <c r="D141" i="31"/>
  <c r="K141" i="31"/>
  <c r="D155" i="31"/>
  <c r="K155" i="31"/>
  <c r="K171" i="31"/>
  <c r="D171" i="31"/>
  <c r="K189" i="31"/>
  <c r="D189" i="31"/>
  <c r="O38" i="31"/>
  <c r="K200" i="31"/>
  <c r="D200" i="31"/>
  <c r="K215" i="31"/>
  <c r="D215" i="31"/>
  <c r="K235" i="31"/>
  <c r="D235" i="31"/>
  <c r="K170" i="31"/>
  <c r="D170" i="31"/>
  <c r="D185" i="31"/>
  <c r="K185" i="31"/>
  <c r="K198" i="31"/>
  <c r="D198" i="31"/>
  <c r="K214" i="31"/>
  <c r="D214" i="31"/>
  <c r="K227" i="31"/>
  <c r="D227" i="31"/>
  <c r="D154" i="31"/>
  <c r="K154" i="31"/>
  <c r="D166" i="31"/>
  <c r="K166" i="31"/>
  <c r="K176" i="31"/>
  <c r="O36" i="31"/>
  <c r="D176" i="31"/>
  <c r="K192" i="31"/>
  <c r="D192" i="31"/>
  <c r="K210" i="31"/>
  <c r="D210" i="31"/>
  <c r="D221" i="31"/>
  <c r="K221" i="31"/>
  <c r="K231" i="31"/>
  <c r="D231" i="31"/>
  <c r="D152" i="31"/>
  <c r="K152" i="31"/>
  <c r="O34" i="31"/>
  <c r="K163" i="31"/>
  <c r="D163" i="31"/>
  <c r="K183" i="31"/>
  <c r="D183" i="31"/>
  <c r="K202" i="31"/>
  <c r="D202" i="31"/>
  <c r="K216" i="31"/>
  <c r="D216" i="31"/>
  <c r="K244" i="31"/>
  <c r="D244" i="31"/>
  <c r="D241" i="31"/>
  <c r="K241" i="31"/>
  <c r="D259" i="31"/>
  <c r="K259" i="31"/>
  <c r="K234" i="31"/>
  <c r="D234" i="31"/>
  <c r="K249" i="31"/>
  <c r="D249" i="31"/>
  <c r="D149" i="31"/>
  <c r="K149" i="31"/>
  <c r="D196" i="31"/>
  <c r="K196" i="31"/>
  <c r="D250" i="31"/>
  <c r="K250" i="31"/>
  <c r="K145" i="31"/>
  <c r="D145" i="31"/>
  <c r="K178" i="31"/>
  <c r="D178" i="31"/>
  <c r="D222" i="31"/>
  <c r="K222" i="31"/>
  <c r="D173" i="31"/>
  <c r="K173" i="31"/>
  <c r="K213" i="31"/>
  <c r="D213" i="31"/>
  <c r="D146" i="31"/>
  <c r="K146" i="31"/>
  <c r="K194" i="31"/>
  <c r="D194" i="31"/>
  <c r="D225" i="31"/>
  <c r="K225" i="31"/>
  <c r="D253" i="31"/>
  <c r="K253" i="31"/>
  <c r="K167" i="31"/>
  <c r="D167" i="31"/>
  <c r="D144" i="31"/>
  <c r="K144" i="31"/>
  <c r="D160" i="31"/>
  <c r="K160" i="31"/>
  <c r="D177" i="31"/>
  <c r="K177" i="31"/>
  <c r="D193" i="31"/>
  <c r="K193" i="31"/>
  <c r="D204" i="31"/>
  <c r="K204" i="31"/>
  <c r="K220" i="31"/>
  <c r="D220" i="31"/>
  <c r="D242" i="31"/>
  <c r="K242" i="31"/>
  <c r="D140" i="31"/>
  <c r="K140" i="31"/>
  <c r="O33" i="31"/>
  <c r="K156" i="31"/>
  <c r="D156" i="31"/>
  <c r="K174" i="31"/>
  <c r="D174" i="31"/>
  <c r="D187" i="31"/>
  <c r="K187" i="31"/>
  <c r="D218" i="31"/>
  <c r="K218" i="31"/>
  <c r="K230" i="31"/>
  <c r="D230" i="31"/>
  <c r="D255" i="31"/>
  <c r="K255" i="31"/>
  <c r="D157" i="31"/>
  <c r="K157" i="31"/>
  <c r="K169" i="31"/>
  <c r="D169" i="31"/>
  <c r="K180" i="31"/>
  <c r="D180" i="31"/>
  <c r="D195" i="31"/>
  <c r="K195" i="31"/>
  <c r="O39" i="31"/>
  <c r="D212" i="31"/>
  <c r="K212" i="31"/>
  <c r="D223" i="31"/>
  <c r="K223" i="31"/>
  <c r="K237" i="31"/>
  <c r="D237" i="31"/>
  <c r="D142" i="31"/>
  <c r="K142" i="31"/>
  <c r="K153" i="31"/>
  <c r="D153" i="31"/>
  <c r="D168" i="31"/>
  <c r="K168" i="31"/>
  <c r="D190" i="31"/>
  <c r="K190" i="31"/>
  <c r="K205" i="31"/>
  <c r="D205" i="31"/>
  <c r="K219" i="31"/>
  <c r="D219" i="31"/>
  <c r="O42" i="31"/>
  <c r="K248" i="31"/>
  <c r="D248" i="31"/>
  <c r="D245" i="31"/>
  <c r="K245" i="31"/>
  <c r="K239" i="31"/>
  <c r="D239" i="31"/>
  <c r="D254" i="31"/>
  <c r="K254" i="31"/>
  <c r="N33" i="31" l="1"/>
  <c r="N42" i="31"/>
  <c r="N34" i="31"/>
  <c r="N39" i="31"/>
  <c r="N38" i="31"/>
  <c r="N37" i="31"/>
  <c r="R33" i="31"/>
  <c r="N36" i="31"/>
  <c r="N41" i="31"/>
  <c r="N35" i="31"/>
  <c r="N40" i="31"/>
  <c r="R42" i="31" l="1"/>
  <c r="R37" i="31"/>
  <c r="R38" i="31"/>
  <c r="R34" i="31"/>
  <c r="R41" i="31"/>
  <c r="R36" i="31"/>
  <c r="R40" i="31"/>
  <c r="R39" i="31"/>
  <c r="R35" i="31"/>
  <c r="C186" i="31" l="1"/>
  <c r="E186" i="31" s="1"/>
  <c r="C206" i="31"/>
  <c r="E206" i="31" s="1"/>
  <c r="G206" i="31" l="1"/>
  <c r="G186" i="31"/>
  <c r="J28" i="47"/>
  <c r="N26" i="47"/>
  <c r="C244" i="31"/>
  <c r="C187" i="31"/>
  <c r="E187" i="31" s="1"/>
  <c r="C170" i="31"/>
  <c r="E170" i="31" s="1"/>
  <c r="E244" i="31" l="1"/>
  <c r="C256" i="31"/>
  <c r="G244" i="31"/>
  <c r="G170" i="31"/>
  <c r="G187" i="31"/>
  <c r="C167" i="31"/>
  <c r="E167" i="31" s="1"/>
  <c r="C153" i="31"/>
  <c r="E153" i="31" s="1"/>
  <c r="C176" i="31"/>
  <c r="L31" i="47"/>
  <c r="J25" i="47"/>
  <c r="O26" i="47"/>
  <c r="C224" i="31"/>
  <c r="C200" i="31"/>
  <c r="C173" i="31"/>
  <c r="E173" i="31" s="1"/>
  <c r="C198" i="31"/>
  <c r="E198" i="31" s="1"/>
  <c r="C221" i="31"/>
  <c r="E221" i="31" s="1"/>
  <c r="C158" i="31"/>
  <c r="E158" i="31" s="1"/>
  <c r="C177" i="31"/>
  <c r="E177" i="31" s="1"/>
  <c r="C214" i="31"/>
  <c r="E214" i="31" s="1"/>
  <c r="G167" i="31" l="1"/>
  <c r="G221" i="31"/>
  <c r="G173" i="31"/>
  <c r="G198" i="31"/>
  <c r="G177" i="31"/>
  <c r="E200" i="31"/>
  <c r="G153" i="31"/>
  <c r="G214" i="31"/>
  <c r="G158" i="31"/>
  <c r="E224" i="31"/>
  <c r="E176" i="31"/>
  <c r="G25" i="47"/>
  <c r="D32" i="47"/>
  <c r="H32" i="47"/>
  <c r="M25" i="47"/>
  <c r="D30" i="47"/>
  <c r="E24" i="47"/>
  <c r="F29" i="47"/>
  <c r="D28" i="47"/>
  <c r="J24" i="47"/>
  <c r="D26" i="47"/>
  <c r="M29" i="47"/>
  <c r="E26" i="47"/>
  <c r="N27" i="47"/>
  <c r="C247" i="31"/>
  <c r="C218" i="31"/>
  <c r="E218" i="31" s="1"/>
  <c r="C215" i="31"/>
  <c r="E215" i="31" s="1"/>
  <c r="C231" i="31"/>
  <c r="E231" i="31" s="1"/>
  <c r="C209" i="31"/>
  <c r="E209" i="31" s="1"/>
  <c r="C161" i="31"/>
  <c r="E161" i="31" s="1"/>
  <c r="C202" i="31"/>
  <c r="E202" i="31" s="1"/>
  <c r="C216" i="31"/>
  <c r="E216" i="31" s="1"/>
  <c r="C230" i="31"/>
  <c r="E230" i="31" s="1"/>
  <c r="C182" i="31"/>
  <c r="E182" i="31" s="1"/>
  <c r="C178" i="31"/>
  <c r="E178" i="31" s="1"/>
  <c r="C204" i="31"/>
  <c r="E204" i="31" s="1"/>
  <c r="C227" i="31"/>
  <c r="E227" i="31" s="1"/>
  <c r="C228" i="31"/>
  <c r="E228" i="31" s="1"/>
  <c r="C160" i="31"/>
  <c r="E160" i="31" s="1"/>
  <c r="C245" i="31"/>
  <c r="C238" i="31"/>
  <c r="C239" i="31"/>
  <c r="C190" i="31"/>
  <c r="E190" i="31" s="1"/>
  <c r="C192" i="31"/>
  <c r="E192" i="31" s="1"/>
  <c r="C159" i="31"/>
  <c r="E159" i="31" s="1"/>
  <c r="C234" i="31"/>
  <c r="E234" i="31" s="1"/>
  <c r="C223" i="31"/>
  <c r="E223" i="31" s="1"/>
  <c r="C196" i="31"/>
  <c r="E196" i="31" s="1"/>
  <c r="C235" i="31"/>
  <c r="E235" i="31" s="1"/>
  <c r="C233" i="31"/>
  <c r="E233" i="31" s="1"/>
  <c r="C169" i="31"/>
  <c r="E169" i="31" s="1"/>
  <c r="C237" i="31"/>
  <c r="C195" i="31"/>
  <c r="E195" i="31" s="1"/>
  <c r="C166" i="31"/>
  <c r="E166" i="31" s="1"/>
  <c r="C162" i="31"/>
  <c r="E162" i="31" s="1"/>
  <c r="C157" i="31"/>
  <c r="E157" i="31" s="1"/>
  <c r="C184" i="31"/>
  <c r="E184" i="31" s="1"/>
  <c r="C246" i="31"/>
  <c r="C242" i="31"/>
  <c r="C163" i="31"/>
  <c r="E163" i="31" s="1"/>
  <c r="C168" i="31"/>
  <c r="E168" i="31" s="1"/>
  <c r="C210" i="31"/>
  <c r="E210" i="31" s="1"/>
  <c r="C194" i="31"/>
  <c r="E194" i="31" s="1"/>
  <c r="C208" i="31"/>
  <c r="E208" i="31" s="1"/>
  <c r="C240" i="31"/>
  <c r="C154" i="31"/>
  <c r="E154" i="31" s="1"/>
  <c r="C174" i="31"/>
  <c r="E174" i="31" s="1"/>
  <c r="C156" i="31"/>
  <c r="E156" i="31" s="1"/>
  <c r="C207" i="31"/>
  <c r="E207" i="31" s="1"/>
  <c r="C213" i="31"/>
  <c r="E213" i="31" s="1"/>
  <c r="C241" i="31"/>
  <c r="C203" i="31"/>
  <c r="E203" i="31" s="1"/>
  <c r="C220" i="31"/>
  <c r="E220" i="31" s="1"/>
  <c r="C205" i="31"/>
  <c r="E205" i="31" s="1"/>
  <c r="C185" i="31"/>
  <c r="E185" i="31" s="1"/>
  <c r="C171" i="31"/>
  <c r="E171" i="31" s="1"/>
  <c r="C181" i="31"/>
  <c r="E181" i="31" s="1"/>
  <c r="C229" i="31"/>
  <c r="E229" i="31" s="1"/>
  <c r="C155" i="31"/>
  <c r="E155" i="31" s="1"/>
  <c r="C219" i="31"/>
  <c r="E219" i="31" s="1"/>
  <c r="C189" i="31"/>
  <c r="E189" i="31" s="1"/>
  <c r="C193" i="31"/>
  <c r="E193" i="31" s="1"/>
  <c r="C172" i="31"/>
  <c r="E172" i="31" s="1"/>
  <c r="C180" i="31"/>
  <c r="E180" i="31" s="1"/>
  <c r="C165" i="31"/>
  <c r="E165" i="31" s="1"/>
  <c r="C232" i="31"/>
  <c r="E232" i="31" s="1"/>
  <c r="E256" i="31"/>
  <c r="C211" i="31"/>
  <c r="E211" i="31" s="1"/>
  <c r="C191" i="31"/>
  <c r="E191" i="31" s="1"/>
  <c r="C175" i="31"/>
  <c r="E175" i="31" s="1"/>
  <c r="C199" i="31"/>
  <c r="E199" i="31" s="1"/>
  <c r="C217" i="31"/>
  <c r="E217" i="31" s="1"/>
  <c r="C226" i="31"/>
  <c r="E226" i="31" s="1"/>
  <c r="C183" i="31"/>
  <c r="E183" i="31" s="1"/>
  <c r="C222" i="31"/>
  <c r="E222" i="31" s="1"/>
  <c r="C243" i="31"/>
  <c r="C151" i="31"/>
  <c r="E151" i="31" s="1"/>
  <c r="C149" i="31"/>
  <c r="E149" i="31" s="1"/>
  <c r="C141" i="31"/>
  <c r="E141" i="31" s="1"/>
  <c r="C145" i="31"/>
  <c r="E145" i="31" s="1"/>
  <c r="C150" i="31"/>
  <c r="E150" i="31" s="1"/>
  <c r="C142" i="31"/>
  <c r="E142" i="31" s="1"/>
  <c r="C144" i="31"/>
  <c r="E144" i="31" s="1"/>
  <c r="C147" i="31"/>
  <c r="E147" i="31" s="1"/>
  <c r="C143" i="31"/>
  <c r="E143" i="31" s="1"/>
  <c r="C146" i="31"/>
  <c r="E146" i="31" s="1"/>
  <c r="C148" i="31"/>
  <c r="E148" i="31" s="1"/>
  <c r="E241" i="31" l="1"/>
  <c r="C253" i="31"/>
  <c r="E253" i="31" s="1"/>
  <c r="E239" i="31"/>
  <c r="C251" i="31"/>
  <c r="E251" i="31" s="1"/>
  <c r="E242" i="31"/>
  <c r="C254" i="31"/>
  <c r="E254" i="31" s="1"/>
  <c r="E243" i="31"/>
  <c r="C255" i="31"/>
  <c r="E255" i="31" s="1"/>
  <c r="E240" i="31"/>
  <c r="C252" i="31"/>
  <c r="E252" i="31" s="1"/>
  <c r="E246" i="31"/>
  <c r="C258" i="31"/>
  <c r="E258" i="31" s="1"/>
  <c r="E237" i="31"/>
  <c r="C249" i="31"/>
  <c r="E238" i="31"/>
  <c r="C250" i="31"/>
  <c r="E250" i="31" s="1"/>
  <c r="E245" i="31"/>
  <c r="C257" i="31"/>
  <c r="E257" i="31" s="1"/>
  <c r="E247" i="31"/>
  <c r="C259" i="31"/>
  <c r="E259" i="31" s="1"/>
  <c r="G233" i="31"/>
  <c r="G146" i="31"/>
  <c r="G142" i="31"/>
  <c r="G145" i="31"/>
  <c r="G222" i="31"/>
  <c r="G183" i="31"/>
  <c r="G217" i="31"/>
  <c r="G175" i="31"/>
  <c r="G211" i="31"/>
  <c r="G232" i="31"/>
  <c r="G180" i="31"/>
  <c r="G189" i="31"/>
  <c r="G155" i="31"/>
  <c r="G181" i="31"/>
  <c r="G171" i="31"/>
  <c r="G205" i="31"/>
  <c r="G241" i="31"/>
  <c r="G207" i="31"/>
  <c r="G253" i="31"/>
  <c r="G162" i="31"/>
  <c r="G195" i="31"/>
  <c r="G169" i="31"/>
  <c r="G190" i="31"/>
  <c r="G160" i="31"/>
  <c r="G178" i="31"/>
  <c r="G202" i="31"/>
  <c r="G209" i="31"/>
  <c r="G224" i="31"/>
  <c r="G147" i="31"/>
  <c r="G220" i="31"/>
  <c r="G156" i="31"/>
  <c r="G194" i="31"/>
  <c r="G184" i="31"/>
  <c r="G159" i="31"/>
  <c r="G245" i="31"/>
  <c r="G216" i="31"/>
  <c r="G218" i="31"/>
  <c r="G143" i="31"/>
  <c r="G226" i="31"/>
  <c r="G199" i="31"/>
  <c r="G165" i="31"/>
  <c r="G219" i="31"/>
  <c r="G174" i="31"/>
  <c r="G240" i="31"/>
  <c r="G210" i="31"/>
  <c r="G163" i="31"/>
  <c r="G246" i="31"/>
  <c r="G235" i="31"/>
  <c r="G196" i="31"/>
  <c r="G234" i="31"/>
  <c r="G228" i="31"/>
  <c r="G204" i="31"/>
  <c r="G230" i="31"/>
  <c r="G215" i="31"/>
  <c r="G247" i="31"/>
  <c r="G255" i="31"/>
  <c r="G176" i="31"/>
  <c r="G148" i="31"/>
  <c r="G151" i="31"/>
  <c r="G257" i="31"/>
  <c r="G213" i="31"/>
  <c r="G208" i="31"/>
  <c r="G227" i="31"/>
  <c r="G250" i="31"/>
  <c r="G144" i="31"/>
  <c r="G150" i="31"/>
  <c r="G141" i="31"/>
  <c r="G149" i="31"/>
  <c r="G243" i="31"/>
  <c r="G191" i="31"/>
  <c r="G256" i="31"/>
  <c r="G172" i="31"/>
  <c r="G193" i="31"/>
  <c r="G229" i="31"/>
  <c r="G185" i="31"/>
  <c r="G203" i="31"/>
  <c r="G154" i="31"/>
  <c r="G168" i="31"/>
  <c r="G157" i="31"/>
  <c r="G166" i="31"/>
  <c r="G223" i="31"/>
  <c r="G258" i="31"/>
  <c r="G192" i="31"/>
  <c r="G182" i="31"/>
  <c r="G161" i="31"/>
  <c r="G231" i="31"/>
  <c r="G200" i="31"/>
  <c r="C197" i="31"/>
  <c r="E197" i="31" s="1"/>
  <c r="L32" i="47"/>
  <c r="O32" i="47"/>
  <c r="M32" i="47"/>
  <c r="N32" i="47"/>
  <c r="K32" i="47"/>
  <c r="G32" i="47"/>
  <c r="J32" i="47"/>
  <c r="I32" i="47"/>
  <c r="F32" i="47"/>
  <c r="I27" i="47"/>
  <c r="M26" i="47"/>
  <c r="N25" i="47"/>
  <c r="H31" i="47"/>
  <c r="O24" i="47"/>
  <c r="L27" i="47"/>
  <c r="H30" i="47"/>
  <c r="J23" i="47"/>
  <c r="I23" i="47"/>
  <c r="N29" i="47"/>
  <c r="O25" i="47"/>
  <c r="G28" i="47"/>
  <c r="F24" i="47"/>
  <c r="H25" i="47"/>
  <c r="I24" i="47"/>
  <c r="F25" i="47"/>
  <c r="E31" i="47"/>
  <c r="O29" i="47"/>
  <c r="H27" i="47"/>
  <c r="F31" i="47"/>
  <c r="J26" i="47"/>
  <c r="M24" i="47"/>
  <c r="K30" i="47"/>
  <c r="O31" i="47"/>
  <c r="L23" i="47"/>
  <c r="K23" i="47"/>
  <c r="L25" i="47"/>
  <c r="I30" i="47"/>
  <c r="N31" i="47"/>
  <c r="H28" i="47"/>
  <c r="J30" i="47"/>
  <c r="I29" i="47"/>
  <c r="O27" i="47"/>
  <c r="H26" i="47"/>
  <c r="E27" i="47"/>
  <c r="I26" i="47"/>
  <c r="L29" i="47"/>
  <c r="L28" i="47"/>
  <c r="J27" i="47"/>
  <c r="J31" i="47"/>
  <c r="L26" i="47"/>
  <c r="M30" i="47"/>
  <c r="K24" i="47"/>
  <c r="M31" i="47"/>
  <c r="G30" i="47"/>
  <c r="H29" i="47"/>
  <c r="O23" i="47"/>
  <c r="N28" i="47"/>
  <c r="O30" i="47"/>
  <c r="N30" i="47"/>
  <c r="G31" i="47"/>
  <c r="G29" i="47"/>
  <c r="F23" i="47"/>
  <c r="K26" i="47"/>
  <c r="O28" i="47"/>
  <c r="G23" i="47"/>
  <c r="F30" i="47"/>
  <c r="L30" i="47"/>
  <c r="G24" i="47"/>
  <c r="K25" i="47"/>
  <c r="E29" i="47"/>
  <c r="H24" i="47"/>
  <c r="H23" i="47"/>
  <c r="N23" i="47"/>
  <c r="E23" i="47"/>
  <c r="M23" i="47"/>
  <c r="K31" i="47"/>
  <c r="G27" i="47"/>
  <c r="E25" i="47"/>
  <c r="K29" i="47"/>
  <c r="I28" i="47"/>
  <c r="I31" i="47"/>
  <c r="K28" i="47"/>
  <c r="N24" i="47"/>
  <c r="K27" i="47"/>
  <c r="I25" i="47"/>
  <c r="F27" i="47"/>
  <c r="L24" i="47"/>
  <c r="F26" i="47"/>
  <c r="F28" i="47"/>
  <c r="M28" i="47"/>
  <c r="J29" i="47"/>
  <c r="C152" i="31"/>
  <c r="C164" i="31"/>
  <c r="C179" i="31"/>
  <c r="C201" i="31"/>
  <c r="C225" i="31"/>
  <c r="C188" i="31"/>
  <c r="C212" i="31"/>
  <c r="C236" i="31"/>
  <c r="C248" i="31" s="1"/>
  <c r="E248" i="31" s="1"/>
  <c r="C140" i="31"/>
  <c r="G248" i="31" l="1"/>
  <c r="G254" i="31"/>
  <c r="G252" i="31"/>
  <c r="G251" i="31"/>
  <c r="G259" i="31"/>
  <c r="G239" i="31"/>
  <c r="G238" i="31"/>
  <c r="G237" i="31"/>
  <c r="G242" i="31"/>
  <c r="M35" i="31"/>
  <c r="E164" i="31"/>
  <c r="E25" i="25"/>
  <c r="E31" i="25"/>
  <c r="M41" i="31"/>
  <c r="E236" i="31"/>
  <c r="E225" i="31"/>
  <c r="M40" i="31"/>
  <c r="E30" i="25"/>
  <c r="E24" i="25"/>
  <c r="M34" i="31"/>
  <c r="E152" i="31"/>
  <c r="E249" i="31"/>
  <c r="M42" i="31"/>
  <c r="E32" i="25"/>
  <c r="M33" i="31"/>
  <c r="E23" i="25"/>
  <c r="E140" i="31"/>
  <c r="E188" i="31"/>
  <c r="M37" i="31"/>
  <c r="E27" i="25"/>
  <c r="E179" i="31"/>
  <c r="M36" i="31"/>
  <c r="E26" i="25"/>
  <c r="E212" i="31"/>
  <c r="M39" i="31"/>
  <c r="E29" i="25"/>
  <c r="E201" i="31"/>
  <c r="E28" i="25"/>
  <c r="M38" i="31"/>
  <c r="G197" i="31"/>
  <c r="M27" i="47"/>
  <c r="E32" i="47"/>
  <c r="D25" i="47"/>
  <c r="D24" i="47"/>
  <c r="D29" i="47"/>
  <c r="E28" i="47"/>
  <c r="E30" i="47"/>
  <c r="D31" i="47"/>
  <c r="D23" i="47"/>
  <c r="D27" i="47"/>
  <c r="G26" i="47"/>
  <c r="Q38" i="31" l="1"/>
  <c r="P38" i="31"/>
  <c r="P42" i="31"/>
  <c r="Q42" i="31"/>
  <c r="G249" i="31"/>
  <c r="G32" i="25"/>
  <c r="G225" i="31"/>
  <c r="G30" i="25"/>
  <c r="Q40" i="31"/>
  <c r="P40" i="31"/>
  <c r="G29" i="25"/>
  <c r="G212" i="31"/>
  <c r="G201" i="31"/>
  <c r="G28" i="25"/>
  <c r="Q37" i="31"/>
  <c r="P37" i="31"/>
  <c r="Q33" i="31"/>
  <c r="P33" i="31"/>
  <c r="G24" i="25"/>
  <c r="G152" i="31"/>
  <c r="G236" i="31"/>
  <c r="G31" i="25"/>
  <c r="G25" i="25"/>
  <c r="G164" i="31"/>
  <c r="P39" i="31"/>
  <c r="Q39" i="31"/>
  <c r="G179" i="31"/>
  <c r="G26" i="25"/>
  <c r="G23" i="25"/>
  <c r="G140" i="31"/>
  <c r="Q36" i="31"/>
  <c r="P36" i="31"/>
  <c r="G27" i="25"/>
  <c r="G188" i="31"/>
  <c r="Q34" i="31"/>
  <c r="P34" i="31"/>
  <c r="P41" i="31"/>
  <c r="Q41" i="31"/>
  <c r="P35" i="31"/>
  <c r="Q35" i="31"/>
  <c r="C28" i="47"/>
  <c r="C23" i="47"/>
  <c r="C26" i="47"/>
  <c r="C29" i="47"/>
  <c r="C32" i="47"/>
  <c r="C24" i="47"/>
  <c r="C25" i="47"/>
  <c r="C30" i="47"/>
  <c r="C31" i="47"/>
  <c r="C27" i="47"/>
  <c r="F138" i="31" l="1"/>
  <c r="F134" i="31"/>
  <c r="F129" i="31"/>
  <c r="F126" i="31"/>
  <c r="F123" i="31"/>
  <c r="F119" i="31"/>
  <c r="F114" i="31"/>
  <c r="F112" i="31"/>
  <c r="F139" i="31"/>
  <c r="F137" i="31"/>
  <c r="F133" i="31"/>
  <c r="F125" i="31"/>
  <c r="F121" i="31"/>
  <c r="F118" i="31"/>
  <c r="F131" i="31"/>
  <c r="F128" i="31"/>
  <c r="F124" i="31"/>
  <c r="F116" i="31"/>
  <c r="F105" i="31"/>
  <c r="F99" i="31"/>
  <c r="F96" i="31"/>
  <c r="F91" i="31"/>
  <c r="F89" i="31"/>
  <c r="F85" i="31"/>
  <c r="F82" i="31"/>
  <c r="F77" i="31"/>
  <c r="F74" i="31"/>
  <c r="F70" i="31"/>
  <c r="F63" i="31"/>
  <c r="F59" i="31"/>
  <c r="F52" i="31"/>
  <c r="F48" i="31"/>
  <c r="F43" i="31"/>
  <c r="F42" i="31"/>
  <c r="F38" i="31"/>
  <c r="F33" i="31"/>
  <c r="F32" i="31"/>
  <c r="F30" i="31"/>
  <c r="F26" i="31"/>
  <c r="F22" i="31"/>
  <c r="F132" i="31"/>
  <c r="F127" i="31"/>
  <c r="F117" i="31"/>
  <c r="F111" i="31"/>
  <c r="F108" i="31"/>
  <c r="F104" i="31"/>
  <c r="F103" i="31"/>
  <c r="F101" i="31"/>
  <c r="F97" i="31"/>
  <c r="F93" i="31"/>
  <c r="F92" i="31"/>
  <c r="F90" i="31"/>
  <c r="F86" i="31"/>
  <c r="F81" i="31"/>
  <c r="F75" i="31"/>
  <c r="F72" i="31"/>
  <c r="F64" i="31"/>
  <c r="F60" i="31"/>
  <c r="F56" i="31"/>
  <c r="F55" i="31"/>
  <c r="F53" i="31"/>
  <c r="F49" i="31"/>
  <c r="F46" i="31"/>
  <c r="F44" i="31"/>
  <c r="F41" i="31"/>
  <c r="F37" i="31"/>
  <c r="F34" i="31"/>
  <c r="F27" i="31"/>
  <c r="F23" i="31"/>
  <c r="F135" i="31"/>
  <c r="F120" i="31"/>
  <c r="F113" i="31"/>
  <c r="F110" i="31"/>
  <c r="F107" i="31"/>
  <c r="F102" i="31"/>
  <c r="F98" i="31"/>
  <c r="F94" i="31"/>
  <c r="F87" i="31"/>
  <c r="F83" i="31"/>
  <c r="F78" i="31"/>
  <c r="F71" i="31"/>
  <c r="F68" i="31"/>
  <c r="F67" i="31"/>
  <c r="F65" i="31"/>
  <c r="F62" i="31"/>
  <c r="F58" i="31"/>
  <c r="F54" i="31"/>
  <c r="F50" i="31"/>
  <c r="F45" i="31"/>
  <c r="F39" i="31"/>
  <c r="F36" i="31"/>
  <c r="F28" i="31"/>
  <c r="F25" i="31"/>
  <c r="F20" i="31"/>
  <c r="F136" i="31"/>
  <c r="F130" i="31"/>
  <c r="F122" i="31"/>
  <c r="F115" i="31"/>
  <c r="F109" i="31"/>
  <c r="F106" i="31"/>
  <c r="F100" i="31"/>
  <c r="F95" i="31"/>
  <c r="F88" i="31"/>
  <c r="F84" i="31"/>
  <c r="F80" i="31"/>
  <c r="F79" i="31"/>
  <c r="F76" i="31"/>
  <c r="F73" i="31"/>
  <c r="F69" i="31"/>
  <c r="F66" i="31"/>
  <c r="F61" i="31"/>
  <c r="F57" i="31"/>
  <c r="F51" i="31"/>
  <c r="F47" i="31"/>
  <c r="F40" i="31"/>
  <c r="F35" i="31"/>
  <c r="F31" i="31"/>
  <c r="F29" i="31"/>
  <c r="F24" i="31"/>
  <c r="F21" i="31"/>
  <c r="D66" i="31" l="1"/>
  <c r="K66" i="31"/>
  <c r="K28" i="31"/>
  <c r="F16" i="31"/>
  <c r="D28" i="31"/>
  <c r="D71" i="31"/>
  <c r="K71" i="31"/>
  <c r="D120" i="31"/>
  <c r="K120" i="31"/>
  <c r="D108" i="31"/>
  <c r="K108" i="31"/>
  <c r="D42" i="31"/>
  <c r="K42" i="31"/>
  <c r="K77" i="31"/>
  <c r="D77" i="31"/>
  <c r="K91" i="31"/>
  <c r="D91" i="31"/>
  <c r="D118" i="31"/>
  <c r="K118" i="31"/>
  <c r="D40" i="31"/>
  <c r="K40" i="31"/>
  <c r="K29" i="31"/>
  <c r="D29" i="31"/>
  <c r="F17" i="31"/>
  <c r="D61" i="31"/>
  <c r="K61" i="31"/>
  <c r="D76" i="31"/>
  <c r="K76" i="31"/>
  <c r="K88" i="31"/>
  <c r="D88" i="31"/>
  <c r="K106" i="31"/>
  <c r="D106" i="31"/>
  <c r="D130" i="31"/>
  <c r="K130" i="31"/>
  <c r="F13" i="31"/>
  <c r="D25" i="31"/>
  <c r="K25" i="31"/>
  <c r="F265" i="31"/>
  <c r="C265" i="31" s="1"/>
  <c r="K39" i="31"/>
  <c r="D39" i="31"/>
  <c r="K58" i="31"/>
  <c r="D58" i="31"/>
  <c r="O27" i="31"/>
  <c r="D68" i="31"/>
  <c r="K68" i="31"/>
  <c r="D83" i="31"/>
  <c r="K83" i="31"/>
  <c r="D102" i="31"/>
  <c r="K102" i="31"/>
  <c r="D113" i="31"/>
  <c r="K113" i="31"/>
  <c r="K23" i="31"/>
  <c r="D23" i="31"/>
  <c r="F263" i="31"/>
  <c r="C263" i="31" s="1"/>
  <c r="K41" i="31"/>
  <c r="D41" i="31"/>
  <c r="K53" i="31"/>
  <c r="D53" i="31"/>
  <c r="D64" i="31"/>
  <c r="K64" i="31"/>
  <c r="K81" i="31"/>
  <c r="D81" i="31"/>
  <c r="K93" i="31"/>
  <c r="D93" i="31"/>
  <c r="O30" i="31"/>
  <c r="D104" i="31"/>
  <c r="K104" i="31"/>
  <c r="K127" i="31"/>
  <c r="D127" i="31"/>
  <c r="D26" i="31"/>
  <c r="F14" i="31"/>
  <c r="K26" i="31"/>
  <c r="K38" i="31"/>
  <c r="D38" i="31"/>
  <c r="D52" i="31"/>
  <c r="K52" i="31"/>
  <c r="D74" i="31"/>
  <c r="K74" i="31"/>
  <c r="D89" i="31"/>
  <c r="K89" i="31"/>
  <c r="K105" i="31"/>
  <c r="D105" i="31"/>
  <c r="D131" i="31"/>
  <c r="K131" i="31"/>
  <c r="K133" i="31"/>
  <c r="D133" i="31"/>
  <c r="K123" i="31"/>
  <c r="D123" i="31"/>
  <c r="K138" i="31"/>
  <c r="D138" i="31"/>
  <c r="F19" i="31"/>
  <c r="D31" i="31"/>
  <c r="K31" i="31"/>
  <c r="K79" i="31"/>
  <c r="D79" i="31"/>
  <c r="D136" i="31"/>
  <c r="K136" i="31"/>
  <c r="K45" i="31"/>
  <c r="D45" i="31"/>
  <c r="K87" i="31"/>
  <c r="D87" i="31"/>
  <c r="D44" i="31"/>
  <c r="O25" i="31"/>
  <c r="K44" i="31"/>
  <c r="F7" i="31"/>
  <c r="D86" i="31"/>
  <c r="K86" i="31"/>
  <c r="D30" i="31"/>
  <c r="K30" i="31"/>
  <c r="F18" i="31"/>
  <c r="K137" i="31"/>
  <c r="D137" i="31"/>
  <c r="D126" i="31"/>
  <c r="K126" i="31"/>
  <c r="D21" i="31"/>
  <c r="K21" i="31"/>
  <c r="F261" i="31"/>
  <c r="C261" i="31" s="1"/>
  <c r="K35" i="31"/>
  <c r="D35" i="31"/>
  <c r="K51" i="31"/>
  <c r="D51" i="31"/>
  <c r="K69" i="31"/>
  <c r="D69" i="31"/>
  <c r="K80" i="31"/>
  <c r="D80" i="31"/>
  <c r="O28" i="31"/>
  <c r="K95" i="31"/>
  <c r="D95" i="31"/>
  <c r="K115" i="31"/>
  <c r="D115" i="31"/>
  <c r="D50" i="31"/>
  <c r="K50" i="31"/>
  <c r="D65" i="31"/>
  <c r="K65" i="31"/>
  <c r="D78" i="31"/>
  <c r="K78" i="31"/>
  <c r="D94" i="31"/>
  <c r="K94" i="31"/>
  <c r="D107" i="31"/>
  <c r="K107" i="31"/>
  <c r="K34" i="31"/>
  <c r="D34" i="31"/>
  <c r="D46" i="31"/>
  <c r="K46" i="31"/>
  <c r="O26" i="31"/>
  <c r="D56" i="31"/>
  <c r="K56" i="31"/>
  <c r="K72" i="31"/>
  <c r="D72" i="31"/>
  <c r="D90" i="31"/>
  <c r="K90" i="31"/>
  <c r="K101" i="31"/>
  <c r="D101" i="31"/>
  <c r="D111" i="31"/>
  <c r="K111" i="31"/>
  <c r="D32" i="31"/>
  <c r="D12" i="31"/>
  <c r="G12" i="31" s="1"/>
  <c r="K32" i="31"/>
  <c r="O24" i="31"/>
  <c r="D43" i="31"/>
  <c r="K43" i="31"/>
  <c r="K63" i="31"/>
  <c r="D63" i="31"/>
  <c r="K82" i="31"/>
  <c r="D82" i="31"/>
  <c r="D96" i="31"/>
  <c r="K96" i="31"/>
  <c r="K124" i="31"/>
  <c r="D124" i="31"/>
  <c r="D121" i="31"/>
  <c r="K121" i="31"/>
  <c r="D139" i="31"/>
  <c r="K139" i="31"/>
  <c r="D114" i="31"/>
  <c r="K114" i="31"/>
  <c r="K129" i="31"/>
  <c r="D129" i="31"/>
  <c r="D47" i="31"/>
  <c r="K47" i="31"/>
  <c r="K109" i="31"/>
  <c r="D109" i="31"/>
  <c r="K62" i="31"/>
  <c r="D62" i="31"/>
  <c r="F15" i="31"/>
  <c r="K27" i="31"/>
  <c r="D27" i="31"/>
  <c r="D55" i="31"/>
  <c r="K55" i="31"/>
  <c r="K97" i="31"/>
  <c r="D97" i="31"/>
  <c r="D132" i="31"/>
  <c r="K132" i="31"/>
  <c r="K59" i="31"/>
  <c r="D59" i="31"/>
  <c r="D116" i="31"/>
  <c r="K116" i="31"/>
  <c r="O31" i="31"/>
  <c r="D112" i="31"/>
  <c r="K112" i="31"/>
  <c r="D24" i="31"/>
  <c r="K24" i="31"/>
  <c r="F264" i="31"/>
  <c r="C264" i="31" s="1"/>
  <c r="D57" i="31"/>
  <c r="K57" i="31"/>
  <c r="D73" i="31"/>
  <c r="K73" i="31"/>
  <c r="K84" i="31"/>
  <c r="D84" i="31"/>
  <c r="D100" i="31"/>
  <c r="K100" i="31"/>
  <c r="D122" i="31"/>
  <c r="K122" i="31"/>
  <c r="K20" i="31"/>
  <c r="D20" i="31"/>
  <c r="O23" i="31"/>
  <c r="F10" i="31"/>
  <c r="F260" i="31"/>
  <c r="C260" i="31" s="1"/>
  <c r="K36" i="31"/>
  <c r="D36" i="31"/>
  <c r="D54" i="31"/>
  <c r="K54" i="31"/>
  <c r="K67" i="31"/>
  <c r="D67" i="31"/>
  <c r="D98" i="31"/>
  <c r="K98" i="31"/>
  <c r="K110" i="31"/>
  <c r="D110" i="31"/>
  <c r="D135" i="31"/>
  <c r="K135" i="31"/>
  <c r="D37" i="31"/>
  <c r="K37" i="31"/>
  <c r="D49" i="31"/>
  <c r="K49" i="31"/>
  <c r="K60" i="31"/>
  <c r="D60" i="31"/>
  <c r="K75" i="31"/>
  <c r="D75" i="31"/>
  <c r="O29" i="31"/>
  <c r="K92" i="31"/>
  <c r="D92" i="31"/>
  <c r="D103" i="31"/>
  <c r="K103" i="31"/>
  <c r="K117" i="31"/>
  <c r="D117" i="31"/>
  <c r="D22" i="31"/>
  <c r="K22" i="31"/>
  <c r="F262" i="31"/>
  <c r="C262" i="31" s="1"/>
  <c r="K33" i="31"/>
  <c r="D33" i="31"/>
  <c r="D48" i="31"/>
  <c r="K48" i="31"/>
  <c r="D70" i="31"/>
  <c r="K70" i="31"/>
  <c r="K85" i="31"/>
  <c r="D85" i="31"/>
  <c r="K99" i="31"/>
  <c r="D99" i="31"/>
  <c r="K128" i="31"/>
  <c r="O32" i="31"/>
  <c r="D128" i="31"/>
  <c r="K125" i="31"/>
  <c r="D125" i="31"/>
  <c r="D119" i="31"/>
  <c r="K119" i="31"/>
  <c r="K134" i="31"/>
  <c r="D134" i="31"/>
  <c r="N28" i="31" l="1"/>
  <c r="N24" i="31"/>
  <c r="N32" i="31"/>
  <c r="N29" i="31"/>
  <c r="N23" i="31"/>
  <c r="D10" i="31"/>
  <c r="N31" i="31"/>
  <c r="E261" i="31"/>
  <c r="K261" i="31"/>
  <c r="G261" i="31"/>
  <c r="D261" i="31"/>
  <c r="N25" i="31"/>
  <c r="D7" i="31"/>
  <c r="K14" i="31"/>
  <c r="D14" i="31"/>
  <c r="N27" i="31"/>
  <c r="K17" i="31"/>
  <c r="D17" i="31"/>
  <c r="M7" i="31"/>
  <c r="G264" i="31"/>
  <c r="D264" i="31"/>
  <c r="K264" i="31"/>
  <c r="E264" i="31"/>
  <c r="R28" i="31"/>
  <c r="K15" i="31"/>
  <c r="D15" i="31"/>
  <c r="N26" i="31"/>
  <c r="D18" i="31"/>
  <c r="K18" i="31"/>
  <c r="K19" i="31"/>
  <c r="D19" i="31"/>
  <c r="E265" i="31"/>
  <c r="G265" i="31"/>
  <c r="K265" i="31"/>
  <c r="D265" i="31"/>
  <c r="E33" i="25"/>
  <c r="M43" i="31"/>
  <c r="D263" i="31"/>
  <c r="G263" i="31"/>
  <c r="K263" i="31"/>
  <c r="E263" i="31"/>
  <c r="D262" i="31"/>
  <c r="G262" i="31"/>
  <c r="E262" i="31"/>
  <c r="K262" i="31"/>
  <c r="G260" i="31"/>
  <c r="E260" i="31"/>
  <c r="D260" i="31"/>
  <c r="K260" i="31"/>
  <c r="N30" i="31"/>
  <c r="K13" i="31"/>
  <c r="O22" i="31"/>
  <c r="D13" i="31"/>
  <c r="D16" i="31"/>
  <c r="K16" i="31"/>
  <c r="R24" i="31" l="1"/>
  <c r="K6" i="31"/>
  <c r="N43" i="31"/>
  <c r="C48" i="25"/>
  <c r="C45" i="25"/>
  <c r="K5" i="31"/>
  <c r="B5" i="31" s="1"/>
  <c r="G9" i="25"/>
  <c r="B5" i="25"/>
  <c r="R23" i="31"/>
  <c r="G33" i="25"/>
  <c r="R26" i="31"/>
  <c r="R27" i="31"/>
  <c r="R29" i="31"/>
  <c r="R30" i="31"/>
  <c r="R25" i="31"/>
  <c r="N22" i="31"/>
  <c r="R22" i="31" s="1"/>
  <c r="R31" i="31"/>
  <c r="R32" i="31"/>
  <c r="B5" i="47" l="1"/>
  <c r="B4" i="31"/>
  <c r="B5" i="28"/>
  <c r="C66" i="31" l="1"/>
  <c r="E66" i="31" s="1"/>
  <c r="C86" i="31"/>
  <c r="E86" i="31" s="1"/>
  <c r="G86" i="31" l="1"/>
  <c r="G66" i="31"/>
  <c r="J18" i="47"/>
  <c r="N16" i="47"/>
  <c r="C124" i="31"/>
  <c r="E124" i="31" s="1"/>
  <c r="C67" i="31"/>
  <c r="E67" i="31" s="1"/>
  <c r="C50" i="31"/>
  <c r="E50" i="31" s="1"/>
  <c r="G50" i="31" l="1"/>
  <c r="G67" i="31"/>
  <c r="G124" i="31"/>
  <c r="C47" i="31"/>
  <c r="E47" i="31" s="1"/>
  <c r="C33" i="31"/>
  <c r="E33" i="31" s="1"/>
  <c r="C56" i="31"/>
  <c r="L21" i="47"/>
  <c r="J15" i="47"/>
  <c r="O16" i="47"/>
  <c r="C132" i="31"/>
  <c r="E132" i="31" s="1"/>
  <c r="C104" i="31"/>
  <c r="C80" i="31"/>
  <c r="C53" i="31"/>
  <c r="E53" i="31" s="1"/>
  <c r="C78" i="31"/>
  <c r="E78" i="31" s="1"/>
  <c r="C101" i="31"/>
  <c r="E101" i="31" s="1"/>
  <c r="C38" i="31"/>
  <c r="E38" i="31" s="1"/>
  <c r="C57" i="31"/>
  <c r="E57" i="31" s="1"/>
  <c r="C94" i="31"/>
  <c r="E94" i="31" s="1"/>
  <c r="C128" i="31"/>
  <c r="E128" i="31" l="1"/>
  <c r="G132" i="31"/>
  <c r="G101" i="31"/>
  <c r="G53" i="31"/>
  <c r="G94" i="31"/>
  <c r="G57" i="31"/>
  <c r="E80" i="31"/>
  <c r="G33" i="31"/>
  <c r="G78" i="31"/>
  <c r="G47" i="31"/>
  <c r="G38" i="31"/>
  <c r="E104" i="31"/>
  <c r="E56" i="31"/>
  <c r="G15" i="47"/>
  <c r="D22" i="47"/>
  <c r="H22" i="47"/>
  <c r="M15" i="47"/>
  <c r="D20" i="47"/>
  <c r="E14" i="47"/>
  <c r="F19" i="47"/>
  <c r="D18" i="47"/>
  <c r="J14" i="47"/>
  <c r="D16" i="47"/>
  <c r="M19" i="47"/>
  <c r="E16" i="47"/>
  <c r="N17" i="47"/>
  <c r="C135" i="31"/>
  <c r="E135" i="31" s="1"/>
  <c r="C130" i="31"/>
  <c r="E130" i="31" s="1"/>
  <c r="C127" i="31"/>
  <c r="E127" i="31" s="1"/>
  <c r="C98" i="31"/>
  <c r="E98" i="31" s="1"/>
  <c r="C95" i="31"/>
  <c r="E95" i="31" s="1"/>
  <c r="C111" i="31"/>
  <c r="E111" i="31" s="1"/>
  <c r="C89" i="31"/>
  <c r="E89" i="31" s="1"/>
  <c r="C41" i="31"/>
  <c r="E41" i="31" s="1"/>
  <c r="C82" i="31"/>
  <c r="E82" i="31" s="1"/>
  <c r="C96" i="31"/>
  <c r="E96" i="31" s="1"/>
  <c r="C110" i="31"/>
  <c r="E110" i="31" s="1"/>
  <c r="C62" i="31"/>
  <c r="E62" i="31" s="1"/>
  <c r="C58" i="31"/>
  <c r="E58" i="31" s="1"/>
  <c r="C84" i="31"/>
  <c r="E84" i="31" s="1"/>
  <c r="C107" i="31"/>
  <c r="E107" i="31" s="1"/>
  <c r="C108" i="31"/>
  <c r="E108" i="31" s="1"/>
  <c r="C134" i="31"/>
  <c r="E134" i="31" s="1"/>
  <c r="C40" i="31"/>
  <c r="E40" i="31" s="1"/>
  <c r="C125" i="31"/>
  <c r="E125" i="31" s="1"/>
  <c r="C139" i="31"/>
  <c r="E139" i="31" s="1"/>
  <c r="C118" i="31"/>
  <c r="E118" i="31" s="1"/>
  <c r="C119" i="31"/>
  <c r="E119" i="31" s="1"/>
  <c r="C70" i="31"/>
  <c r="E70" i="31" s="1"/>
  <c r="C72" i="31"/>
  <c r="E72" i="31" s="1"/>
  <c r="C39" i="31"/>
  <c r="E39" i="31" s="1"/>
  <c r="C114" i="31"/>
  <c r="E114" i="31" s="1"/>
  <c r="C138" i="31"/>
  <c r="E138" i="31" s="1"/>
  <c r="C131" i="31"/>
  <c r="E131" i="31" s="1"/>
  <c r="C103" i="31"/>
  <c r="E103" i="31" s="1"/>
  <c r="C76" i="31"/>
  <c r="E76" i="31" s="1"/>
  <c r="C115" i="31"/>
  <c r="E115" i="31" s="1"/>
  <c r="C113" i="31"/>
  <c r="E113" i="31" s="1"/>
  <c r="C49" i="31"/>
  <c r="E49" i="31" s="1"/>
  <c r="C117" i="31"/>
  <c r="E117" i="31" s="1"/>
  <c r="C75" i="31"/>
  <c r="E75" i="31" s="1"/>
  <c r="C46" i="31"/>
  <c r="E46" i="31" s="1"/>
  <c r="C42" i="31"/>
  <c r="E42" i="31" s="1"/>
  <c r="C37" i="31"/>
  <c r="E37" i="31" s="1"/>
  <c r="C64" i="31"/>
  <c r="E64" i="31" s="1"/>
  <c r="C126" i="31"/>
  <c r="E126" i="31" s="1"/>
  <c r="C122" i="31"/>
  <c r="E122" i="31" s="1"/>
  <c r="C43" i="31"/>
  <c r="E43" i="31" s="1"/>
  <c r="C48" i="31"/>
  <c r="E48" i="31" s="1"/>
  <c r="C90" i="31"/>
  <c r="E90" i="31" s="1"/>
  <c r="C74" i="31"/>
  <c r="E74" i="31" s="1"/>
  <c r="C133" i="31"/>
  <c r="E133" i="31" s="1"/>
  <c r="C88" i="31"/>
  <c r="E88" i="31" s="1"/>
  <c r="C120" i="31"/>
  <c r="E120" i="31" s="1"/>
  <c r="C34" i="31"/>
  <c r="E34" i="31" s="1"/>
  <c r="C54" i="31"/>
  <c r="E54" i="31" s="1"/>
  <c r="C36" i="31"/>
  <c r="E36" i="31" s="1"/>
  <c r="C87" i="31"/>
  <c r="E87" i="31" s="1"/>
  <c r="C93" i="31"/>
  <c r="E93" i="31" s="1"/>
  <c r="C121" i="31"/>
  <c r="E121" i="31" s="1"/>
  <c r="C83" i="31"/>
  <c r="E83" i="31" s="1"/>
  <c r="C100" i="31"/>
  <c r="E100" i="31" s="1"/>
  <c r="C85" i="31"/>
  <c r="E85" i="31" s="1"/>
  <c r="C65" i="31"/>
  <c r="E65" i="31" s="1"/>
  <c r="C51" i="31"/>
  <c r="E51" i="31" s="1"/>
  <c r="C61" i="31"/>
  <c r="E61" i="31" s="1"/>
  <c r="C109" i="31"/>
  <c r="E109" i="31" s="1"/>
  <c r="C35" i="31"/>
  <c r="E35" i="31" s="1"/>
  <c r="C99" i="31"/>
  <c r="E99" i="31" s="1"/>
  <c r="C69" i="31"/>
  <c r="E69" i="31" s="1"/>
  <c r="C73" i="31"/>
  <c r="E73" i="31" s="1"/>
  <c r="C137" i="31"/>
  <c r="E137" i="31" s="1"/>
  <c r="C52" i="31"/>
  <c r="E52" i="31" s="1"/>
  <c r="C60" i="31"/>
  <c r="E60" i="31" s="1"/>
  <c r="C45" i="31"/>
  <c r="E45" i="31" s="1"/>
  <c r="C112" i="31"/>
  <c r="E112" i="31" s="1"/>
  <c r="C136" i="31"/>
  <c r="E136" i="31" s="1"/>
  <c r="C91" i="31"/>
  <c r="E91" i="31" s="1"/>
  <c r="C71" i="31"/>
  <c r="E71" i="31" s="1"/>
  <c r="C55" i="31"/>
  <c r="E55" i="31" s="1"/>
  <c r="C79" i="31"/>
  <c r="E79" i="31" s="1"/>
  <c r="C97" i="31"/>
  <c r="E97" i="31" s="1"/>
  <c r="C106" i="31"/>
  <c r="E106" i="31" s="1"/>
  <c r="C63" i="31"/>
  <c r="E63" i="31" s="1"/>
  <c r="C102" i="31"/>
  <c r="E102" i="31" s="1"/>
  <c r="C123" i="31"/>
  <c r="E123" i="31" s="1"/>
  <c r="C31" i="31"/>
  <c r="C29" i="31"/>
  <c r="C21" i="31"/>
  <c r="E21" i="31" s="1"/>
  <c r="C25" i="31"/>
  <c r="C30" i="31"/>
  <c r="C22" i="31"/>
  <c r="E22" i="31" s="1"/>
  <c r="C24" i="31"/>
  <c r="E24" i="31" s="1"/>
  <c r="C27" i="31"/>
  <c r="C23" i="31"/>
  <c r="E23" i="31" s="1"/>
  <c r="C26" i="31"/>
  <c r="C28" i="31"/>
  <c r="E27" i="31" l="1"/>
  <c r="C15" i="31"/>
  <c r="E15" i="31" s="1"/>
  <c r="G15" i="31" s="1"/>
  <c r="G137" i="31"/>
  <c r="G64" i="31"/>
  <c r="G125" i="31"/>
  <c r="E25" i="31"/>
  <c r="C13" i="31"/>
  <c r="G97" i="31"/>
  <c r="G112" i="31"/>
  <c r="G61" i="31"/>
  <c r="G121" i="31"/>
  <c r="G87" i="31"/>
  <c r="G133" i="31"/>
  <c r="G42" i="31"/>
  <c r="G75" i="31"/>
  <c r="G49" i="31"/>
  <c r="G70" i="31"/>
  <c r="G40" i="31"/>
  <c r="G58" i="31"/>
  <c r="G82" i="31"/>
  <c r="G89" i="31"/>
  <c r="E31" i="31"/>
  <c r="C19" i="31"/>
  <c r="E19" i="31" s="1"/>
  <c r="G19" i="31" s="1"/>
  <c r="G36" i="31"/>
  <c r="G74" i="31"/>
  <c r="G131" i="31"/>
  <c r="G134" i="31"/>
  <c r="G96" i="31"/>
  <c r="G130" i="31"/>
  <c r="G22" i="31"/>
  <c r="G63" i="31"/>
  <c r="G91" i="31"/>
  <c r="G69" i="31"/>
  <c r="G51" i="31"/>
  <c r="G23" i="31"/>
  <c r="G106" i="31"/>
  <c r="G54" i="31"/>
  <c r="G120" i="31"/>
  <c r="G90" i="31"/>
  <c r="G43" i="31"/>
  <c r="G126" i="31"/>
  <c r="G115" i="31"/>
  <c r="G76" i="31"/>
  <c r="G114" i="31"/>
  <c r="G119" i="31"/>
  <c r="G139" i="31"/>
  <c r="G108" i="31"/>
  <c r="G84" i="31"/>
  <c r="G110" i="31"/>
  <c r="G95" i="31"/>
  <c r="G127" i="31"/>
  <c r="G135" i="31"/>
  <c r="G80" i="31"/>
  <c r="E28" i="31"/>
  <c r="C16" i="31"/>
  <c r="E16" i="31" s="1"/>
  <c r="G16" i="31" s="1"/>
  <c r="G100" i="31"/>
  <c r="G93" i="31"/>
  <c r="G88" i="31"/>
  <c r="G122" i="31"/>
  <c r="G113" i="31"/>
  <c r="G39" i="31"/>
  <c r="G107" i="31"/>
  <c r="G98" i="31"/>
  <c r="G56" i="31"/>
  <c r="C14" i="31"/>
  <c r="E14" i="31" s="1"/>
  <c r="G14" i="31" s="1"/>
  <c r="E26" i="31"/>
  <c r="G102" i="31"/>
  <c r="G55" i="31"/>
  <c r="G60" i="31"/>
  <c r="G35" i="31"/>
  <c r="G85" i="31"/>
  <c r="G79" i="31"/>
  <c r="G45" i="31"/>
  <c r="G99" i="31"/>
  <c r="G24" i="31"/>
  <c r="C18" i="31"/>
  <c r="E18" i="31" s="1"/>
  <c r="G18" i="31" s="1"/>
  <c r="E30" i="31"/>
  <c r="G21" i="31"/>
  <c r="C17" i="31"/>
  <c r="E17" i="31" s="1"/>
  <c r="G17" i="31" s="1"/>
  <c r="E29" i="31"/>
  <c r="G123" i="31"/>
  <c r="G71" i="31"/>
  <c r="G136" i="31"/>
  <c r="G52" i="31"/>
  <c r="G73" i="31"/>
  <c r="G109" i="31"/>
  <c r="G65" i="31"/>
  <c r="G83" i="31"/>
  <c r="G34" i="31"/>
  <c r="G48" i="31"/>
  <c r="G37" i="31"/>
  <c r="G46" i="31"/>
  <c r="G117" i="31"/>
  <c r="G103" i="31"/>
  <c r="G138" i="31"/>
  <c r="G72" i="31"/>
  <c r="G118" i="31"/>
  <c r="G62" i="31"/>
  <c r="G41" i="31"/>
  <c r="G111" i="31"/>
  <c r="G104" i="31"/>
  <c r="G128" i="31"/>
  <c r="C77" i="31"/>
  <c r="E77" i="31" s="1"/>
  <c r="L22" i="47"/>
  <c r="O22" i="47"/>
  <c r="M22" i="47"/>
  <c r="N22" i="47"/>
  <c r="K22" i="47"/>
  <c r="G22" i="47"/>
  <c r="J22" i="47"/>
  <c r="I22" i="47"/>
  <c r="F22" i="47"/>
  <c r="I17" i="47"/>
  <c r="M16" i="47"/>
  <c r="N15" i="47"/>
  <c r="H21" i="47"/>
  <c r="O14" i="47"/>
  <c r="L17" i="47"/>
  <c r="H20" i="47"/>
  <c r="J13" i="47"/>
  <c r="I13" i="47"/>
  <c r="N19" i="47"/>
  <c r="O15" i="47"/>
  <c r="G18" i="47"/>
  <c r="F14" i="47"/>
  <c r="H15" i="47"/>
  <c r="I14" i="47"/>
  <c r="F15" i="47"/>
  <c r="E21" i="47"/>
  <c r="O19" i="47"/>
  <c r="H17" i="47"/>
  <c r="F21" i="47"/>
  <c r="J16" i="47"/>
  <c r="M14" i="47"/>
  <c r="K20" i="47"/>
  <c r="O21" i="47"/>
  <c r="L13" i="47"/>
  <c r="K13" i="47"/>
  <c r="L15" i="47"/>
  <c r="I20" i="47"/>
  <c r="N21" i="47"/>
  <c r="H18" i="47"/>
  <c r="J20" i="47"/>
  <c r="I19" i="47"/>
  <c r="O17" i="47"/>
  <c r="H16" i="47"/>
  <c r="E17" i="47"/>
  <c r="I16" i="47"/>
  <c r="L19" i="47"/>
  <c r="L18" i="47"/>
  <c r="J17" i="47"/>
  <c r="J21" i="47"/>
  <c r="L16" i="47"/>
  <c r="M20" i="47"/>
  <c r="K14" i="47"/>
  <c r="M21" i="47"/>
  <c r="G20" i="47"/>
  <c r="H19" i="47"/>
  <c r="O13" i="47"/>
  <c r="N18" i="47"/>
  <c r="O20" i="47"/>
  <c r="N20" i="47"/>
  <c r="G21" i="47"/>
  <c r="G19" i="47"/>
  <c r="F13" i="47"/>
  <c r="K16" i="47"/>
  <c r="O18" i="47"/>
  <c r="G13" i="47"/>
  <c r="F20" i="47"/>
  <c r="L20" i="47"/>
  <c r="G14" i="47"/>
  <c r="K15" i="47"/>
  <c r="E19" i="47"/>
  <c r="H14" i="47"/>
  <c r="H13" i="47"/>
  <c r="N13" i="47"/>
  <c r="E13" i="47"/>
  <c r="M13" i="47"/>
  <c r="K21" i="47"/>
  <c r="G17" i="47"/>
  <c r="E15" i="47"/>
  <c r="K19" i="47"/>
  <c r="I18" i="47"/>
  <c r="I21" i="47"/>
  <c r="K18" i="47"/>
  <c r="N14" i="47"/>
  <c r="K17" i="47"/>
  <c r="I15" i="47"/>
  <c r="F17" i="47"/>
  <c r="L14" i="47"/>
  <c r="F16" i="47"/>
  <c r="F18" i="47"/>
  <c r="M18" i="47"/>
  <c r="J19" i="47"/>
  <c r="C32" i="31"/>
  <c r="C44" i="31"/>
  <c r="C59" i="31"/>
  <c r="E59" i="31" s="1"/>
  <c r="C81" i="31"/>
  <c r="C129" i="31"/>
  <c r="C105" i="31"/>
  <c r="C68" i="31"/>
  <c r="C92" i="31"/>
  <c r="C116" i="31"/>
  <c r="C20" i="31"/>
  <c r="E13" i="25" l="1"/>
  <c r="E20" i="31"/>
  <c r="M23" i="31"/>
  <c r="C10" i="31"/>
  <c r="G59" i="31"/>
  <c r="G77" i="31"/>
  <c r="G28" i="31"/>
  <c r="E16" i="25"/>
  <c r="G31" i="31"/>
  <c r="E19" i="25"/>
  <c r="M29" i="31"/>
  <c r="E92" i="31"/>
  <c r="E32" i="31"/>
  <c r="E14" i="25"/>
  <c r="M24" i="31"/>
  <c r="M26" i="31"/>
  <c r="G16" i="25"/>
  <c r="E13" i="31"/>
  <c r="E12" i="25"/>
  <c r="M22" i="31"/>
  <c r="E68" i="31"/>
  <c r="M27" i="31"/>
  <c r="E17" i="25"/>
  <c r="E81" i="31"/>
  <c r="M28" i="31"/>
  <c r="E18" i="25"/>
  <c r="E129" i="31"/>
  <c r="E22" i="25"/>
  <c r="M32" i="31"/>
  <c r="M25" i="31"/>
  <c r="E15" i="25"/>
  <c r="E44" i="31"/>
  <c r="C7" i="31"/>
  <c r="E116" i="31"/>
  <c r="M31" i="31"/>
  <c r="E21" i="25"/>
  <c r="E105" i="31"/>
  <c r="M30" i="31"/>
  <c r="E20" i="25"/>
  <c r="G29" i="31"/>
  <c r="G30" i="31"/>
  <c r="G26" i="31"/>
  <c r="G25" i="31"/>
  <c r="G27" i="31"/>
  <c r="M17" i="47"/>
  <c r="E22" i="47"/>
  <c r="D15" i="47"/>
  <c r="D14" i="47"/>
  <c r="D19" i="47"/>
  <c r="E18" i="47"/>
  <c r="E20" i="47"/>
  <c r="D21" i="47"/>
  <c r="D13" i="47"/>
  <c r="D17" i="47"/>
  <c r="G16" i="47"/>
  <c r="G15" i="25" l="1"/>
  <c r="E7" i="31"/>
  <c r="G44" i="31"/>
  <c r="Q27" i="31"/>
  <c r="P27" i="31"/>
  <c r="G12" i="25"/>
  <c r="G13" i="31"/>
  <c r="I12" i="47" s="1" a="1"/>
  <c r="G19" i="25"/>
  <c r="G92" i="31"/>
  <c r="E46" i="25"/>
  <c r="G10" i="31"/>
  <c r="P31" i="31"/>
  <c r="Q31" i="31"/>
  <c r="G129" i="31"/>
  <c r="G22" i="25"/>
  <c r="G17" i="25"/>
  <c r="G68" i="31"/>
  <c r="P24" i="31"/>
  <c r="Q24" i="31"/>
  <c r="P29" i="31"/>
  <c r="Q29" i="31"/>
  <c r="Q23" i="31"/>
  <c r="P23" i="31"/>
  <c r="P30" i="31"/>
  <c r="Q30" i="31"/>
  <c r="G21" i="25"/>
  <c r="G116" i="31"/>
  <c r="P25" i="31"/>
  <c r="Q25" i="31"/>
  <c r="P22" i="31"/>
  <c r="Q22" i="31"/>
  <c r="Q26" i="31"/>
  <c r="P26" i="31"/>
  <c r="G13" i="25"/>
  <c r="E10" i="31"/>
  <c r="G20" i="31"/>
  <c r="G81" i="31"/>
  <c r="G18" i="25"/>
  <c r="G105" i="31"/>
  <c r="G20" i="25"/>
  <c r="G7" i="31"/>
  <c r="G49" i="25" s="1"/>
  <c r="E49" i="25"/>
  <c r="Q32" i="31"/>
  <c r="P32" i="31"/>
  <c r="Q28" i="31"/>
  <c r="P28" i="31"/>
  <c r="G14" i="25"/>
  <c r="G32" i="31"/>
  <c r="C18" i="47"/>
  <c r="C13" i="47"/>
  <c r="C16" i="47"/>
  <c r="C19" i="47"/>
  <c r="C22" i="47"/>
  <c r="C14" i="47"/>
  <c r="C15" i="47"/>
  <c r="C20" i="47"/>
  <c r="C21" i="47"/>
  <c r="C17" i="47"/>
  <c r="G46" i="25" l="1"/>
  <c r="I63" i="25"/>
  <c r="K12" i="47"/>
  <c r="O12" i="47"/>
  <c r="L12" i="47"/>
  <c r="M12" i="47"/>
  <c r="I12" i="47"/>
  <c r="J12" i="47"/>
  <c r="N12" i="47"/>
</calcChain>
</file>

<file path=xl/comments1.xml><?xml version="1.0" encoding="utf-8"?>
<comments xmlns="http://schemas.openxmlformats.org/spreadsheetml/2006/main">
  <authors>
    <author>PacifiCorp</author>
  </authors>
  <commentList>
    <comment ref="G5" authorId="0" shapeId="0">
      <text>
        <r>
          <rPr>
            <b/>
            <sz val="8"/>
            <color indexed="81"/>
            <rFont val="Tahoma"/>
            <family val="2"/>
          </rPr>
          <t>PacifiCorp:</t>
        </r>
        <r>
          <rPr>
            <sz val="8"/>
            <color indexed="81"/>
            <rFont val="Tahoma"/>
            <family val="2"/>
          </rPr>
          <t xml:space="preserve">
Date that deal is evaluated.</t>
        </r>
      </text>
    </comment>
  </commentList>
</comments>
</file>

<file path=xl/sharedStrings.xml><?xml version="1.0" encoding="utf-8"?>
<sst xmlns="http://schemas.openxmlformats.org/spreadsheetml/2006/main" count="794" uniqueCount="189">
  <si>
    <t>Year</t>
  </si>
  <si>
    <t>(a)</t>
  </si>
  <si>
    <t>(b)</t>
  </si>
  <si>
    <t>(c)</t>
  </si>
  <si>
    <t>(d)</t>
  </si>
  <si>
    <t>(e)</t>
  </si>
  <si>
    <t>Capacity</t>
  </si>
  <si>
    <t>(f)</t>
  </si>
  <si>
    <t>$/kW</t>
  </si>
  <si>
    <t>$/kW-yr</t>
  </si>
  <si>
    <t>Estimated Capital Cost</t>
  </si>
  <si>
    <t>Fixed Capital Cost at Real Levelized Rate</t>
  </si>
  <si>
    <t>Fixed O&amp;M</t>
  </si>
  <si>
    <t>Variable O&amp;M</t>
  </si>
  <si>
    <t>Total O&amp;M at Expected CF</t>
  </si>
  <si>
    <t>Total Resource Fixed Costs</t>
  </si>
  <si>
    <t>Source: (a)(c)(d)</t>
  </si>
  <si>
    <t>Total Price @</t>
  </si>
  <si>
    <t>Capacity Factor</t>
  </si>
  <si>
    <t>Footnotes:</t>
  </si>
  <si>
    <t xml:space="preserve"> $/kW-yr</t>
  </si>
  <si>
    <t>Avoided Cost Prices</t>
  </si>
  <si>
    <t>Energy</t>
  </si>
  <si>
    <t>Only Price</t>
  </si>
  <si>
    <t>Table 1</t>
  </si>
  <si>
    <t>(2)   'Energy Only' is the GRID calculated costs and includes some capacity costs.</t>
  </si>
  <si>
    <t>Fuel Cost</t>
  </si>
  <si>
    <t>$/MMBtu</t>
  </si>
  <si>
    <t>(g)</t>
  </si>
  <si>
    <t>(h)</t>
  </si>
  <si>
    <t>(i)</t>
  </si>
  <si>
    <t>Sources, Inputs and Assumptions</t>
  </si>
  <si>
    <t>PacifiCorp</t>
  </si>
  <si>
    <t>Delivered</t>
  </si>
  <si>
    <t>CCCT</t>
  </si>
  <si>
    <t>Duct Firing</t>
  </si>
  <si>
    <t>Peak Type:</t>
  </si>
  <si>
    <t>Quote Date</t>
  </si>
  <si>
    <t>Burnertip Natural Gas Price Forecast</t>
  </si>
  <si>
    <t>$/MWh</t>
  </si>
  <si>
    <t>CCCT Statistics</t>
  </si>
  <si>
    <t>MW</t>
  </si>
  <si>
    <t>Percent</t>
  </si>
  <si>
    <t>Cap Cost</t>
  </si>
  <si>
    <t>Fixed</t>
  </si>
  <si>
    <t>Capacity Weighted</t>
  </si>
  <si>
    <t>CF</t>
  </si>
  <si>
    <t>aMW</t>
  </si>
  <si>
    <t>Variable</t>
  </si>
  <si>
    <t>Heat Rate</t>
  </si>
  <si>
    <t>Energy Weighted</t>
  </si>
  <si>
    <t>Rounded</t>
  </si>
  <si>
    <t>Appendix B</t>
  </si>
  <si>
    <t xml:space="preserve">  Heat Rate in btu/kWh</t>
  </si>
  <si>
    <t xml:space="preserve">  Payment Factor</t>
  </si>
  <si>
    <t xml:space="preserve">  Capacity Factor</t>
  </si>
  <si>
    <t xml:space="preserve">  Energy Weighted Capacity Factor</t>
  </si>
  <si>
    <t>Start</t>
  </si>
  <si>
    <t>Resource Capacity</t>
  </si>
  <si>
    <t>Nominal Avoided Costs Calculated Monthly</t>
  </si>
  <si>
    <t>End</t>
  </si>
  <si>
    <t>Capacity $</t>
  </si>
  <si>
    <t>Total</t>
  </si>
  <si>
    <t>Month</t>
  </si>
  <si>
    <t>Avoided $</t>
  </si>
  <si>
    <t>MWH</t>
  </si>
  <si>
    <t>Offset</t>
  </si>
  <si>
    <t>Date Test</t>
  </si>
  <si>
    <t>Net Power Cost</t>
  </si>
  <si>
    <t>Dollars</t>
  </si>
  <si>
    <t>AC Price</t>
  </si>
  <si>
    <t>East</t>
  </si>
  <si>
    <t>Total Resource Energy Cost</t>
  </si>
  <si>
    <t>Total Resource Costs</t>
  </si>
  <si>
    <r>
      <t>$/MWh</t>
    </r>
    <r>
      <rPr>
        <vertAlign val="superscript"/>
        <sz val="9"/>
        <rFont val="Times New Roman"/>
        <family val="1"/>
      </rPr>
      <t xml:space="preserve"> (2)</t>
    </r>
  </si>
  <si>
    <t xml:space="preserve">  Fixed Pipeline</t>
  </si>
  <si>
    <t>Study_Name:</t>
  </si>
  <si>
    <t xml:space="preserve">  MW Plant Capacity</t>
  </si>
  <si>
    <t xml:space="preserve">  Plant Capacity Cost</t>
  </si>
  <si>
    <t xml:space="preserve">  Fixed O&amp;M &amp; Capitalized O&amp;M</t>
  </si>
  <si>
    <t xml:space="preserve">  Fixed O&amp;M Including Fixed Pipeline &amp; Capitalized O&amp;M ($/kW-Yr)</t>
  </si>
  <si>
    <t xml:space="preserve">  Variable O&amp;M Costs &amp; Capitalized Variable O&amp;M ($/MWh)</t>
  </si>
  <si>
    <t>CCCT Dry "J" - Turbine</t>
  </si>
  <si>
    <t>CCCT Dry "J" - Duct Firing</t>
  </si>
  <si>
    <t>Table 4</t>
  </si>
  <si>
    <t>Table 3</t>
  </si>
  <si>
    <t>&lt;---- Calculated Monthly</t>
  </si>
  <si>
    <t>Capacity Contribution</t>
  </si>
  <si>
    <t>Type</t>
  </si>
  <si>
    <t xml:space="preserve">Wind </t>
  </si>
  <si>
    <t>Tracking</t>
  </si>
  <si>
    <t xml:space="preserve">Gas </t>
  </si>
  <si>
    <t xml:space="preserve">Hydro </t>
  </si>
  <si>
    <t>Willamette Valley - 436 MW - CCCT Dry "G/H", 1x1 - West Side Resource (1,500')</t>
  </si>
  <si>
    <t>CCCT Dry "G/H", 1x1 - Turbine</t>
  </si>
  <si>
    <t>CCCT Dry "G/H", 1x1 - Duct Firing</t>
  </si>
  <si>
    <t>Discount Rate - 2017 IRP</t>
  </si>
  <si>
    <t>IRP - Utah Greenfield</t>
  </si>
  <si>
    <t>IRP West Side</t>
  </si>
  <si>
    <t>Pacific NW</t>
  </si>
  <si>
    <t>IRP - Wyo NE</t>
  </si>
  <si>
    <t xml:space="preserve">Plant Costs  - 2017 IRP - Table 6.1 &amp; 6.2 </t>
  </si>
  <si>
    <t>2016 $</t>
  </si>
  <si>
    <t>UT N - 200 MW - SCCT Frame "F" x1 - East Side Resource (5,050')</t>
  </si>
  <si>
    <t>SCCT</t>
  </si>
  <si>
    <t>SCCT Dry "F" - Turbine</t>
  </si>
  <si>
    <t>WYNE  DJohns - 477 MW - CCCT Dry "J/HA.02", 1x1 - East Side Resource (5,050')</t>
  </si>
  <si>
    <t>WYNE DJohns- 200 MW - SCCT Frame "F" x1 - East Side Resource (5,050')</t>
  </si>
  <si>
    <t>Table 12</t>
  </si>
  <si>
    <t>Fixed Costs</t>
  </si>
  <si>
    <t>Tax Credit</t>
  </si>
  <si>
    <t>Wind Integration Cost</t>
  </si>
  <si>
    <t>Source:</t>
  </si>
  <si>
    <t>(c)(f)</t>
  </si>
  <si>
    <t xml:space="preserve">  Plant capacity cost</t>
  </si>
  <si>
    <t>Wind</t>
  </si>
  <si>
    <t>Cost and Input Assumptions</t>
  </si>
  <si>
    <t xml:space="preserve">  Fixed O&amp;M, plus on-going capital cost</t>
  </si>
  <si>
    <t xml:space="preserve">  Variable O&amp;M</t>
  </si>
  <si>
    <t>$/MWH</t>
  </si>
  <si>
    <t xml:space="preserve">  Tax Credit $/MWh</t>
  </si>
  <si>
    <t>Solar</t>
  </si>
  <si>
    <t>Integration Cost</t>
  </si>
  <si>
    <t>Avoided Cost (before Integration Cost)</t>
  </si>
  <si>
    <t>CCCT Resource Costs - 2017 Integrated Resource Plan Update</t>
  </si>
  <si>
    <t>Payment Factor</t>
  </si>
  <si>
    <t>Total Capital Cost</t>
  </si>
  <si>
    <t>22% ITC assumption</t>
  </si>
  <si>
    <t>10% ITC assumption</t>
  </si>
  <si>
    <t>Per Dan Swan Payment Factor Corresponding to 10% ITC is 7.350%</t>
  </si>
  <si>
    <t>IRP17 - 2033 - 200 MW SCCT - Wyo NE</t>
  </si>
  <si>
    <t>IRP17 - 2033 - 477 MW CCCT - Wyo NE</t>
  </si>
  <si>
    <t>energy</t>
  </si>
  <si>
    <t>capacity</t>
  </si>
  <si>
    <t>IRP17 Dave Johnston Wind</t>
  </si>
  <si>
    <t>IRP17 Goshen Wind 2</t>
  </si>
  <si>
    <t>Total Resource Cost</t>
  </si>
  <si>
    <t>IRP17 Yakima Solar</t>
  </si>
  <si>
    <t>IRP17 Utah South Solar</t>
  </si>
  <si>
    <t>IRP17 Aeolus Wind</t>
  </si>
  <si>
    <t>IRP17 - 2029 - 30 MW Geothermal West</t>
  </si>
  <si>
    <t>IRP17 - 2029 - 200 MW SCCT - Utah N</t>
  </si>
  <si>
    <t>IRP17 - 2030 - 436 MW CCCT - West M</t>
  </si>
  <si>
    <t>Deferral (Capacity Contribution MW)</t>
  </si>
  <si>
    <t>Deferral (Nameplate MW)</t>
  </si>
  <si>
    <t>Resource Cost ($/kw-year)</t>
  </si>
  <si>
    <t>Deferred Cost (Millions $/year)</t>
  </si>
  <si>
    <t>West</t>
  </si>
  <si>
    <t>Total Capacity Deferral</t>
  </si>
  <si>
    <t>$/kw-year</t>
  </si>
  <si>
    <t>Millions $/year</t>
  </si>
  <si>
    <t>IRP2017 Chapter 8, page 220</t>
  </si>
  <si>
    <t>15 Year starting 2020</t>
  </si>
  <si>
    <t>15 Year Starting 2018</t>
  </si>
  <si>
    <t>15 year-2018-2032</t>
  </si>
  <si>
    <t>15 year-2020-2034</t>
  </si>
  <si>
    <t>QF - Sch37 - UT - Solar T</t>
  </si>
  <si>
    <t>Utah Sch 37 Solar T</t>
  </si>
  <si>
    <t>Table 2</t>
  </si>
  <si>
    <t>Avoided Energy Costs - Scheduled Hours ($/MWh)</t>
  </si>
  <si>
    <t>Winter Season</t>
  </si>
  <si>
    <t>Summer Season</t>
  </si>
  <si>
    <t>Annual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</si>
  <si>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</si>
  <si>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</si>
  <si>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</si>
  <si>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</si>
  <si>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</si>
  <si>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</si>
  <si>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</si>
  <si>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</si>
  <si>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</si>
  <si>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</si>
  <si>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</si>
  <si>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</si>
  <si>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Energy Only</t>
  </si>
  <si>
    <t>2017 Inflation rate</t>
  </si>
  <si>
    <t>2017 IRP Wyoming Wind Resource</t>
  </si>
  <si>
    <t>2017 IRP Wyoming DJ Wind Resource</t>
  </si>
  <si>
    <t>2017 IRP Utah Solar Resource</t>
  </si>
  <si>
    <t>Payment Factor Corresponding to 10% ITC is 7.350%</t>
  </si>
  <si>
    <t>2017 IRP Yakima Solar Resource</t>
  </si>
  <si>
    <t>2017 IRP Geothermal PPA West Side Resource</t>
  </si>
  <si>
    <t>SCCT Resource Costs - 2017 Integrated Resource Plan</t>
  </si>
  <si>
    <t>SCCT Statistics</t>
  </si>
  <si>
    <t>SCCT Resource Costs - 2017 Integrated Resource Plan Update</t>
  </si>
  <si>
    <t>Plant Costs  - 2017 IRP - Table 6.1 &amp; 6.2</t>
  </si>
  <si>
    <t>2017 IRP ID Wind Resource</t>
  </si>
  <si>
    <t>Inflation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</si>
</sst>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3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"/>
    <numFmt numFmtId="166" formatCode="&quot;$&quot;#,##0.00"/>
    <numFmt numFmtId="167" formatCode="0.0%"/>
    <numFmt numFmtId="168" formatCode="_(* #,##0.00_);_(* \(#,##0.00\);_(* &quot;-&quot;_);_(@_)"/>
    <numFmt numFmtId="169" formatCode="_(* #,##0.000_);_(* \(#,##0.000\);_(* &quot;-&quot;_);_(@_)"/>
    <numFmt numFmtId="170" formatCode="_(&quot;$&quot;* #,##0_);_(&quot;$&quot;* \(#,##0\);_(&quot;$&quot;* &quot;-&quot;??_);_(@_)"/>
    <numFmt numFmtId="171" formatCode="mmm\ yyyy&quot;   &quot;"/>
    <numFmt numFmtId="172" formatCode="_(* #,##0_);[Red]_(* \(#,##0\);_(* &quot;-&quot;_);_(@_)"/>
    <numFmt numFmtId="173" formatCode="_(* #,##0.00_);[Red]_(* \(#,##0.00\);_(* &quot;-&quot;_);_(@_)"/>
    <numFmt numFmtId="174" formatCode="_(* #,##0.0_);[Red]_(* \(#,##0.0\);_(* &quot;-&quot;_);_(@_)"/>
    <numFmt numFmtId="175" formatCode="0.000%"/>
    <numFmt numFmtId="176" formatCode="&quot;$&quot;###0;[Red]\(&quot;$&quot;###0\)"/>
    <numFmt numFmtId="177" formatCode="0.0"/>
    <numFmt numFmtId="178" formatCode="&quot;$&quot;#,##0.00_)\(\5\)"/>
    <numFmt numFmtId="179" formatCode="&quot;$&quot;#,##0.000_);[Red]\(&quot;$&quot;#,##0.000\)"/>
    <numFmt numFmtId="180" formatCode="#,##0\ ;\(#,##0\)"/>
  </numFmts>
  <fonts count="35">
    <font>
      <sz val="10"/>
      <name val="Times New Roman"/>
      <family val="1"/>
    </font>
    <font>
      <sz val="10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  <font>
      <b/>
      <sz val="11"/>
      <name val="Times New Roman"/>
      <family val="1"/>
    </font>
    <font>
      <sz val="8"/>
      <name val="Times New Roman"/>
      <family val="1"/>
    </font>
    <font>
      <b/>
      <sz val="9"/>
      <name val="Times New Roman"/>
      <family val="1"/>
    </font>
    <font>
      <b/>
      <i/>
      <sz val="8"/>
      <color indexed="18"/>
      <name val="Helv"/>
    </font>
    <font>
      <vertAlign val="superscript"/>
      <sz val="9"/>
      <name val="Times New Roman"/>
      <family val="1"/>
    </font>
    <font>
      <b/>
      <sz val="8"/>
      <name val="Times New Roman"/>
      <family val="1"/>
    </font>
    <font>
      <sz val="6"/>
      <name val="Times New Roman"/>
      <family val="1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u/>
      <sz val="10"/>
      <name val="Times New Roman"/>
      <family val="1"/>
    </font>
    <font>
      <sz val="9"/>
      <name val="Arial"/>
      <family val="2"/>
    </font>
    <font>
      <b/>
      <u/>
      <sz val="12"/>
      <name val="Times New Roman"/>
      <family val="1"/>
    </font>
    <font>
      <sz val="8"/>
      <color indexed="12"/>
      <name val="Arial"/>
      <family val="2"/>
    </font>
    <font>
      <sz val="8"/>
      <color indexed="48"/>
      <name val="Arial"/>
      <family val="2"/>
    </font>
    <font>
      <sz val="9"/>
      <name val="Times New Roman"/>
      <family val="1"/>
    </font>
    <font>
      <sz val="8"/>
      <name val="Helv"/>
    </font>
    <font>
      <b/>
      <sz val="12"/>
      <name val="Arial"/>
      <family val="2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2" tint="-0.249977111117893"/>
      <name val="Arial"/>
      <family val="2"/>
    </font>
    <font>
      <sz val="10"/>
      <color rgb="FFFF0000"/>
      <name val="Arial"/>
      <family val="2"/>
    </font>
    <font>
      <u/>
      <sz val="7.5"/>
      <color indexed="12"/>
      <name val="Arial"/>
      <family val="2"/>
    </font>
    <font>
      <b/>
      <sz val="9"/>
      <name val="CS Times"/>
    </font>
    <font>
      <sz val="9"/>
      <color indexed="12"/>
      <name val="CS Times"/>
    </font>
    <font>
      <sz val="12"/>
      <name val="Times New Roman"/>
      <family val="1"/>
    </font>
    <font>
      <sz val="11"/>
      <name val="Times New Roman"/>
      <family val="1"/>
    </font>
    <font>
      <sz val="7"/>
      <name val="Times New Roman"/>
      <family val="1"/>
    </font>
  </fonts>
  <fills count="11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theme="7" tint="0.7999816888943144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9">
    <xf numFmtId="172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8" fillId="0" borderId="0" applyNumberFormat="0" applyFill="0" applyBorder="0" applyAlignment="0">
      <protection locked="0"/>
    </xf>
    <xf numFmtId="41" fontId="3" fillId="0" borderId="0"/>
    <xf numFmtId="172" fontId="3" fillId="0" borderId="0"/>
    <xf numFmtId="0" fontId="1" fillId="0" borderId="0"/>
    <xf numFmtId="0" fontId="3" fillId="0" borderId="0"/>
    <xf numFmtId="9" fontId="1" fillId="0" borderId="0" applyFont="0" applyFill="0" applyBorder="0" applyAlignment="0" applyProtection="0"/>
    <xf numFmtId="167" fontId="1" fillId="0" borderId="0"/>
    <xf numFmtId="167" fontId="1" fillId="0" borderId="0"/>
    <xf numFmtId="41" fontId="3" fillId="0" borderId="0"/>
    <xf numFmtId="172" fontId="3" fillId="0" borderId="0"/>
    <xf numFmtId="172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6" fontId="23" fillId="0" borderId="0" applyFont="0" applyFill="0" applyBorder="0" applyProtection="0">
      <alignment horizontal="right"/>
    </xf>
    <xf numFmtId="177" fontId="14" fillId="0" borderId="0" applyNumberFormat="0" applyFill="0" applyBorder="0" applyAlignment="0" applyProtection="0"/>
    <xf numFmtId="0" fontId="12" fillId="0" borderId="21" applyNumberFormat="0" applyBorder="0" applyAlignment="0"/>
    <xf numFmtId="12" fontId="24" fillId="7" borderId="20">
      <alignment horizontal="left"/>
    </xf>
    <xf numFmtId="37" fontId="12" fillId="8" borderId="0" applyNumberFormat="0" applyBorder="0" applyAlignment="0" applyProtection="0"/>
    <xf numFmtId="37" fontId="12" fillId="0" borderId="0"/>
    <xf numFmtId="3" fontId="20" fillId="9" borderId="22" applyProtection="0"/>
    <xf numFmtId="172" fontId="1" fillId="0" borderId="0"/>
    <xf numFmtId="9" fontId="1" fillId="0" borderId="0" applyFont="0" applyFill="0" applyBorder="0" applyAlignment="0" applyProtection="0"/>
    <xf numFmtId="172" fontId="3" fillId="0" borderId="0"/>
    <xf numFmtId="0" fontId="1" fillId="0" borderId="0"/>
    <xf numFmtId="172" fontId="1" fillId="0" borderId="0"/>
    <xf numFmtId="0" fontId="29" fillId="0" borderId="0" applyNumberFormat="0" applyFill="0" applyBorder="0" applyAlignment="0" applyProtection="0">
      <alignment vertical="top"/>
      <protection locked="0"/>
    </xf>
  </cellStyleXfs>
  <cellXfs count="349">
    <xf numFmtId="172" fontId="0" fillId="0" borderId="0" xfId="0"/>
    <xf numFmtId="172" fontId="4" fillId="0" borderId="0" xfId="0" applyFont="1" applyFill="1" applyAlignment="1">
      <alignment horizontal="centerContinuous"/>
    </xf>
    <xf numFmtId="172" fontId="6" fillId="0" borderId="0" xfId="0" quotePrefix="1" applyFont="1" applyFill="1" applyBorder="1" applyAlignment="1">
      <alignment horizontal="center"/>
    </xf>
    <xf numFmtId="172" fontId="7" fillId="0" borderId="0" xfId="0" applyFont="1" applyFill="1" applyAlignment="1">
      <alignment horizontal="centerContinuous"/>
    </xf>
    <xf numFmtId="172" fontId="3" fillId="0" borderId="0" xfId="0" applyFont="1" applyFill="1"/>
    <xf numFmtId="172" fontId="5" fillId="0" borderId="0" xfId="0" applyFont="1" applyFill="1" applyAlignment="1">
      <alignment horizontal="centerContinuous"/>
    </xf>
    <xf numFmtId="172" fontId="3" fillId="0" borderId="0" xfId="0" applyFont="1" applyFill="1" applyBorder="1"/>
    <xf numFmtId="172" fontId="3" fillId="0" borderId="0" xfId="0" applyFont="1" applyFill="1" applyAlignment="1">
      <alignment horizontal="center"/>
    </xf>
    <xf numFmtId="8" fontId="3" fillId="0" borderId="0" xfId="0" applyNumberFormat="1" applyFont="1" applyFill="1"/>
    <xf numFmtId="8" fontId="3" fillId="0" borderId="2" xfId="0" applyNumberFormat="1" applyFont="1" applyFill="1" applyBorder="1" applyAlignment="1">
      <alignment horizontal="center"/>
    </xf>
    <xf numFmtId="8" fontId="3" fillId="0" borderId="0" xfId="0" applyNumberFormat="1" applyFont="1" applyFill="1" applyBorder="1" applyAlignment="1">
      <alignment horizontal="center"/>
    </xf>
    <xf numFmtId="172" fontId="3" fillId="0" borderId="0" xfId="0" quotePrefix="1" applyFont="1" applyFill="1"/>
    <xf numFmtId="172" fontId="3" fillId="0" borderId="0" xfId="0" applyFont="1" applyFill="1" applyAlignment="1">
      <alignment horizontal="centerContinuous"/>
    </xf>
    <xf numFmtId="172" fontId="3" fillId="0" borderId="0" xfId="0" applyFont="1" applyFill="1" applyBorder="1" applyAlignment="1">
      <alignment horizontal="center"/>
    </xf>
    <xf numFmtId="8" fontId="3" fillId="0" borderId="8" xfId="0" applyNumberFormat="1" applyFont="1" applyFill="1" applyBorder="1" applyAlignment="1">
      <alignment horizontal="center"/>
    </xf>
    <xf numFmtId="8" fontId="3" fillId="0" borderId="11" xfId="0" applyNumberFormat="1" applyFont="1" applyFill="1" applyBorder="1" applyAlignment="1">
      <alignment horizontal="center"/>
    </xf>
    <xf numFmtId="0" fontId="3" fillId="0" borderId="10" xfId="0" applyNumberFormat="1" applyFont="1" applyFill="1" applyBorder="1" applyAlignment="1">
      <alignment horizontal="center"/>
    </xf>
    <xf numFmtId="172" fontId="2" fillId="0" borderId="0" xfId="0" applyFont="1" applyFill="1" applyAlignment="1">
      <alignment horizontal="right"/>
    </xf>
    <xf numFmtId="172" fontId="2" fillId="0" borderId="5" xfId="0" applyFont="1" applyFill="1" applyBorder="1" applyAlignment="1">
      <alignment horizontal="center"/>
    </xf>
    <xf numFmtId="172" fontId="2" fillId="0" borderId="5" xfId="0" applyFont="1" applyFill="1" applyBorder="1" applyAlignment="1">
      <alignment horizontal="center" wrapText="1"/>
    </xf>
    <xf numFmtId="172" fontId="2" fillId="0" borderId="5" xfId="0" applyFont="1" applyFill="1" applyBorder="1" applyAlignment="1">
      <alignment horizontal="centerContinuous" wrapText="1"/>
    </xf>
    <xf numFmtId="172" fontId="7" fillId="0" borderId="6" xfId="0" applyFont="1" applyFill="1" applyBorder="1" applyAlignment="1">
      <alignment horizontal="centerContinuous"/>
    </xf>
    <xf numFmtId="172" fontId="10" fillId="0" borderId="6" xfId="0" quotePrefix="1" applyFont="1" applyFill="1" applyBorder="1" applyAlignment="1">
      <alignment horizontal="center" wrapText="1"/>
    </xf>
    <xf numFmtId="172" fontId="10" fillId="0" borderId="6" xfId="0" applyFont="1" applyFill="1" applyBorder="1" applyAlignment="1">
      <alignment horizontal="center" wrapText="1"/>
    </xf>
    <xf numFmtId="172" fontId="2" fillId="0" borderId="0" xfId="0" applyFont="1" applyFill="1" applyAlignment="1">
      <alignment horizontal="centerContinuous"/>
    </xf>
    <xf numFmtId="172" fontId="2" fillId="0" borderId="5" xfId="0" applyFont="1" applyFill="1" applyBorder="1"/>
    <xf numFmtId="172" fontId="2" fillId="0" borderId="13" xfId="0" applyFont="1" applyFill="1" applyBorder="1" applyAlignment="1">
      <alignment horizontal="center"/>
    </xf>
    <xf numFmtId="172" fontId="2" fillId="0" borderId="6" xfId="0" applyFont="1" applyFill="1" applyBorder="1"/>
    <xf numFmtId="172" fontId="2" fillId="0" borderId="6" xfId="0" applyFont="1" applyFill="1" applyBorder="1" applyAlignment="1">
      <alignment horizontal="center"/>
    </xf>
    <xf numFmtId="8" fontId="11" fillId="0" borderId="0" xfId="0" applyNumberFormat="1" applyFont="1" applyFill="1" applyAlignment="1">
      <alignment horizontal="center"/>
    </xf>
    <xf numFmtId="0" fontId="2" fillId="0" borderId="0" xfId="0" applyNumberFormat="1" applyFont="1" applyFill="1" applyAlignment="1">
      <alignment horizontal="center"/>
    </xf>
    <xf numFmtId="166" fontId="3" fillId="0" borderId="0" xfId="0" applyNumberFormat="1" applyFont="1" applyFill="1" applyBorder="1" applyAlignment="1">
      <alignment horizontal="center"/>
    </xf>
    <xf numFmtId="172" fontId="2" fillId="0" borderId="9" xfId="0" applyFont="1" applyFill="1" applyBorder="1" applyAlignment="1">
      <alignment horizontal="centerContinuous"/>
    </xf>
    <xf numFmtId="172" fontId="5" fillId="0" borderId="7" xfId="0" applyFont="1" applyFill="1" applyBorder="1" applyAlignment="1">
      <alignment horizontal="centerContinuous"/>
    </xf>
    <xf numFmtId="172" fontId="12" fillId="2" borderId="0" xfId="0" applyFont="1" applyFill="1" applyAlignment="1">
      <alignment horizontal="centerContinuous"/>
    </xf>
    <xf numFmtId="172" fontId="14" fillId="2" borderId="0" xfId="0" applyFont="1" applyFill="1" applyBorder="1" applyAlignment="1">
      <alignment horizontal="centerContinuous"/>
    </xf>
    <xf numFmtId="171" fontId="12" fillId="2" borderId="0" xfId="1" applyNumberFormat="1" applyFont="1" applyFill="1" applyAlignment="1">
      <alignment horizontal="centerContinuous"/>
    </xf>
    <xf numFmtId="172" fontId="12" fillId="0" borderId="0" xfId="0" applyFont="1" applyFill="1" applyBorder="1"/>
    <xf numFmtId="172" fontId="14" fillId="0" borderId="0" xfId="0" applyFont="1" applyFill="1" applyBorder="1" applyAlignment="1">
      <alignment wrapText="1"/>
    </xf>
    <xf numFmtId="172" fontId="12" fillId="0" borderId="0" xfId="0" applyFont="1" applyFill="1" applyBorder="1" applyAlignment="1">
      <alignment horizontal="center"/>
    </xf>
    <xf numFmtId="168" fontId="12" fillId="0" borderId="0" xfId="0" applyNumberFormat="1" applyFont="1" applyFill="1" applyBorder="1"/>
    <xf numFmtId="172" fontId="2" fillId="0" borderId="7" xfId="0" applyFont="1" applyFill="1" applyBorder="1" applyAlignment="1">
      <alignment horizontal="center"/>
    </xf>
    <xf numFmtId="172" fontId="2" fillId="0" borderId="7" xfId="0" applyFont="1" applyFill="1" applyBorder="1" applyAlignment="1">
      <alignment horizontal="centerContinuous"/>
    </xf>
    <xf numFmtId="172" fontId="17" fillId="0" borderId="0" xfId="0" applyFont="1" applyFill="1"/>
    <xf numFmtId="167" fontId="17" fillId="0" borderId="0" xfId="8" applyNumberFormat="1" applyFont="1" applyFill="1"/>
    <xf numFmtId="43" fontId="17" fillId="0" borderId="0" xfId="2" applyNumberFormat="1" applyFont="1" applyFill="1"/>
    <xf numFmtId="164" fontId="17" fillId="0" borderId="0" xfId="0" applyNumberFormat="1" applyFont="1" applyFill="1" applyAlignment="1">
      <alignment horizontal="center"/>
    </xf>
    <xf numFmtId="164" fontId="6" fillId="0" borderId="0" xfId="0" applyNumberFormat="1" applyFont="1" applyFill="1" applyAlignment="1">
      <alignment horizontal="right"/>
    </xf>
    <xf numFmtId="41" fontId="17" fillId="0" borderId="0" xfId="0" applyNumberFormat="1" applyFont="1" applyFill="1"/>
    <xf numFmtId="8" fontId="17" fillId="0" borderId="0" xfId="2" applyNumberFormat="1" applyFont="1" applyFill="1"/>
    <xf numFmtId="2" fontId="3" fillId="0" borderId="0" xfId="0" applyNumberFormat="1" applyFont="1" applyFill="1" applyAlignment="1">
      <alignment horizontal="center"/>
    </xf>
    <xf numFmtId="2" fontId="3" fillId="0" borderId="0" xfId="0" applyNumberFormat="1" applyFont="1" applyFill="1" applyBorder="1" applyAlignment="1">
      <alignment horizontal="center"/>
    </xf>
    <xf numFmtId="39" fontId="3" fillId="0" borderId="0" xfId="0" applyNumberFormat="1" applyFont="1" applyFill="1" applyBorder="1" applyAlignment="1">
      <alignment horizontal="center"/>
    </xf>
    <xf numFmtId="172" fontId="2" fillId="0" borderId="0" xfId="0" applyFont="1" applyFill="1" applyBorder="1" applyAlignment="1">
      <alignment horizontal="center"/>
    </xf>
    <xf numFmtId="172" fontId="2" fillId="0" borderId="16" xfId="0" applyFont="1" applyFill="1" applyBorder="1" applyAlignment="1">
      <alignment horizontal="centerContinuous"/>
    </xf>
    <xf numFmtId="172" fontId="2" fillId="0" borderId="17" xfId="0" applyFont="1" applyFill="1" applyBorder="1" applyAlignment="1">
      <alignment horizontal="centerContinuous"/>
    </xf>
    <xf numFmtId="172" fontId="2" fillId="0" borderId="18" xfId="0" applyFont="1" applyFill="1" applyBorder="1" applyAlignment="1">
      <alignment horizontal="centerContinuous"/>
    </xf>
    <xf numFmtId="167" fontId="0" fillId="0" borderId="0" xfId="8" applyNumberFormat="1" applyFont="1" applyFill="1"/>
    <xf numFmtId="172" fontId="2" fillId="0" borderId="16" xfId="5" applyFont="1" applyFill="1" applyBorder="1" applyAlignment="1">
      <alignment horizontal="centerContinuous"/>
    </xf>
    <xf numFmtId="172" fontId="2" fillId="0" borderId="3" xfId="5" applyFont="1" applyFill="1" applyBorder="1" applyAlignment="1">
      <alignment horizontal="centerContinuous"/>
    </xf>
    <xf numFmtId="172" fontId="19" fillId="0" borderId="0" xfId="5" applyFont="1" applyFill="1" applyBorder="1"/>
    <xf numFmtId="8" fontId="3" fillId="0" borderId="0" xfId="0" quotePrefix="1" applyNumberFormat="1" applyFont="1" applyFill="1" applyBorder="1" applyAlignment="1">
      <alignment horizontal="center"/>
    </xf>
    <xf numFmtId="172" fontId="12" fillId="0" borderId="0" xfId="0" applyFont="1" applyFill="1" applyAlignment="1">
      <alignment horizontal="centerContinuous"/>
    </xf>
    <xf numFmtId="172" fontId="3" fillId="0" borderId="0" xfId="0" applyFont="1" applyFill="1" applyBorder="1" applyAlignment="1">
      <alignment horizontal="left" indent="1"/>
    </xf>
    <xf numFmtId="172" fontId="3" fillId="0" borderId="0" xfId="0" applyFont="1" applyFill="1" applyAlignment="1">
      <alignment horizontal="left" indent="1"/>
    </xf>
    <xf numFmtId="172" fontId="0" fillId="0" borderId="0" xfId="0" applyFill="1"/>
    <xf numFmtId="43" fontId="0" fillId="0" borderId="0" xfId="1" applyFont="1" applyFill="1"/>
    <xf numFmtId="172" fontId="0" fillId="0" borderId="0" xfId="0" quotePrefix="1" applyFont="1" applyFill="1"/>
    <xf numFmtId="167" fontId="3" fillId="0" borderId="0" xfId="8" applyNumberFormat="1" applyFont="1" applyFill="1" applyAlignment="1">
      <alignment horizontal="center"/>
    </xf>
    <xf numFmtId="41" fontId="3" fillId="0" borderId="0" xfId="11"/>
    <xf numFmtId="41" fontId="3" fillId="0" borderId="0" xfId="11" applyFont="1" applyFill="1"/>
    <xf numFmtId="0" fontId="0" fillId="0" borderId="0" xfId="11" applyNumberFormat="1" applyFont="1" applyFill="1" applyAlignment="1">
      <alignment horizontal="left"/>
    </xf>
    <xf numFmtId="172" fontId="1" fillId="0" borderId="0" xfId="10" applyNumberFormat="1" applyFont="1"/>
    <xf numFmtId="17" fontId="1" fillId="0" borderId="0" xfId="10" applyNumberFormat="1" applyFont="1"/>
    <xf numFmtId="174" fontId="1" fillId="5" borderId="0" xfId="10" applyNumberFormat="1" applyFont="1" applyFill="1"/>
    <xf numFmtId="170" fontId="1" fillId="0" borderId="0" xfId="2" applyNumberFormat="1" applyFont="1"/>
    <xf numFmtId="10" fontId="1" fillId="0" borderId="0" xfId="8" applyNumberFormat="1" applyFont="1"/>
    <xf numFmtId="172" fontId="1" fillId="0" borderId="5" xfId="10" applyNumberFormat="1" applyFont="1" applyBorder="1"/>
    <xf numFmtId="172" fontId="1" fillId="0" borderId="7" xfId="10" applyNumberFormat="1" applyFont="1" applyBorder="1" applyAlignment="1">
      <alignment horizontal="center"/>
    </xf>
    <xf numFmtId="172" fontId="1" fillId="0" borderId="3" xfId="10" applyNumberFormat="1" applyFont="1" applyBorder="1" applyAlignment="1">
      <alignment horizontal="centerContinuous"/>
    </xf>
    <xf numFmtId="172" fontId="1" fillId="0" borderId="4" xfId="10" applyNumberFormat="1" applyFont="1" applyBorder="1" applyAlignment="1">
      <alignment horizontal="centerContinuous"/>
    </xf>
    <xf numFmtId="172" fontId="1" fillId="0" borderId="6" xfId="10" applyNumberFormat="1" applyFont="1" applyBorder="1"/>
    <xf numFmtId="172" fontId="1" fillId="0" borderId="4" xfId="10" applyNumberFormat="1" applyFont="1" applyBorder="1" applyAlignment="1">
      <alignment horizontal="center"/>
    </xf>
    <xf numFmtId="172" fontId="1" fillId="0" borderId="3" xfId="10" applyNumberFormat="1" applyFont="1" applyBorder="1" applyAlignment="1">
      <alignment horizontal="center"/>
    </xf>
    <xf numFmtId="172" fontId="1" fillId="0" borderId="6" xfId="10" applyNumberFormat="1" applyFont="1" applyBorder="1" applyAlignment="1">
      <alignment horizontal="center"/>
    </xf>
    <xf numFmtId="172" fontId="1" fillId="0" borderId="9" xfId="10" applyNumberFormat="1" applyFont="1" applyBorder="1" applyAlignment="1">
      <alignment horizontal="centerContinuous"/>
    </xf>
    <xf numFmtId="172" fontId="1" fillId="0" borderId="2" xfId="10" applyNumberFormat="1" applyFont="1" applyBorder="1"/>
    <xf numFmtId="41" fontId="1" fillId="0" borderId="8" xfId="10" applyNumberFormat="1" applyFont="1" applyBorder="1"/>
    <xf numFmtId="41" fontId="1" fillId="0" borderId="11" xfId="10" applyNumberFormat="1" applyFont="1" applyBorder="1"/>
    <xf numFmtId="168" fontId="1" fillId="0" borderId="8" xfId="10" applyNumberFormat="1" applyFont="1" applyBorder="1"/>
    <xf numFmtId="0" fontId="1" fillId="0" borderId="0" xfId="10" applyNumberFormat="1" applyFont="1"/>
    <xf numFmtId="17" fontId="1" fillId="0" borderId="5" xfId="10" applyNumberFormat="1" applyFont="1" applyBorder="1" applyAlignment="1">
      <alignment horizontal="center"/>
    </xf>
    <xf numFmtId="172" fontId="1" fillId="0" borderId="0" xfId="10" applyNumberFormat="1" applyFont="1" applyBorder="1"/>
    <xf numFmtId="168" fontId="1" fillId="0" borderId="11" xfId="10" applyNumberFormat="1" applyFont="1" applyBorder="1"/>
    <xf numFmtId="172" fontId="1" fillId="0" borderId="13" xfId="10" applyNumberFormat="1" applyFont="1" applyBorder="1"/>
    <xf numFmtId="17" fontId="1" fillId="0" borderId="13" xfId="10" applyNumberFormat="1" applyFont="1" applyBorder="1" applyAlignment="1">
      <alignment horizontal="center"/>
    </xf>
    <xf numFmtId="172" fontId="1" fillId="0" borderId="1" xfId="10" applyNumberFormat="1" applyFont="1" applyBorder="1"/>
    <xf numFmtId="41" fontId="1" fillId="0" borderId="12" xfId="10" applyNumberFormat="1" applyFont="1" applyBorder="1"/>
    <xf numFmtId="168" fontId="1" fillId="0" borderId="12" xfId="10" applyNumberFormat="1" applyFont="1" applyBorder="1"/>
    <xf numFmtId="17" fontId="1" fillId="0" borderId="6" xfId="10" applyNumberFormat="1" applyFont="1" applyBorder="1" applyAlignment="1">
      <alignment horizontal="center"/>
    </xf>
    <xf numFmtId="172" fontId="1" fillId="5" borderId="2" xfId="10" applyNumberFormat="1" applyFont="1" applyFill="1" applyBorder="1"/>
    <xf numFmtId="41" fontId="1" fillId="5" borderId="8" xfId="10" applyNumberFormat="1" applyFont="1" applyFill="1" applyBorder="1"/>
    <xf numFmtId="168" fontId="1" fillId="5" borderId="8" xfId="10" applyNumberFormat="1" applyFont="1" applyFill="1" applyBorder="1"/>
    <xf numFmtId="172" fontId="1" fillId="5" borderId="0" xfId="10" applyNumberFormat="1" applyFont="1" applyFill="1" applyBorder="1"/>
    <xf numFmtId="41" fontId="1" fillId="5" borderId="11" xfId="10" applyNumberFormat="1" applyFont="1" applyFill="1" applyBorder="1"/>
    <xf numFmtId="168" fontId="1" fillId="5" borderId="11" xfId="10" applyNumberFormat="1" applyFont="1" applyFill="1" applyBorder="1"/>
    <xf numFmtId="172" fontId="1" fillId="0" borderId="0" xfId="10" applyNumberFormat="1" applyFont="1" applyAlignment="1">
      <alignment horizontal="center"/>
    </xf>
    <xf numFmtId="172" fontId="13" fillId="0" borderId="0" xfId="10" applyNumberFormat="1" applyFont="1" applyAlignment="1">
      <alignment horizontal="centerContinuous"/>
    </xf>
    <xf numFmtId="0" fontId="0" fillId="0" borderId="0" xfId="7" applyFont="1" applyFill="1" applyBorder="1" applyAlignment="1">
      <alignment horizontal="center"/>
    </xf>
    <xf numFmtId="172" fontId="0" fillId="0" borderId="0" xfId="0" applyFont="1" applyFill="1" applyAlignment="1">
      <alignment horizontal="centerContinuous"/>
    </xf>
    <xf numFmtId="172" fontId="0" fillId="0" borderId="0" xfId="0" applyFont="1" applyFill="1"/>
    <xf numFmtId="172" fontId="0" fillId="0" borderId="0" xfId="0" applyFont="1" applyFill="1" applyBorder="1" applyAlignment="1">
      <alignment horizontal="centerContinuous"/>
    </xf>
    <xf numFmtId="172" fontId="0" fillId="0" borderId="0" xfId="0" applyFont="1" applyFill="1" applyBorder="1"/>
    <xf numFmtId="0" fontId="0" fillId="0" borderId="0" xfId="0" applyNumberFormat="1" applyFont="1" applyFill="1"/>
    <xf numFmtId="6" fontId="0" fillId="0" borderId="0" xfId="0" applyNumberFormat="1" applyFont="1" applyFill="1" applyAlignment="1">
      <alignment horizontal="right"/>
    </xf>
    <xf numFmtId="8" fontId="0" fillId="0" borderId="0" xfId="0" applyNumberFormat="1" applyFont="1" applyFill="1" applyAlignment="1">
      <alignment horizontal="right"/>
    </xf>
    <xf numFmtId="8" fontId="0" fillId="0" borderId="0" xfId="0" applyNumberFormat="1" applyFont="1" applyFill="1"/>
    <xf numFmtId="8" fontId="0" fillId="0" borderId="0" xfId="0" applyNumberFormat="1" applyFont="1" applyFill="1" applyBorder="1"/>
    <xf numFmtId="165" fontId="0" fillId="0" borderId="0" xfId="0" applyNumberFormat="1" applyFont="1" applyFill="1" applyAlignment="1">
      <alignment horizontal="center"/>
    </xf>
    <xf numFmtId="8" fontId="0" fillId="0" borderId="0" xfId="0" applyNumberFormat="1" applyFont="1" applyFill="1" applyBorder="1" applyAlignment="1">
      <alignment horizontal="right"/>
    </xf>
    <xf numFmtId="169" fontId="0" fillId="0" borderId="0" xfId="0" applyNumberFormat="1" applyFont="1" applyFill="1"/>
    <xf numFmtId="41" fontId="0" fillId="0" borderId="0" xfId="4" applyFont="1" applyFill="1"/>
    <xf numFmtId="172" fontId="0" fillId="0" borderId="0" xfId="0" applyFont="1" applyFill="1" applyAlignment="1">
      <alignment horizontal="center"/>
    </xf>
    <xf numFmtId="172" fontId="0" fillId="0" borderId="19" xfId="0" applyFont="1" applyFill="1" applyBorder="1" applyAlignment="1">
      <alignment horizontal="centerContinuous"/>
    </xf>
    <xf numFmtId="41" fontId="0" fillId="0" borderId="0" xfId="0" applyNumberFormat="1" applyFont="1" applyFill="1"/>
    <xf numFmtId="6" fontId="0" fillId="0" borderId="0" xfId="2" applyNumberFormat="1" applyFont="1" applyFill="1"/>
    <xf numFmtId="8" fontId="0" fillId="0" borderId="0" xfId="2" applyNumberFormat="1" applyFont="1" applyFill="1"/>
    <xf numFmtId="172" fontId="0" fillId="0" borderId="0" xfId="0" applyFont="1" applyFill="1" applyAlignment="1">
      <alignment horizontal="left"/>
    </xf>
    <xf numFmtId="164" fontId="0" fillId="0" borderId="0" xfId="0" applyNumberFormat="1" applyFont="1" applyFill="1" applyAlignment="1">
      <alignment horizontal="center"/>
    </xf>
    <xf numFmtId="167" fontId="0" fillId="0" borderId="0" xfId="0" applyNumberFormat="1" applyFont="1" applyFill="1"/>
    <xf numFmtId="164" fontId="0" fillId="0" borderId="0" xfId="0" applyNumberFormat="1" applyFont="1" applyFill="1"/>
    <xf numFmtId="172" fontId="0" fillId="0" borderId="9" xfId="0" applyFont="1" applyFill="1" applyBorder="1" applyAlignment="1">
      <alignment horizontal="centerContinuous"/>
    </xf>
    <xf numFmtId="172" fontId="0" fillId="0" borderId="4" xfId="0" applyFont="1" applyFill="1" applyBorder="1" applyAlignment="1">
      <alignment horizontal="centerContinuous"/>
    </xf>
    <xf numFmtId="170" fontId="0" fillId="0" borderId="0" xfId="2" applyNumberFormat="1" applyFont="1" applyFill="1"/>
    <xf numFmtId="9" fontId="0" fillId="0" borderId="0" xfId="0" applyNumberFormat="1" applyFont="1" applyFill="1"/>
    <xf numFmtId="1" fontId="0" fillId="0" borderId="0" xfId="6" applyNumberFormat="1" applyFont="1" applyFill="1" applyAlignment="1" applyProtection="1">
      <alignment horizontal="center"/>
      <protection locked="0"/>
    </xf>
    <xf numFmtId="172" fontId="3" fillId="0" borderId="0" xfId="10" applyNumberFormat="1" applyFont="1"/>
    <xf numFmtId="173" fontId="0" fillId="0" borderId="0" xfId="0" applyNumberFormat="1"/>
    <xf numFmtId="6" fontId="0" fillId="0" borderId="0" xfId="2" applyNumberFormat="1" applyFont="1" applyFill="1" applyAlignment="1">
      <alignment horizontal="center"/>
    </xf>
    <xf numFmtId="6" fontId="17" fillId="0" borderId="0" xfId="2" applyNumberFormat="1" applyFont="1" applyFill="1" applyAlignment="1">
      <alignment horizontal="center"/>
    </xf>
    <xf numFmtId="8" fontId="0" fillId="0" borderId="0" xfId="2" applyNumberFormat="1" applyFont="1" applyFill="1" applyAlignment="1">
      <alignment horizontal="center"/>
    </xf>
    <xf numFmtId="8" fontId="17" fillId="0" borderId="0" xfId="2" applyNumberFormat="1" applyFont="1" applyFill="1" applyAlignment="1">
      <alignment horizontal="center"/>
    </xf>
    <xf numFmtId="10" fontId="0" fillId="0" borderId="0" xfId="8" applyNumberFormat="1" applyFont="1" applyFill="1"/>
    <xf numFmtId="172" fontId="18" fillId="6" borderId="0" xfId="10" applyNumberFormat="1" applyFont="1" applyFill="1"/>
    <xf numFmtId="8" fontId="0" fillId="0" borderId="20" xfId="0" applyNumberFormat="1" applyFont="1" applyFill="1" applyBorder="1"/>
    <xf numFmtId="7" fontId="1" fillId="0" borderId="0" xfId="2" applyNumberFormat="1" applyFont="1"/>
    <xf numFmtId="17" fontId="1" fillId="5" borderId="5" xfId="10" applyNumberFormat="1" applyFont="1" applyFill="1" applyBorder="1" applyAlignment="1">
      <alignment horizontal="center"/>
    </xf>
    <xf numFmtId="17" fontId="1" fillId="5" borderId="13" xfId="10" applyNumberFormat="1" applyFont="1" applyFill="1" applyBorder="1" applyAlignment="1">
      <alignment horizontal="center"/>
    </xf>
    <xf numFmtId="17" fontId="1" fillId="5" borderId="6" xfId="10" applyNumberFormat="1" applyFont="1" applyFill="1" applyBorder="1" applyAlignment="1">
      <alignment horizontal="center"/>
    </xf>
    <xf numFmtId="172" fontId="1" fillId="0" borderId="5" xfId="10" applyNumberFormat="1" applyFont="1" applyBorder="1" applyAlignment="1">
      <alignment horizontal="center"/>
    </xf>
    <xf numFmtId="175" fontId="1" fillId="0" borderId="0" xfId="8" applyNumberFormat="1" applyFont="1"/>
    <xf numFmtId="175" fontId="0" fillId="0" borderId="0" xfId="0" applyNumberFormat="1" applyFont="1" applyFill="1" applyBorder="1"/>
    <xf numFmtId="8" fontId="0" fillId="0" borderId="0" xfId="5" applyNumberFormat="1" applyFont="1" applyFill="1" applyBorder="1"/>
    <xf numFmtId="41" fontId="0" fillId="0" borderId="0" xfId="5" applyNumberFormat="1" applyFont="1" applyFill="1" applyBorder="1"/>
    <xf numFmtId="172" fontId="0" fillId="0" borderId="0" xfId="5" applyFont="1" applyFill="1"/>
    <xf numFmtId="172" fontId="2" fillId="0" borderId="7" xfId="5" applyFont="1" applyFill="1" applyBorder="1" applyAlignment="1">
      <alignment horizontal="centerContinuous"/>
    </xf>
    <xf numFmtId="172" fontId="0" fillId="0" borderId="0" xfId="5" applyFont="1" applyFill="1" applyAlignment="1">
      <alignment horizontal="left"/>
    </xf>
    <xf numFmtId="0" fontId="0" fillId="0" borderId="0" xfId="5" applyNumberFormat="1" applyFont="1" applyFill="1"/>
    <xf numFmtId="165" fontId="0" fillId="0" borderId="0" xfId="5" applyNumberFormat="1" applyFont="1" applyFill="1" applyAlignment="1">
      <alignment horizontal="center"/>
    </xf>
    <xf numFmtId="172" fontId="6" fillId="0" borderId="0" xfId="0" applyFont="1" applyFill="1"/>
    <xf numFmtId="172" fontId="14" fillId="2" borderId="0" xfId="0" applyFont="1" applyFill="1" applyBorder="1" applyAlignment="1">
      <alignment horizontal="center"/>
    </xf>
    <xf numFmtId="14" fontId="20" fillId="3" borderId="7" xfId="0" applyNumberFormat="1" applyFont="1" applyFill="1" applyBorder="1" applyAlignment="1">
      <alignment horizontal="center"/>
    </xf>
    <xf numFmtId="172" fontId="14" fillId="2" borderId="0" xfId="0" applyFont="1" applyFill="1" applyAlignment="1">
      <alignment horizontal="centerContinuous"/>
    </xf>
    <xf numFmtId="172" fontId="6" fillId="0" borderId="0" xfId="0" applyFont="1" applyFill="1" applyBorder="1"/>
    <xf numFmtId="14" fontId="21" fillId="2" borderId="0" xfId="0" applyNumberFormat="1" applyFont="1" applyFill="1" applyBorder="1" applyAlignment="1">
      <alignment horizontal="centerContinuous" vertical="center"/>
    </xf>
    <xf numFmtId="172" fontId="6" fillId="0" borderId="0" xfId="0" applyFont="1" applyFill="1" applyBorder="1" applyAlignment="1">
      <alignment horizontal="center"/>
    </xf>
    <xf numFmtId="172" fontId="12" fillId="2" borderId="0" xfId="0" applyFont="1" applyFill="1" applyBorder="1" applyAlignment="1">
      <alignment horizontal="centerContinuous" wrapText="1"/>
    </xf>
    <xf numFmtId="172" fontId="6" fillId="0" borderId="0" xfId="0" applyFont="1" applyFill="1" applyAlignment="1">
      <alignment horizontal="center"/>
    </xf>
    <xf numFmtId="172" fontId="12" fillId="0" borderId="15" xfId="0" applyFont="1" applyBorder="1" applyAlignment="1">
      <alignment horizontal="center"/>
    </xf>
    <xf numFmtId="0" fontId="6" fillId="0" borderId="0" xfId="0" applyNumberFormat="1" applyFont="1" applyFill="1" applyAlignment="1">
      <alignment horizontal="center"/>
    </xf>
    <xf numFmtId="172" fontId="6" fillId="4" borderId="14" xfId="0" applyFont="1" applyFill="1" applyBorder="1"/>
    <xf numFmtId="0" fontId="2" fillId="0" borderId="0" xfId="0" applyNumberFormat="1" applyFont="1" applyFill="1" applyAlignment="1"/>
    <xf numFmtId="172" fontId="13" fillId="0" borderId="0" xfId="10" applyNumberFormat="1" applyFont="1"/>
    <xf numFmtId="8" fontId="0" fillId="0" borderId="20" xfId="0" applyNumberFormat="1" applyFont="1" applyFill="1" applyBorder="1" applyAlignment="1">
      <alignment horizontal="right"/>
    </xf>
    <xf numFmtId="178" fontId="3" fillId="0" borderId="0" xfId="0" applyNumberFormat="1" applyFont="1" applyFill="1" applyBorder="1" applyAlignment="1">
      <alignment horizontal="center"/>
    </xf>
    <xf numFmtId="10" fontId="0" fillId="5" borderId="0" xfId="8" applyNumberFormat="1" applyFont="1" applyFill="1"/>
    <xf numFmtId="10" fontId="1" fillId="0" borderId="0" xfId="10" applyNumberFormat="1" applyFont="1"/>
    <xf numFmtId="174" fontId="0" fillId="0" borderId="0" xfId="0" applyNumberFormat="1" applyFont="1" applyFill="1"/>
    <xf numFmtId="174" fontId="17" fillId="0" borderId="0" xfId="0" applyNumberFormat="1" applyFont="1" applyFill="1"/>
    <xf numFmtId="167" fontId="1" fillId="5" borderId="0" xfId="8" applyNumberFormat="1" applyFont="1" applyFill="1"/>
    <xf numFmtId="172" fontId="13" fillId="0" borderId="7" xfId="23" applyFont="1" applyFill="1" applyBorder="1" applyAlignment="1">
      <alignment horizontal="centerContinuous"/>
    </xf>
    <xf numFmtId="172" fontId="26" fillId="0" borderId="6" xfId="0" applyFont="1" applyBorder="1" applyAlignment="1">
      <alignment horizontal="center"/>
    </xf>
    <xf numFmtId="172" fontId="26" fillId="0" borderId="0" xfId="0" applyFont="1"/>
    <xf numFmtId="172" fontId="26" fillId="0" borderId="7" xfId="0" applyFont="1" applyBorder="1"/>
    <xf numFmtId="167" fontId="25" fillId="0" borderId="7" xfId="24" applyNumberFormat="1" applyFont="1" applyFill="1" applyBorder="1"/>
    <xf numFmtId="172" fontId="27" fillId="0" borderId="2" xfId="10" applyNumberFormat="1" applyFont="1" applyBorder="1"/>
    <xf numFmtId="41" fontId="27" fillId="0" borderId="8" xfId="10" applyNumberFormat="1" applyFont="1" applyBorder="1"/>
    <xf numFmtId="168" fontId="27" fillId="0" borderId="8" xfId="10" applyNumberFormat="1" applyFont="1" applyBorder="1"/>
    <xf numFmtId="172" fontId="27" fillId="0" borderId="0" xfId="10" applyNumberFormat="1" applyFont="1" applyBorder="1"/>
    <xf numFmtId="41" fontId="27" fillId="0" borderId="11" xfId="10" applyNumberFormat="1" applyFont="1" applyBorder="1"/>
    <xf numFmtId="168" fontId="27" fillId="0" borderId="11" xfId="10" applyNumberFormat="1" applyFont="1" applyBorder="1"/>
    <xf numFmtId="172" fontId="27" fillId="0" borderId="1" xfId="10" applyNumberFormat="1" applyFont="1" applyBorder="1"/>
    <xf numFmtId="41" fontId="27" fillId="0" borderId="12" xfId="10" applyNumberFormat="1" applyFont="1" applyBorder="1"/>
    <xf numFmtId="168" fontId="27" fillId="0" borderId="12" xfId="10" applyNumberFormat="1" applyFont="1" applyBorder="1"/>
    <xf numFmtId="0" fontId="0" fillId="0" borderId="20" xfId="0" applyNumberFormat="1" applyFont="1" applyFill="1" applyBorder="1"/>
    <xf numFmtId="165" fontId="0" fillId="0" borderId="20" xfId="0" applyNumberFormat="1" applyFont="1" applyFill="1" applyBorder="1" applyAlignment="1">
      <alignment horizontal="center"/>
    </xf>
    <xf numFmtId="37" fontId="1" fillId="0" borderId="0" xfId="2" applyNumberFormat="1" applyFont="1"/>
    <xf numFmtId="172" fontId="25" fillId="0" borderId="0" xfId="0" applyFont="1"/>
    <xf numFmtId="9" fontId="25" fillId="0" borderId="0" xfId="8" applyFont="1"/>
    <xf numFmtId="43" fontId="1" fillId="0" borderId="0" xfId="10" applyNumberFormat="1" applyFont="1"/>
    <xf numFmtId="172" fontId="28" fillId="0" borderId="0" xfId="10" applyNumberFormat="1" applyFont="1"/>
    <xf numFmtId="172" fontId="3" fillId="0" borderId="1" xfId="0" applyFont="1" applyFill="1" applyBorder="1"/>
    <xf numFmtId="173" fontId="0" fillId="0" borderId="0" xfId="0" applyNumberFormat="1" applyFont="1" applyFill="1"/>
    <xf numFmtId="8" fontId="0" fillId="0" borderId="1" xfId="0" applyNumberFormat="1" applyFont="1" applyFill="1" applyBorder="1" applyAlignment="1">
      <alignment horizontal="right"/>
    </xf>
    <xf numFmtId="8" fontId="0" fillId="0" borderId="1" xfId="0" applyNumberFormat="1" applyFont="1" applyFill="1" applyBorder="1"/>
    <xf numFmtId="8" fontId="0" fillId="0" borderId="1" xfId="5" applyNumberFormat="1" applyFont="1" applyFill="1" applyBorder="1"/>
    <xf numFmtId="172" fontId="4" fillId="0" borderId="0" xfId="25" applyFont="1" applyFill="1" applyAlignment="1">
      <alignment horizontal="centerContinuous"/>
    </xf>
    <xf numFmtId="172" fontId="3" fillId="0" borderId="0" xfId="25" applyFont="1" applyFill="1" applyAlignment="1">
      <alignment horizontal="centerContinuous"/>
    </xf>
    <xf numFmtId="172" fontId="3" fillId="0" borderId="0" xfId="25" applyFont="1" applyFill="1"/>
    <xf numFmtId="172" fontId="3" fillId="0" borderId="0" xfId="25" applyFont="1" applyFill="1" applyBorder="1" applyAlignment="1">
      <alignment horizontal="centerContinuous"/>
    </xf>
    <xf numFmtId="172" fontId="3" fillId="0" borderId="0" xfId="25" applyFont="1" applyFill="1" applyBorder="1"/>
    <xf numFmtId="172" fontId="2" fillId="0" borderId="5" xfId="25" applyFont="1" applyFill="1" applyBorder="1" applyAlignment="1">
      <alignment horizontal="center"/>
    </xf>
    <xf numFmtId="172" fontId="2" fillId="0" borderId="5" xfId="25" applyFont="1" applyFill="1" applyBorder="1" applyAlignment="1">
      <alignment horizontal="center" wrapText="1"/>
    </xf>
    <xf numFmtId="172" fontId="7" fillId="0" borderId="6" xfId="25" applyFont="1" applyFill="1" applyBorder="1" applyAlignment="1">
      <alignment horizontal="centerContinuous"/>
    </xf>
    <xf numFmtId="172" fontId="10" fillId="0" borderId="6" xfId="25" quotePrefix="1" applyFont="1" applyFill="1" applyBorder="1" applyAlignment="1">
      <alignment horizontal="center" wrapText="1"/>
    </xf>
    <xf numFmtId="172" fontId="10" fillId="0" borderId="6" xfId="25" applyFont="1" applyFill="1" applyBorder="1" applyAlignment="1">
      <alignment horizontal="center" wrapText="1"/>
    </xf>
    <xf numFmtId="172" fontId="6" fillId="0" borderId="0" xfId="25" quotePrefix="1" applyFont="1" applyFill="1" applyBorder="1" applyAlignment="1">
      <alignment horizontal="center"/>
    </xf>
    <xf numFmtId="0" fontId="3" fillId="0" borderId="0" xfId="25" applyNumberFormat="1" applyFont="1" applyFill="1"/>
    <xf numFmtId="6" fontId="3" fillId="0" borderId="0" xfId="25" applyNumberFormat="1" applyFont="1" applyFill="1" applyAlignment="1">
      <alignment horizontal="right"/>
    </xf>
    <xf numFmtId="8" fontId="3" fillId="0" borderId="0" xfId="25" applyNumberFormat="1" applyFont="1" applyFill="1" applyAlignment="1">
      <alignment horizontal="right"/>
    </xf>
    <xf numFmtId="8" fontId="3" fillId="0" borderId="0" xfId="25" applyNumberFormat="1" applyFont="1" applyFill="1"/>
    <xf numFmtId="8" fontId="3" fillId="0" borderId="0" xfId="25" applyNumberFormat="1" applyFont="1" applyFill="1" applyBorder="1"/>
    <xf numFmtId="179" fontId="3" fillId="0" borderId="0" xfId="25" applyNumberFormat="1" applyFont="1" applyFill="1" applyAlignment="1">
      <alignment horizontal="right"/>
    </xf>
    <xf numFmtId="165" fontId="3" fillId="0" borderId="0" xfId="25" applyNumberFormat="1" applyFont="1" applyFill="1" applyAlignment="1">
      <alignment horizontal="center"/>
    </xf>
    <xf numFmtId="165" fontId="3" fillId="0" borderId="1" xfId="25" applyNumberFormat="1" applyFont="1" applyFill="1" applyBorder="1" applyAlignment="1">
      <alignment horizontal="center"/>
    </xf>
    <xf numFmtId="8" fontId="3" fillId="0" borderId="1" xfId="25" applyNumberFormat="1" applyFont="1" applyFill="1" applyBorder="1" applyAlignment="1">
      <alignment horizontal="right"/>
    </xf>
    <xf numFmtId="8" fontId="3" fillId="0" borderId="1" xfId="25" applyNumberFormat="1" applyFont="1" applyFill="1" applyBorder="1"/>
    <xf numFmtId="172" fontId="3" fillId="0" borderId="0" xfId="25" quotePrefix="1" applyFont="1" applyFill="1"/>
    <xf numFmtId="0" fontId="3" fillId="0" borderId="0" xfId="26" applyFont="1"/>
    <xf numFmtId="14" fontId="3" fillId="0" borderId="0" xfId="27" applyNumberFormat="1" applyFont="1"/>
    <xf numFmtId="0" fontId="3" fillId="0" borderId="0" xfId="25" applyNumberFormat="1" applyFont="1" applyFill="1" applyBorder="1"/>
    <xf numFmtId="165" fontId="3" fillId="0" borderId="0" xfId="25" applyNumberFormat="1" applyFont="1" applyFill="1" applyBorder="1" applyAlignment="1">
      <alignment horizontal="center"/>
    </xf>
    <xf numFmtId="8" fontId="3" fillId="0" borderId="0" xfId="25" applyNumberFormat="1" applyFont="1" applyFill="1" applyBorder="1" applyAlignment="1">
      <alignment horizontal="right"/>
    </xf>
    <xf numFmtId="8" fontId="3" fillId="0" borderId="0" xfId="25" applyNumberFormat="1" applyFont="1" applyFill="1" applyAlignment="1">
      <alignment horizontal="center"/>
    </xf>
    <xf numFmtId="172" fontId="5" fillId="0" borderId="0" xfId="25" applyFont="1" applyFill="1" applyAlignment="1">
      <alignment horizontal="centerContinuous"/>
    </xf>
    <xf numFmtId="172" fontId="2" fillId="0" borderId="0" xfId="25" applyFont="1" applyFill="1" applyAlignment="1">
      <alignment horizontal="centerContinuous"/>
    </xf>
    <xf numFmtId="172" fontId="3" fillId="0" borderId="0" xfId="25" applyFont="1" applyFill="1" applyAlignment="1">
      <alignment horizontal="center"/>
    </xf>
    <xf numFmtId="41" fontId="3" fillId="0" borderId="0" xfId="4" applyFont="1" applyFill="1"/>
    <xf numFmtId="172" fontId="2" fillId="0" borderId="17" xfId="25" applyFont="1" applyFill="1" applyBorder="1" applyAlignment="1">
      <alignment horizontal="centerContinuous"/>
    </xf>
    <xf numFmtId="172" fontId="3" fillId="0" borderId="17" xfId="25" applyFont="1" applyFill="1" applyBorder="1"/>
    <xf numFmtId="172" fontId="3" fillId="0" borderId="19" xfId="25" applyFont="1" applyFill="1" applyBorder="1"/>
    <xf numFmtId="172" fontId="2" fillId="0" borderId="16" xfId="25" applyFont="1" applyFill="1" applyBorder="1" applyAlignment="1">
      <alignment horizontal="center"/>
    </xf>
    <xf numFmtId="172" fontId="2" fillId="0" borderId="17" xfId="5" applyFont="1" applyFill="1" applyBorder="1" applyAlignment="1">
      <alignment horizontal="centerContinuous"/>
    </xf>
    <xf numFmtId="172" fontId="3" fillId="0" borderId="17" xfId="25" applyFont="1" applyFill="1" applyBorder="1" applyAlignment="1">
      <alignment horizontal="centerContinuous"/>
    </xf>
    <xf numFmtId="6" fontId="3" fillId="0" borderId="0" xfId="2" applyNumberFormat="1" applyFont="1" applyFill="1"/>
    <xf numFmtId="8" fontId="3" fillId="0" borderId="0" xfId="2" applyNumberFormat="1" applyFont="1" applyFill="1"/>
    <xf numFmtId="180" fontId="29" fillId="0" borderId="0" xfId="28" applyNumberFormat="1" applyAlignment="1" applyProtection="1"/>
    <xf numFmtId="1" fontId="3" fillId="0" borderId="0" xfId="6" applyNumberFormat="1" applyFont="1" applyFill="1" applyAlignment="1" applyProtection="1">
      <alignment horizontal="center"/>
      <protection locked="0"/>
    </xf>
    <xf numFmtId="180" fontId="30" fillId="0" borderId="0" xfId="0" applyNumberFormat="1" applyFont="1"/>
    <xf numFmtId="173" fontId="2" fillId="0" borderId="0" xfId="25" applyNumberFormat="1" applyFont="1" applyFill="1"/>
    <xf numFmtId="173" fontId="3" fillId="0" borderId="0" xfId="25" applyNumberFormat="1" applyFont="1" applyFill="1"/>
    <xf numFmtId="167" fontId="3" fillId="0" borderId="0" xfId="8" applyNumberFormat="1" applyFont="1" applyFill="1"/>
    <xf numFmtId="164" fontId="3" fillId="0" borderId="0" xfId="25" applyNumberFormat="1" applyFont="1" applyFill="1"/>
    <xf numFmtId="175" fontId="3" fillId="0" borderId="0" xfId="25" applyNumberFormat="1" applyFont="1" applyFill="1" applyBorder="1"/>
    <xf numFmtId="0" fontId="0" fillId="0" borderId="0" xfId="0" applyNumberFormat="1" applyFont="1"/>
    <xf numFmtId="44" fontId="25" fillId="0" borderId="0" xfId="2" applyFont="1" applyFill="1"/>
    <xf numFmtId="175" fontId="31" fillId="0" borderId="0" xfId="0" applyNumberFormat="1" applyFont="1" applyFill="1" applyProtection="1">
      <protection locked="0"/>
    </xf>
    <xf numFmtId="9" fontId="3" fillId="0" borderId="0" xfId="25" applyNumberFormat="1" applyFont="1" applyFill="1"/>
    <xf numFmtId="43" fontId="3" fillId="0" borderId="0" xfId="2" applyNumberFormat="1" applyFont="1" applyFill="1"/>
    <xf numFmtId="167" fontId="3" fillId="0" borderId="0" xfId="25" applyNumberFormat="1" applyFont="1" applyFill="1"/>
    <xf numFmtId="43" fontId="3" fillId="0" borderId="0" xfId="25" applyNumberFormat="1" applyFont="1" applyFill="1" applyBorder="1" applyAlignment="1">
      <alignment horizontal="right"/>
    </xf>
    <xf numFmtId="10" fontId="3" fillId="0" borderId="0" xfId="8" applyNumberFormat="1" applyFont="1" applyFill="1"/>
    <xf numFmtId="173" fontId="3" fillId="0" borderId="0" xfId="25" applyNumberFormat="1" applyFont="1" applyFill="1" applyBorder="1"/>
    <xf numFmtId="172" fontId="3" fillId="0" borderId="0" xfId="25" applyNumberFormat="1" applyFont="1" applyFill="1"/>
    <xf numFmtId="172" fontId="3" fillId="0" borderId="0" xfId="25" applyNumberFormat="1" applyFont="1" applyFill="1" applyAlignment="1">
      <alignment horizontal="right"/>
    </xf>
    <xf numFmtId="172" fontId="3" fillId="0" borderId="0" xfId="6" applyNumberFormat="1" applyFont="1" applyFill="1" applyAlignment="1" applyProtection="1">
      <alignment horizontal="center"/>
      <protection locked="0"/>
    </xf>
    <xf numFmtId="172" fontId="3" fillId="0" borderId="0" xfId="25" applyNumberFormat="1" applyFont="1" applyFill="1" applyBorder="1"/>
    <xf numFmtId="43" fontId="3" fillId="0" borderId="0" xfId="25" applyNumberFormat="1" applyFont="1" applyFill="1" applyAlignment="1">
      <alignment horizontal="right"/>
    </xf>
    <xf numFmtId="175" fontId="30" fillId="0" borderId="0" xfId="8" applyNumberFormat="1" applyFont="1"/>
    <xf numFmtId="2" fontId="3" fillId="0" borderId="0" xfId="6" applyNumberFormat="1" applyFont="1" applyFill="1" applyAlignment="1" applyProtection="1">
      <alignment horizontal="center"/>
      <protection locked="0"/>
    </xf>
    <xf numFmtId="175" fontId="30" fillId="6" borderId="0" xfId="8" applyNumberFormat="1" applyFont="1" applyFill="1"/>
    <xf numFmtId="172" fontId="3" fillId="6" borderId="0" xfId="25" applyFont="1" applyFill="1"/>
    <xf numFmtId="172" fontId="2" fillId="0" borderId="0" xfId="25" applyFont="1" applyFill="1" applyBorder="1" applyAlignment="1">
      <alignment horizontal="center" wrapText="1"/>
    </xf>
    <xf numFmtId="164" fontId="3" fillId="0" borderId="0" xfId="1" applyNumberFormat="1" applyFont="1"/>
    <xf numFmtId="41" fontId="3" fillId="0" borderId="0" xfId="11" applyAlignment="1">
      <alignment wrapText="1"/>
    </xf>
    <xf numFmtId="173" fontId="1" fillId="0" borderId="0" xfId="10" applyNumberFormat="1" applyFont="1"/>
    <xf numFmtId="172" fontId="2" fillId="0" borderId="0" xfId="0" applyFont="1"/>
    <xf numFmtId="0" fontId="3" fillId="0" borderId="0" xfId="0" applyNumberFormat="1" applyFont="1" applyFill="1" applyBorder="1" applyAlignment="1">
      <alignment horizontal="center"/>
    </xf>
    <xf numFmtId="172" fontId="2" fillId="0" borderId="0" xfId="0" applyFont="1" applyAlignment="1">
      <alignment horizontal="left"/>
    </xf>
    <xf numFmtId="167" fontId="0" fillId="0" borderId="0" xfId="8" applyNumberFormat="1" applyFont="1"/>
    <xf numFmtId="167" fontId="0" fillId="6" borderId="0" xfId="8" applyNumberFormat="1" applyFont="1" applyFill="1"/>
    <xf numFmtId="172" fontId="25" fillId="0" borderId="6" xfId="0" applyFont="1" applyFill="1" applyBorder="1" applyAlignment="1">
      <alignment horizontal="center"/>
    </xf>
    <xf numFmtId="172" fontId="25" fillId="0" borderId="0" xfId="0" applyFont="1" applyFill="1"/>
    <xf numFmtId="6" fontId="3" fillId="6" borderId="0" xfId="2" applyNumberFormat="1" applyFont="1" applyFill="1"/>
    <xf numFmtId="9" fontId="3" fillId="6" borderId="0" xfId="25" applyNumberFormat="1" applyFont="1" applyFill="1"/>
    <xf numFmtId="172" fontId="0" fillId="0" borderId="0" xfId="0" applyNumberFormat="1"/>
    <xf numFmtId="172" fontId="3" fillId="0" borderId="1" xfId="0" applyFont="1" applyFill="1" applyBorder="1" applyAlignment="1">
      <alignment horizontal="center"/>
    </xf>
    <xf numFmtId="167" fontId="22" fillId="0" borderId="0" xfId="8" applyNumberFormat="1" applyFont="1" applyFill="1"/>
    <xf numFmtId="172" fontId="1" fillId="0" borderId="0" xfId="10" applyNumberFormat="1" applyFont="1" applyAlignment="1">
      <alignment horizontal="left" vertical="top"/>
    </xf>
    <xf numFmtId="172" fontId="32" fillId="0" borderId="0" xfId="0" applyFont="1" applyFill="1" applyAlignment="1">
      <alignment horizontal="centerContinuous"/>
    </xf>
    <xf numFmtId="172" fontId="33" fillId="0" borderId="0" xfId="0" applyFont="1" applyFill="1" applyAlignment="1">
      <alignment horizontal="centerContinuous"/>
    </xf>
    <xf numFmtId="172" fontId="4" fillId="0" borderId="0" xfId="0" applyFont="1" applyFill="1" applyBorder="1" applyAlignment="1">
      <alignment horizontal="centerContinuous"/>
    </xf>
    <xf numFmtId="172" fontId="32" fillId="0" borderId="0" xfId="0" applyFont="1" applyFill="1"/>
    <xf numFmtId="172" fontId="5" fillId="0" borderId="0" xfId="0" applyFont="1" applyFill="1" applyBorder="1" applyAlignment="1">
      <alignment horizontal="centerContinuous"/>
    </xf>
    <xf numFmtId="172" fontId="33" fillId="0" borderId="0" xfId="0" applyFont="1" applyFill="1"/>
    <xf numFmtId="172" fontId="3" fillId="0" borderId="0" xfId="0" quotePrefix="1" applyFont="1" applyFill="1" applyBorder="1" applyAlignment="1">
      <alignment horizontal="center"/>
    </xf>
    <xf numFmtId="8" fontId="34" fillId="0" borderId="0" xfId="0" applyNumberFormat="1" applyFont="1" applyFill="1" applyAlignment="1">
      <alignment horizontal="center"/>
    </xf>
    <xf numFmtId="8" fontId="34" fillId="0" borderId="0" xfId="0" applyNumberFormat="1" applyFont="1" applyFill="1" applyBorder="1" applyAlignment="1">
      <alignment horizontal="left"/>
    </xf>
    <xf numFmtId="172" fontId="3" fillId="0" borderId="23" xfId="0" applyFont="1" applyFill="1" applyBorder="1" applyAlignment="1">
      <alignment horizontal="center"/>
    </xf>
    <xf numFmtId="172" fontId="3" fillId="0" borderId="5" xfId="0" applyFont="1" applyFill="1" applyBorder="1" applyAlignment="1">
      <alignment horizontal="centerContinuous"/>
    </xf>
    <xf numFmtId="172" fontId="3" fillId="0" borderId="5" xfId="0" quotePrefix="1" applyFont="1" applyFill="1" applyBorder="1" applyAlignment="1">
      <alignment horizontal="centerContinuous"/>
    </xf>
    <xf numFmtId="172" fontId="3" fillId="0" borderId="4" xfId="0" applyFont="1" applyFill="1" applyBorder="1" applyAlignment="1">
      <alignment horizontal="centerContinuous"/>
    </xf>
    <xf numFmtId="172" fontId="3" fillId="0" borderId="7" xfId="0" applyFont="1" applyFill="1" applyBorder="1" applyAlignment="1">
      <alignment horizontal="centerContinuous"/>
    </xf>
    <xf numFmtId="172" fontId="3" fillId="0" borderId="3" xfId="0" applyFont="1" applyFill="1" applyBorder="1" applyAlignment="1">
      <alignment horizontal="centerContinuous"/>
    </xf>
    <xf numFmtId="172" fontId="3" fillId="0" borderId="23" xfId="0" applyFont="1" applyFill="1" applyBorder="1" applyAlignment="1">
      <alignment horizontal="centerContinuous"/>
    </xf>
    <xf numFmtId="172" fontId="3" fillId="0" borderId="2" xfId="0" applyFont="1" applyFill="1" applyBorder="1" applyAlignment="1">
      <alignment horizontal="centerContinuous"/>
    </xf>
    <xf numFmtId="172" fontId="3" fillId="0" borderId="8" xfId="0" applyFont="1" applyFill="1" applyBorder="1" applyAlignment="1">
      <alignment horizontal="centerContinuous"/>
    </xf>
    <xf numFmtId="172" fontId="3" fillId="0" borderId="24" xfId="0" applyFont="1" applyFill="1" applyBorder="1" applyAlignment="1">
      <alignment horizontal="center"/>
    </xf>
    <xf numFmtId="172" fontId="3" fillId="0" borderId="3" xfId="0" applyFont="1" applyFill="1" applyBorder="1" applyAlignment="1">
      <alignment horizontal="center"/>
    </xf>
    <xf numFmtId="172" fontId="3" fillId="0" borderId="9" xfId="0" applyFont="1" applyFill="1" applyBorder="1" applyAlignment="1">
      <alignment horizontal="center"/>
    </xf>
    <xf numFmtId="172" fontId="3" fillId="0" borderId="4" xfId="0" applyFont="1" applyFill="1" applyBorder="1" applyAlignment="1">
      <alignment horizontal="center"/>
    </xf>
    <xf numFmtId="172" fontId="3" fillId="0" borderId="0" xfId="0" quotePrefix="1" applyFont="1" applyFill="1" applyBorder="1"/>
    <xf numFmtId="172" fontId="2" fillId="0" borderId="0" xfId="0" applyFont="1" applyFill="1" applyBorder="1" applyAlignment="1">
      <alignment horizontal="left"/>
    </xf>
    <xf numFmtId="0" fontId="3" fillId="0" borderId="24" xfId="0" applyNumberFormat="1" applyFont="1" applyFill="1" applyBorder="1" applyAlignment="1">
      <alignment horizontal="center"/>
    </xf>
    <xf numFmtId="172" fontId="3" fillId="0" borderId="0" xfId="0" applyFont="1" applyFill="1" applyBorder="1" applyAlignment="1">
      <alignment horizontal="left"/>
    </xf>
    <xf numFmtId="172" fontId="3" fillId="0" borderId="0" xfId="0" quotePrefix="1" applyFont="1" applyFill="1" applyAlignment="1">
      <alignment horizontal="left" vertical="top"/>
    </xf>
    <xf numFmtId="172" fontId="3" fillId="0" borderId="0" xfId="0" applyFont="1" applyFill="1" applyAlignment="1">
      <alignment wrapText="1"/>
    </xf>
    <xf numFmtId="173" fontId="3" fillId="0" borderId="0" xfId="0" applyNumberFormat="1" applyFont="1" applyFill="1"/>
    <xf numFmtId="0" fontId="3" fillId="0" borderId="23" xfId="0" applyNumberFormat="1" applyFont="1" applyFill="1" applyBorder="1" applyAlignment="1">
      <alignment horizontal="center"/>
    </xf>
    <xf numFmtId="8" fontId="3" fillId="0" borderId="5" xfId="0" applyNumberFormat="1" applyFont="1" applyFill="1" applyBorder="1"/>
    <xf numFmtId="8" fontId="3" fillId="10" borderId="23" xfId="0" applyNumberFormat="1" applyFont="1" applyFill="1" applyBorder="1" applyAlignment="1">
      <alignment horizontal="center"/>
    </xf>
    <xf numFmtId="8" fontId="3" fillId="10" borderId="2" xfId="0" applyNumberFormat="1" applyFont="1" applyFill="1" applyBorder="1" applyAlignment="1">
      <alignment horizontal="center"/>
    </xf>
    <xf numFmtId="8" fontId="3" fillId="10" borderId="8" xfId="0" applyNumberFormat="1" applyFont="1" applyFill="1" applyBorder="1" applyAlignment="1">
      <alignment horizontal="center"/>
    </xf>
    <xf numFmtId="17" fontId="1" fillId="0" borderId="13" xfId="10" applyNumberFormat="1" applyFont="1" applyFill="1" applyBorder="1" applyAlignment="1">
      <alignment horizontal="center"/>
    </xf>
    <xf numFmtId="172" fontId="1" fillId="0" borderId="0" xfId="10" applyNumberFormat="1" applyFont="1" applyFill="1" applyBorder="1"/>
    <xf numFmtId="41" fontId="1" fillId="0" borderId="8" xfId="10" applyNumberFormat="1" applyFont="1" applyFill="1" applyBorder="1"/>
    <xf numFmtId="41" fontId="1" fillId="0" borderId="11" xfId="10" applyNumberFormat="1" applyFont="1" applyFill="1" applyBorder="1"/>
    <xf numFmtId="168" fontId="1" fillId="0" borderId="11" xfId="10" applyNumberFormat="1" applyFont="1" applyFill="1" applyBorder="1"/>
    <xf numFmtId="172" fontId="1" fillId="0" borderId="0" xfId="10" applyNumberFormat="1" applyFont="1" applyFill="1"/>
    <xf numFmtId="172" fontId="1" fillId="0" borderId="13" xfId="10" applyNumberFormat="1" applyFont="1" applyFill="1" applyBorder="1"/>
    <xf numFmtId="0" fontId="1" fillId="0" borderId="0" xfId="10" applyNumberFormat="1" applyFont="1" applyFill="1"/>
    <xf numFmtId="167" fontId="1" fillId="0" borderId="0" xfId="8" applyNumberFormat="1" applyFont="1" applyFill="1"/>
    <xf numFmtId="43" fontId="1" fillId="0" borderId="0" xfId="10" applyNumberFormat="1" applyFont="1" applyFill="1"/>
    <xf numFmtId="173" fontId="1" fillId="0" borderId="0" xfId="10" applyNumberFormat="1" applyFont="1" applyFill="1"/>
    <xf numFmtId="41" fontId="1" fillId="0" borderId="6" xfId="10" applyNumberFormat="1" applyFont="1" applyFill="1" applyBorder="1"/>
    <xf numFmtId="43" fontId="3" fillId="0" borderId="13" xfId="0" applyNumberFormat="1" applyFont="1" applyFill="1" applyBorder="1"/>
    <xf numFmtId="43" fontId="3" fillId="0" borderId="0" xfId="0" applyNumberFormat="1" applyFont="1" applyFill="1" applyBorder="1" applyAlignment="1">
      <alignment horizontal="center"/>
    </xf>
    <xf numFmtId="43" fontId="3" fillId="0" borderId="11" xfId="0" applyNumberFormat="1" applyFont="1" applyFill="1" applyBorder="1" applyAlignment="1">
      <alignment horizontal="center"/>
    </xf>
    <xf numFmtId="43" fontId="3" fillId="0" borderId="10" xfId="0" applyNumberFormat="1" applyFont="1" applyFill="1" applyBorder="1" applyAlignment="1">
      <alignment horizontal="center"/>
    </xf>
    <xf numFmtId="43" fontId="3" fillId="0" borderId="6" xfId="0" applyNumberFormat="1" applyFont="1" applyFill="1" applyBorder="1"/>
    <xf numFmtId="43" fontId="3" fillId="0" borderId="1" xfId="0" applyNumberFormat="1" applyFont="1" applyFill="1" applyBorder="1" applyAlignment="1">
      <alignment horizontal="center"/>
    </xf>
    <xf numFmtId="43" fontId="3" fillId="0" borderId="12" xfId="0" applyNumberFormat="1" applyFont="1" applyFill="1" applyBorder="1" applyAlignment="1">
      <alignment horizontal="center"/>
    </xf>
    <xf numFmtId="43" fontId="3" fillId="0" borderId="24" xfId="0" applyNumberFormat="1" applyFont="1" applyFill="1" applyBorder="1" applyAlignment="1">
      <alignment horizontal="center"/>
    </xf>
    <xf numFmtId="167" fontId="1" fillId="0" borderId="0" xfId="8" applyNumberFormat="1" applyFont="1"/>
    <xf numFmtId="172" fontId="27" fillId="6" borderId="2" xfId="10" applyNumberFormat="1" applyFont="1" applyFill="1" applyBorder="1"/>
    <xf numFmtId="172" fontId="27" fillId="6" borderId="0" xfId="10" applyNumberFormat="1" applyFont="1" applyFill="1" applyBorder="1"/>
    <xf numFmtId="172" fontId="27" fillId="6" borderId="1" xfId="10" applyNumberFormat="1" applyFont="1" applyFill="1" applyBorder="1"/>
    <xf numFmtId="172" fontId="1" fillId="6" borderId="2" xfId="10" applyNumberFormat="1" applyFont="1" applyFill="1" applyBorder="1"/>
    <xf numFmtId="172" fontId="1" fillId="6" borderId="0" xfId="10" applyNumberFormat="1" applyFont="1" applyFill="1" applyBorder="1"/>
  </cellXfs>
  <cellStyles count="29">
    <cellStyle name="Comma" xfId="1" builtinId="3"/>
    <cellStyle name="Comma 2" xfId="14"/>
    <cellStyle name="Currency" xfId="2" builtinId="4"/>
    <cellStyle name="Currency 2" xfId="15"/>
    <cellStyle name="Currency No Comma" xfId="16"/>
    <cellStyle name="Hyperlink" xfId="28" builtinId="8"/>
    <cellStyle name="Input" xfId="3" builtinId="20" customBuiltin="1"/>
    <cellStyle name="MCP" xfId="17"/>
    <cellStyle name="noninput" xfId="18"/>
    <cellStyle name="Normal" xfId="0" builtinId="0" customBuiltin="1"/>
    <cellStyle name="Normal 2" xfId="9"/>
    <cellStyle name="Normal 2 2" xfId="13"/>
    <cellStyle name="Normal 3" xfId="10"/>
    <cellStyle name="Normal 3 2" xfId="27"/>
    <cellStyle name="Normal 5" xfId="12"/>
    <cellStyle name="Normal_DRR AC Study - Utah Valley - 53 MW 90 CF (2.28.2005)" xfId="4"/>
    <cellStyle name="Normal_INF_06_03_07" xfId="26"/>
    <cellStyle name="Normal_OR AC Sch 37 - AC  Study (Gold) _2009 06 19" xfId="5"/>
    <cellStyle name="Normal_T-INF-10-15-04-TEMPLATE" xfId="6"/>
    <cellStyle name="Normal_UT 2008.Q2 - Compliance - Appendix B - AC Study_2008 08 05" xfId="11"/>
    <cellStyle name="Normal_UT AC 2004 - AC Study (As Ordered by Commission)" xfId="7"/>
    <cellStyle name="Normal_WY AC 2009 - AC Study (Wind Study)_2009 08 11" xfId="25"/>
    <cellStyle name="Normal_xAC_Demand (Avoided Cost)" xfId="23"/>
    <cellStyle name="Password" xfId="19"/>
    <cellStyle name="Percent" xfId="8" builtinId="5"/>
    <cellStyle name="Percent 2" xfId="24"/>
    <cellStyle name="Unprot" xfId="20"/>
    <cellStyle name="Unprot$" xfId="21"/>
    <cellStyle name="Unprotect" xfId="22"/>
  </cellStyles>
  <dxfs count="1">
    <dxf>
      <font>
        <b/>
        <i/>
        <condense val="0"/>
        <extend val="0"/>
      </font>
      <fill>
        <patternFill>
          <bgColor indexed="42"/>
        </patternFill>
      </fill>
    </dxf>
  </dxfs>
  <tableStyles count="0" defaultTableStyle="TableStyleMedium9" defaultPivotStyle="PivotStyleLight16"/>
  <colors>
    <mruColors>
      <color rgb="FFFFFFCC"/>
      <color rgb="FFCCECFF"/>
      <color rgb="FF99FF99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7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externalLink" Target="externalLinks/externalLink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externalLink" Target="externalLinks/externalLink9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8.xml"/><Relationship Id="rId27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voided%20Cost%20-%202017\01%20to%2035%20Studies%20-%20Jan-Feb\29-35%20-%20Goshen%20Valley%20I-VII%20Solar%20-%20UT%20-%202017%20Feb\Scenario\35%20-%20Goshen%20Valley%20Solar%20VII%20-%207---%20Avoided%20Cost%20Study%20_2017%2003%200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tah\Ut%20AC%202013%20May%20-%20Sch%2037%20Update\Scenario\Preliminary%20and%20Draft%20Versions\UT%20Sch%2037%202013%20-%202a%20-%20L&amp;R%20%20Study%20_2013%2005%2021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Oregon\OR%20AC%202016%20Jan%20-%20Sch%2037\Scenario\Scenarios_2016%2004%2005\delete_Sce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Oregon\OR%20AC%202016%20Jan%20-%20Sch%2037\Sent%20out%20Settlement_2016%2005%2027\ORACSch%2037-AC%20%20Study(2015IRPUpdate_2018DeficitRenew_2028DeficitStd-1603OFPC)2016%2005%2027RenewORWind29CF100%25PTCnominalgrossedup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Oregon\OR%20AC%202016%20Jan%20-%20Sch%2037\Scenario\OR%20AC%20Sch%2037%20-%20AC%20%20Study_s1_Update_(OFPC15012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eneric\Attributes%20&amp;%20Data%20Series\_All%20Data%20Series%20Files\GNw_Indexed%20STF%20(Confidential)%20(STF%20Ext%20280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tah\Ut%20AC%202015%20Apr%20-%20Sch%2037%20Update\Sent%20out%202015%2004%2030%20(filing%20date)\UT%20Sch%2037%202015%20-%20Appendix%201%20-%20AC%20Study%20_2015%2004%2027_Proposed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tah\Ut%20AC%202017%20Aug%20-%20Sch%2038%20Methodology\Testimony\Workpapers\17-035-37%20PROPRIETARY%20MacNeil%20Workpaper%202a%20-%20GRID%20AC%20Tracking%20Solar%2008-17-17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tah\Ut%20AC%202017%20Aug%20-%20Sch%2038%20Methodology\Testimony\Workpapers\17-035-37%20PROPRIETARY%20MacNeil%20Workpaper%202b%20-%20GRID%20AC%20Tracking%20Solar%2008-17-17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DOC"/>
      <sheetName val="Appendix B"/>
      <sheetName val="Table 1"/>
      <sheetName val="Table 2"/>
      <sheetName val="Table 3 635 (Wyo)"/>
      <sheetName val="Table 3 477 (WM)"/>
      <sheetName val="Table 3 635 (Ut S)"/>
      <sheetName val="Table 4"/>
      <sheetName val="Table 5"/>
    </sheetNames>
    <sheetDataSet>
      <sheetData sheetId="0" refreshError="1"/>
      <sheetData sheetId="1" refreshError="1"/>
      <sheetData sheetId="2">
        <row r="3">
          <cell r="B3" t="str">
            <v>Table 1</v>
          </cell>
        </row>
        <row r="8">
          <cell r="I8">
            <v>0.39100000000000001</v>
          </cell>
        </row>
        <row r="17">
          <cell r="I17">
            <v>0</v>
          </cell>
        </row>
        <row r="18">
          <cell r="I18">
            <v>0</v>
          </cell>
        </row>
        <row r="19">
          <cell r="I19">
            <v>1</v>
          </cell>
        </row>
        <row r="35">
          <cell r="I35">
            <v>6.6600000000000006E-2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6">
          <cell r="M6">
            <v>80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Data"/>
      <sheetName val="NPC Version Log"/>
      <sheetName val="Summary"/>
      <sheetName val="Profile"/>
      <sheetName val="Delta"/>
      <sheetName val="L&amp;R"/>
      <sheetName val="Base"/>
      <sheetName val="Check LTC"/>
      <sheetName val="Thermal Derates"/>
      <sheetName val="GRID Hydro Gen Peak"/>
      <sheetName val="GRID Load Peak"/>
      <sheetName val="GRID LTC Availability Min"/>
      <sheetName val="GRID LTC Availability Peak"/>
      <sheetName val="GRID LTC Dispatch Peak"/>
      <sheetName val="GRID Nameplate"/>
      <sheetName val="GRID Plant Outage Peak"/>
      <sheetName val="GRID ResReq Margin Peak"/>
      <sheetName val="GRID ResReq NoSpin Peak"/>
      <sheetName val="GRID ResReq Spin Peak"/>
      <sheetName val="GRID STF Purchases Peak"/>
      <sheetName val="GRID STF Sales Peak"/>
      <sheetName val="GRID Thermal Avail Peak"/>
      <sheetName val="GRID Hydro Generation (MWH)"/>
      <sheetName val="GRID Load (MWH)"/>
      <sheetName val="GRID LTC Availability (MWH)"/>
      <sheetName val="GRID LTC Dispatch (MWH)"/>
      <sheetName val="GRID Plant Outage (MWH)"/>
      <sheetName val="GRID Ready Res (MWH)"/>
      <sheetName val="GRID ResReq Margin (MWH)"/>
      <sheetName val="GRID Spinning Res (MWH)"/>
      <sheetName val="GRID STF Purchases (MWH)"/>
      <sheetName val="GRID STF Sales (MWH)"/>
      <sheetName val="GRID Thermal Availability (MWH)"/>
      <sheetName val="MacroBuilder"/>
      <sheetName val="on off peak hours"/>
    </sheetNames>
    <sheetDataSet>
      <sheetData sheetId="0">
        <row r="7">
          <cell r="D7" t="str">
            <v>Ut Sch 37 - 05a - Base Case _2013 05 10 (Plants) (L&amp;R)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>
        <row r="15">
          <cell r="C15">
            <v>40909</v>
          </cell>
          <cell r="D15">
            <v>40940</v>
          </cell>
          <cell r="E15">
            <v>40969</v>
          </cell>
          <cell r="F15">
            <v>41000</v>
          </cell>
          <cell r="G15">
            <v>41030</v>
          </cell>
          <cell r="H15">
            <v>41061</v>
          </cell>
          <cell r="I15">
            <v>41091</v>
          </cell>
          <cell r="J15">
            <v>41122</v>
          </cell>
          <cell r="K15">
            <v>41153</v>
          </cell>
          <cell r="L15">
            <v>41183</v>
          </cell>
          <cell r="M15">
            <v>41214</v>
          </cell>
          <cell r="N15">
            <v>41244</v>
          </cell>
          <cell r="O15">
            <v>41275</v>
          </cell>
          <cell r="P15">
            <v>41306</v>
          </cell>
          <cell r="Q15">
            <v>41334</v>
          </cell>
          <cell r="R15">
            <v>41365</v>
          </cell>
          <cell r="S15">
            <v>41395</v>
          </cell>
          <cell r="T15">
            <v>41426</v>
          </cell>
          <cell r="U15">
            <v>41456</v>
          </cell>
          <cell r="V15">
            <v>41487</v>
          </cell>
          <cell r="W15">
            <v>41518</v>
          </cell>
          <cell r="X15">
            <v>41548</v>
          </cell>
          <cell r="Y15">
            <v>41579</v>
          </cell>
          <cell r="Z15">
            <v>41609</v>
          </cell>
          <cell r="AA15">
            <v>41640</v>
          </cell>
          <cell r="AB15">
            <v>41671</v>
          </cell>
          <cell r="AC15">
            <v>41699</v>
          </cell>
          <cell r="AD15">
            <v>41730</v>
          </cell>
          <cell r="AE15">
            <v>41760</v>
          </cell>
          <cell r="AF15">
            <v>41791</v>
          </cell>
          <cell r="AG15">
            <v>41821</v>
          </cell>
          <cell r="AH15">
            <v>41852</v>
          </cell>
          <cell r="AI15">
            <v>41883</v>
          </cell>
          <cell r="AJ15">
            <v>41913</v>
          </cell>
          <cell r="AK15">
            <v>41944</v>
          </cell>
          <cell r="AL15">
            <v>41974</v>
          </cell>
          <cell r="AM15">
            <v>42005</v>
          </cell>
          <cell r="AN15">
            <v>42036</v>
          </cell>
          <cell r="AO15">
            <v>42064</v>
          </cell>
          <cell r="AP15">
            <v>42095</v>
          </cell>
          <cell r="AQ15">
            <v>42125</v>
          </cell>
          <cell r="AR15">
            <v>42156</v>
          </cell>
          <cell r="AS15">
            <v>42186</v>
          </cell>
          <cell r="AT15">
            <v>42217</v>
          </cell>
          <cell r="AU15">
            <v>42248</v>
          </cell>
          <cell r="AV15">
            <v>42278</v>
          </cell>
          <cell r="AW15">
            <v>42309</v>
          </cell>
          <cell r="AX15">
            <v>42339</v>
          </cell>
          <cell r="AY15">
            <v>42370</v>
          </cell>
          <cell r="AZ15">
            <v>42401</v>
          </cell>
          <cell r="BA15">
            <v>42430</v>
          </cell>
          <cell r="BB15">
            <v>42461</v>
          </cell>
          <cell r="BC15">
            <v>42491</v>
          </cell>
          <cell r="BD15">
            <v>42522</v>
          </cell>
          <cell r="BE15">
            <v>42552</v>
          </cell>
          <cell r="BF15">
            <v>42583</v>
          </cell>
          <cell r="BG15">
            <v>42614</v>
          </cell>
          <cell r="BH15">
            <v>42644</v>
          </cell>
          <cell r="BI15">
            <v>42675</v>
          </cell>
          <cell r="BJ15">
            <v>42705</v>
          </cell>
          <cell r="BK15">
            <v>42736</v>
          </cell>
          <cell r="BL15">
            <v>42767</v>
          </cell>
          <cell r="BM15">
            <v>42795</v>
          </cell>
          <cell r="BN15">
            <v>42826</v>
          </cell>
          <cell r="BO15">
            <v>42856</v>
          </cell>
          <cell r="BP15">
            <v>42887</v>
          </cell>
          <cell r="BQ15">
            <v>42917</v>
          </cell>
          <cell r="BR15">
            <v>42948</v>
          </cell>
          <cell r="BS15">
            <v>42979</v>
          </cell>
          <cell r="BT15">
            <v>43009</v>
          </cell>
          <cell r="BU15">
            <v>43040</v>
          </cell>
          <cell r="BV15">
            <v>43070</v>
          </cell>
          <cell r="BW15">
            <v>43101</v>
          </cell>
          <cell r="BX15">
            <v>43132</v>
          </cell>
          <cell r="BY15">
            <v>43160</v>
          </cell>
          <cell r="BZ15">
            <v>43191</v>
          </cell>
          <cell r="CA15">
            <v>43221</v>
          </cell>
          <cell r="CB15">
            <v>43252</v>
          </cell>
          <cell r="CC15">
            <v>43282</v>
          </cell>
          <cell r="CD15">
            <v>43313</v>
          </cell>
          <cell r="CE15">
            <v>43344</v>
          </cell>
          <cell r="CF15">
            <v>43374</v>
          </cell>
          <cell r="CG15">
            <v>43405</v>
          </cell>
          <cell r="CH15">
            <v>43435</v>
          </cell>
          <cell r="CI15">
            <v>43466</v>
          </cell>
          <cell r="CJ15">
            <v>43497</v>
          </cell>
          <cell r="CK15">
            <v>43525</v>
          </cell>
          <cell r="CL15">
            <v>43556</v>
          </cell>
          <cell r="CM15">
            <v>43586</v>
          </cell>
          <cell r="CN15">
            <v>43617</v>
          </cell>
          <cell r="CO15">
            <v>43647</v>
          </cell>
          <cell r="CP15">
            <v>43678</v>
          </cell>
          <cell r="CQ15">
            <v>43709</v>
          </cell>
          <cell r="CR15">
            <v>43739</v>
          </cell>
          <cell r="CS15">
            <v>43770</v>
          </cell>
          <cell r="CT15">
            <v>43800</v>
          </cell>
          <cell r="CU15">
            <v>43831</v>
          </cell>
          <cell r="CV15">
            <v>43862</v>
          </cell>
          <cell r="CW15">
            <v>43891</v>
          </cell>
          <cell r="CX15">
            <v>43922</v>
          </cell>
          <cell r="CY15">
            <v>43952</v>
          </cell>
          <cell r="CZ15">
            <v>43983</v>
          </cell>
          <cell r="DA15">
            <v>44013</v>
          </cell>
          <cell r="DB15">
            <v>44044</v>
          </cell>
          <cell r="DC15">
            <v>44075</v>
          </cell>
          <cell r="DD15">
            <v>44105</v>
          </cell>
          <cell r="DE15">
            <v>44136</v>
          </cell>
          <cell r="DF15">
            <v>44166</v>
          </cell>
          <cell r="DG15">
            <v>44197</v>
          </cell>
          <cell r="DH15">
            <v>44228</v>
          </cell>
          <cell r="DI15">
            <v>44256</v>
          </cell>
          <cell r="DJ15">
            <v>44287</v>
          </cell>
          <cell r="DK15">
            <v>44317</v>
          </cell>
          <cell r="DL15">
            <v>44348</v>
          </cell>
          <cell r="DM15">
            <v>44378</v>
          </cell>
          <cell r="DN15">
            <v>44409</v>
          </cell>
          <cell r="DO15">
            <v>44440</v>
          </cell>
          <cell r="DP15">
            <v>44470</v>
          </cell>
          <cell r="DQ15">
            <v>44501</v>
          </cell>
          <cell r="DR15">
            <v>44531</v>
          </cell>
          <cell r="DS15">
            <v>44562</v>
          </cell>
          <cell r="DT15">
            <v>44593</v>
          </cell>
          <cell r="DU15">
            <v>44621</v>
          </cell>
          <cell r="DV15">
            <v>44652</v>
          </cell>
          <cell r="DW15">
            <v>44682</v>
          </cell>
          <cell r="DX15">
            <v>44713</v>
          </cell>
          <cell r="DY15">
            <v>44743</v>
          </cell>
          <cell r="DZ15">
            <v>44774</v>
          </cell>
          <cell r="EA15">
            <v>44805</v>
          </cell>
          <cell r="EB15">
            <v>44835</v>
          </cell>
          <cell r="EC15">
            <v>44866</v>
          </cell>
          <cell r="ED15">
            <v>44896</v>
          </cell>
        </row>
        <row r="16">
          <cell r="C16">
            <v>400</v>
          </cell>
          <cell r="D16">
            <v>400</v>
          </cell>
          <cell r="E16">
            <v>432</v>
          </cell>
          <cell r="F16">
            <v>400</v>
          </cell>
          <cell r="G16">
            <v>416</v>
          </cell>
          <cell r="H16">
            <v>416</v>
          </cell>
          <cell r="I16">
            <v>400</v>
          </cell>
          <cell r="J16">
            <v>432</v>
          </cell>
          <cell r="K16">
            <v>384</v>
          </cell>
          <cell r="L16">
            <v>432</v>
          </cell>
          <cell r="M16">
            <v>400</v>
          </cell>
          <cell r="N16">
            <v>400</v>
          </cell>
          <cell r="O16">
            <v>416</v>
          </cell>
          <cell r="P16">
            <v>384</v>
          </cell>
          <cell r="Q16">
            <v>416</v>
          </cell>
          <cell r="R16">
            <v>416</v>
          </cell>
          <cell r="S16">
            <v>416</v>
          </cell>
          <cell r="T16">
            <v>400</v>
          </cell>
          <cell r="U16">
            <v>416</v>
          </cell>
          <cell r="V16">
            <v>432</v>
          </cell>
          <cell r="W16">
            <v>384</v>
          </cell>
          <cell r="X16">
            <v>432</v>
          </cell>
          <cell r="Y16">
            <v>400</v>
          </cell>
          <cell r="Z16">
            <v>400</v>
          </cell>
          <cell r="AA16">
            <v>416</v>
          </cell>
          <cell r="AB16">
            <v>384</v>
          </cell>
          <cell r="AC16">
            <v>416</v>
          </cell>
          <cell r="AD16">
            <v>416</v>
          </cell>
          <cell r="AE16">
            <v>416</v>
          </cell>
          <cell r="AF16">
            <v>400</v>
          </cell>
          <cell r="AG16">
            <v>416</v>
          </cell>
          <cell r="AH16">
            <v>416</v>
          </cell>
          <cell r="AI16">
            <v>400</v>
          </cell>
          <cell r="AJ16">
            <v>432</v>
          </cell>
          <cell r="AK16">
            <v>384</v>
          </cell>
          <cell r="AL16">
            <v>416</v>
          </cell>
          <cell r="AM16">
            <v>416</v>
          </cell>
          <cell r="AN16">
            <v>384</v>
          </cell>
          <cell r="AO16">
            <v>416</v>
          </cell>
          <cell r="AP16">
            <v>416</v>
          </cell>
          <cell r="AQ16">
            <v>400</v>
          </cell>
          <cell r="AR16">
            <v>416</v>
          </cell>
          <cell r="AS16">
            <v>416</v>
          </cell>
          <cell r="AT16">
            <v>416</v>
          </cell>
          <cell r="AU16">
            <v>400</v>
          </cell>
          <cell r="AV16">
            <v>432</v>
          </cell>
          <cell r="AW16">
            <v>384</v>
          </cell>
          <cell r="AX16">
            <v>416</v>
          </cell>
          <cell r="AY16">
            <v>400</v>
          </cell>
          <cell r="AZ16">
            <v>400</v>
          </cell>
          <cell r="BA16">
            <v>432</v>
          </cell>
          <cell r="BB16">
            <v>416</v>
          </cell>
          <cell r="BC16">
            <v>400</v>
          </cell>
          <cell r="BD16">
            <v>416</v>
          </cell>
          <cell r="BE16">
            <v>400</v>
          </cell>
          <cell r="BF16">
            <v>432</v>
          </cell>
          <cell r="BG16">
            <v>400</v>
          </cell>
          <cell r="BH16">
            <v>416</v>
          </cell>
          <cell r="BI16">
            <v>400</v>
          </cell>
          <cell r="BJ16">
            <v>416</v>
          </cell>
          <cell r="BK16">
            <v>400</v>
          </cell>
          <cell r="BL16">
            <v>384</v>
          </cell>
          <cell r="BM16">
            <v>432</v>
          </cell>
          <cell r="BN16">
            <v>400</v>
          </cell>
          <cell r="BO16">
            <v>416</v>
          </cell>
          <cell r="BP16">
            <v>416</v>
          </cell>
          <cell r="BQ16">
            <v>400</v>
          </cell>
          <cell r="BR16">
            <v>432</v>
          </cell>
          <cell r="BS16">
            <v>400</v>
          </cell>
          <cell r="BT16">
            <v>416</v>
          </cell>
          <cell r="BU16">
            <v>400</v>
          </cell>
          <cell r="BV16">
            <v>400</v>
          </cell>
          <cell r="BW16">
            <v>416</v>
          </cell>
          <cell r="BX16">
            <v>384</v>
          </cell>
          <cell r="BY16">
            <v>432</v>
          </cell>
          <cell r="BZ16">
            <v>400</v>
          </cell>
          <cell r="CA16">
            <v>416</v>
          </cell>
          <cell r="CB16">
            <v>416</v>
          </cell>
          <cell r="CC16">
            <v>400</v>
          </cell>
          <cell r="CD16">
            <v>432</v>
          </cell>
          <cell r="CE16">
            <v>384</v>
          </cell>
          <cell r="CF16">
            <v>432</v>
          </cell>
          <cell r="CG16">
            <v>400</v>
          </cell>
          <cell r="CH16">
            <v>400</v>
          </cell>
          <cell r="CI16">
            <v>416</v>
          </cell>
          <cell r="CJ16">
            <v>384</v>
          </cell>
          <cell r="CK16">
            <v>416</v>
          </cell>
          <cell r="CL16">
            <v>416</v>
          </cell>
          <cell r="CM16">
            <v>416</v>
          </cell>
          <cell r="CN16">
            <v>400</v>
          </cell>
          <cell r="CO16">
            <v>416</v>
          </cell>
          <cell r="CP16">
            <v>432</v>
          </cell>
          <cell r="CQ16">
            <v>384</v>
          </cell>
          <cell r="CR16">
            <v>432</v>
          </cell>
          <cell r="CS16">
            <v>400</v>
          </cell>
          <cell r="CT16">
            <v>400</v>
          </cell>
          <cell r="CU16">
            <v>416</v>
          </cell>
          <cell r="CV16">
            <v>400</v>
          </cell>
          <cell r="CW16">
            <v>416</v>
          </cell>
          <cell r="CX16">
            <v>416</v>
          </cell>
          <cell r="CY16">
            <v>400</v>
          </cell>
          <cell r="CZ16">
            <v>416</v>
          </cell>
          <cell r="DA16">
            <v>416</v>
          </cell>
          <cell r="DB16">
            <v>416</v>
          </cell>
          <cell r="DC16">
            <v>400</v>
          </cell>
          <cell r="DD16">
            <v>432</v>
          </cell>
          <cell r="DE16">
            <v>384</v>
          </cell>
          <cell r="DF16">
            <v>416</v>
          </cell>
          <cell r="DG16">
            <v>400</v>
          </cell>
          <cell r="DH16">
            <v>384</v>
          </cell>
          <cell r="DI16">
            <v>432</v>
          </cell>
          <cell r="DJ16">
            <v>416</v>
          </cell>
          <cell r="DK16">
            <v>400</v>
          </cell>
          <cell r="DL16">
            <v>416</v>
          </cell>
          <cell r="DM16">
            <v>416</v>
          </cell>
          <cell r="DN16">
            <v>416</v>
          </cell>
          <cell r="DO16">
            <v>400</v>
          </cell>
          <cell r="DP16">
            <v>416</v>
          </cell>
          <cell r="DQ16">
            <v>400</v>
          </cell>
          <cell r="DR16">
            <v>416</v>
          </cell>
          <cell r="DS16">
            <v>400</v>
          </cell>
          <cell r="DT16">
            <v>384</v>
          </cell>
          <cell r="DU16">
            <v>432</v>
          </cell>
          <cell r="DV16">
            <v>416</v>
          </cell>
          <cell r="DW16">
            <v>400</v>
          </cell>
          <cell r="DX16">
            <v>416</v>
          </cell>
          <cell r="DY16">
            <v>400</v>
          </cell>
          <cell r="DZ16">
            <v>432</v>
          </cell>
          <cell r="EA16">
            <v>400</v>
          </cell>
          <cell r="EB16">
            <v>416</v>
          </cell>
          <cell r="EC16">
            <v>400</v>
          </cell>
          <cell r="ED16">
            <v>416</v>
          </cell>
        </row>
        <row r="17">
          <cell r="C17">
            <v>344</v>
          </cell>
          <cell r="D17">
            <v>296</v>
          </cell>
          <cell r="E17">
            <v>312</v>
          </cell>
          <cell r="F17">
            <v>320</v>
          </cell>
          <cell r="G17">
            <v>328</v>
          </cell>
          <cell r="H17">
            <v>304</v>
          </cell>
          <cell r="I17">
            <v>344</v>
          </cell>
          <cell r="J17">
            <v>312</v>
          </cell>
          <cell r="K17">
            <v>336</v>
          </cell>
          <cell r="L17">
            <v>312</v>
          </cell>
          <cell r="M17">
            <v>320</v>
          </cell>
          <cell r="N17">
            <v>344</v>
          </cell>
          <cell r="O17">
            <v>328</v>
          </cell>
          <cell r="P17">
            <v>288</v>
          </cell>
          <cell r="Q17">
            <v>328</v>
          </cell>
          <cell r="R17">
            <v>304</v>
          </cell>
          <cell r="S17">
            <v>328</v>
          </cell>
          <cell r="T17">
            <v>320</v>
          </cell>
          <cell r="U17">
            <v>328</v>
          </cell>
          <cell r="V17">
            <v>312</v>
          </cell>
          <cell r="W17">
            <v>336</v>
          </cell>
          <cell r="X17">
            <v>312</v>
          </cell>
          <cell r="Y17">
            <v>320</v>
          </cell>
          <cell r="Z17">
            <v>344</v>
          </cell>
          <cell r="AA17">
            <v>328</v>
          </cell>
          <cell r="AB17">
            <v>288</v>
          </cell>
          <cell r="AC17">
            <v>328</v>
          </cell>
          <cell r="AD17">
            <v>304</v>
          </cell>
          <cell r="AE17">
            <v>328</v>
          </cell>
          <cell r="AF17">
            <v>320</v>
          </cell>
          <cell r="AG17">
            <v>328</v>
          </cell>
          <cell r="AH17">
            <v>328</v>
          </cell>
          <cell r="AI17">
            <v>320</v>
          </cell>
          <cell r="AJ17">
            <v>312</v>
          </cell>
          <cell r="AK17">
            <v>336</v>
          </cell>
          <cell r="AL17">
            <v>328</v>
          </cell>
          <cell r="AM17">
            <v>328</v>
          </cell>
          <cell r="AN17">
            <v>288</v>
          </cell>
          <cell r="AO17">
            <v>328</v>
          </cell>
          <cell r="AP17">
            <v>304</v>
          </cell>
          <cell r="AQ17">
            <v>344</v>
          </cell>
          <cell r="AR17">
            <v>304</v>
          </cell>
          <cell r="AS17">
            <v>328</v>
          </cell>
          <cell r="AT17">
            <v>328</v>
          </cell>
          <cell r="AU17">
            <v>320</v>
          </cell>
          <cell r="AV17">
            <v>312</v>
          </cell>
          <cell r="AW17">
            <v>336</v>
          </cell>
          <cell r="AX17">
            <v>328</v>
          </cell>
          <cell r="AY17">
            <v>344</v>
          </cell>
          <cell r="AZ17">
            <v>296</v>
          </cell>
          <cell r="BA17">
            <v>312</v>
          </cell>
          <cell r="BB17">
            <v>304</v>
          </cell>
          <cell r="BC17">
            <v>344</v>
          </cell>
          <cell r="BD17">
            <v>304</v>
          </cell>
          <cell r="BE17">
            <v>344</v>
          </cell>
          <cell r="BF17">
            <v>312</v>
          </cell>
          <cell r="BG17">
            <v>320</v>
          </cell>
          <cell r="BH17">
            <v>328</v>
          </cell>
          <cell r="BI17">
            <v>320</v>
          </cell>
          <cell r="BJ17">
            <v>328</v>
          </cell>
          <cell r="BK17">
            <v>344</v>
          </cell>
          <cell r="BL17">
            <v>288</v>
          </cell>
          <cell r="BM17">
            <v>312</v>
          </cell>
          <cell r="BN17">
            <v>320</v>
          </cell>
          <cell r="BO17">
            <v>328</v>
          </cell>
          <cell r="BP17">
            <v>304</v>
          </cell>
          <cell r="BQ17">
            <v>344</v>
          </cell>
          <cell r="BR17">
            <v>312</v>
          </cell>
          <cell r="BS17">
            <v>320</v>
          </cell>
          <cell r="BT17">
            <v>328</v>
          </cell>
          <cell r="BU17">
            <v>320</v>
          </cell>
          <cell r="BV17">
            <v>344</v>
          </cell>
          <cell r="BW17">
            <v>328</v>
          </cell>
          <cell r="BX17">
            <v>288</v>
          </cell>
          <cell r="BY17">
            <v>312</v>
          </cell>
          <cell r="BZ17">
            <v>320</v>
          </cell>
          <cell r="CA17">
            <v>328</v>
          </cell>
          <cell r="CB17">
            <v>304</v>
          </cell>
          <cell r="CC17">
            <v>344</v>
          </cell>
          <cell r="CD17">
            <v>312</v>
          </cell>
          <cell r="CE17">
            <v>336</v>
          </cell>
          <cell r="CF17">
            <v>312</v>
          </cell>
          <cell r="CG17">
            <v>320</v>
          </cell>
          <cell r="CH17">
            <v>344</v>
          </cell>
          <cell r="CI17">
            <v>328</v>
          </cell>
          <cell r="CJ17">
            <v>288</v>
          </cell>
          <cell r="CK17">
            <v>328</v>
          </cell>
          <cell r="CL17">
            <v>304</v>
          </cell>
          <cell r="CM17">
            <v>328</v>
          </cell>
          <cell r="CN17">
            <v>320</v>
          </cell>
          <cell r="CO17">
            <v>328</v>
          </cell>
          <cell r="CP17">
            <v>312</v>
          </cell>
          <cell r="CQ17">
            <v>336</v>
          </cell>
          <cell r="CR17">
            <v>312</v>
          </cell>
          <cell r="CS17">
            <v>320</v>
          </cell>
          <cell r="CT17">
            <v>344</v>
          </cell>
          <cell r="CU17">
            <v>328</v>
          </cell>
          <cell r="CV17">
            <v>296</v>
          </cell>
          <cell r="CW17">
            <v>328</v>
          </cell>
          <cell r="CX17">
            <v>304</v>
          </cell>
          <cell r="CY17">
            <v>344</v>
          </cell>
          <cell r="CZ17">
            <v>304</v>
          </cell>
          <cell r="DA17">
            <v>328</v>
          </cell>
          <cell r="DB17">
            <v>328</v>
          </cell>
          <cell r="DC17">
            <v>320</v>
          </cell>
          <cell r="DD17">
            <v>312</v>
          </cell>
          <cell r="DE17">
            <v>336</v>
          </cell>
          <cell r="DF17">
            <v>328</v>
          </cell>
          <cell r="DG17">
            <v>344</v>
          </cell>
          <cell r="DH17">
            <v>288</v>
          </cell>
          <cell r="DI17">
            <v>312</v>
          </cell>
          <cell r="DJ17">
            <v>304</v>
          </cell>
          <cell r="DK17">
            <v>344</v>
          </cell>
          <cell r="DL17">
            <v>304</v>
          </cell>
          <cell r="DM17">
            <v>328</v>
          </cell>
          <cell r="DN17">
            <v>328</v>
          </cell>
          <cell r="DO17">
            <v>320</v>
          </cell>
          <cell r="DP17">
            <v>328</v>
          </cell>
          <cell r="DQ17">
            <v>320</v>
          </cell>
          <cell r="DR17">
            <v>328</v>
          </cell>
          <cell r="DS17">
            <v>344</v>
          </cell>
          <cell r="DT17">
            <v>288</v>
          </cell>
          <cell r="DU17">
            <v>312</v>
          </cell>
          <cell r="DV17">
            <v>304</v>
          </cell>
          <cell r="DW17">
            <v>344</v>
          </cell>
          <cell r="DX17">
            <v>304</v>
          </cell>
          <cell r="DY17">
            <v>344</v>
          </cell>
          <cell r="DZ17">
            <v>312</v>
          </cell>
          <cell r="EA17">
            <v>320</v>
          </cell>
          <cell r="EB17">
            <v>328</v>
          </cell>
          <cell r="EC17">
            <v>320</v>
          </cell>
          <cell r="ED17">
            <v>328</v>
          </cell>
        </row>
        <row r="18">
          <cell r="C18">
            <v>744</v>
          </cell>
          <cell r="D18">
            <v>696</v>
          </cell>
          <cell r="E18">
            <v>744</v>
          </cell>
          <cell r="F18">
            <v>720</v>
          </cell>
          <cell r="G18">
            <v>744</v>
          </cell>
          <cell r="H18">
            <v>720</v>
          </cell>
          <cell r="I18">
            <v>744</v>
          </cell>
          <cell r="J18">
            <v>744</v>
          </cell>
          <cell r="K18">
            <v>720</v>
          </cell>
          <cell r="L18">
            <v>744</v>
          </cell>
          <cell r="M18">
            <v>720</v>
          </cell>
          <cell r="N18">
            <v>744</v>
          </cell>
          <cell r="O18">
            <v>744</v>
          </cell>
          <cell r="P18">
            <v>672</v>
          </cell>
          <cell r="Q18">
            <v>744</v>
          </cell>
          <cell r="R18">
            <v>720</v>
          </cell>
          <cell r="S18">
            <v>744</v>
          </cell>
          <cell r="T18">
            <v>720</v>
          </cell>
          <cell r="U18">
            <v>744</v>
          </cell>
          <cell r="V18">
            <v>744</v>
          </cell>
          <cell r="W18">
            <v>720</v>
          </cell>
          <cell r="X18">
            <v>744</v>
          </cell>
          <cell r="Y18">
            <v>720</v>
          </cell>
          <cell r="Z18">
            <v>744</v>
          </cell>
          <cell r="AA18">
            <v>744</v>
          </cell>
          <cell r="AB18">
            <v>672</v>
          </cell>
          <cell r="AC18">
            <v>744</v>
          </cell>
          <cell r="AD18">
            <v>720</v>
          </cell>
          <cell r="AE18">
            <v>744</v>
          </cell>
          <cell r="AF18">
            <v>720</v>
          </cell>
          <cell r="AG18">
            <v>744</v>
          </cell>
          <cell r="AH18">
            <v>744</v>
          </cell>
          <cell r="AI18">
            <v>720</v>
          </cell>
          <cell r="AJ18">
            <v>744</v>
          </cell>
          <cell r="AK18">
            <v>720</v>
          </cell>
          <cell r="AL18">
            <v>744</v>
          </cell>
          <cell r="AM18">
            <v>744</v>
          </cell>
          <cell r="AN18">
            <v>672</v>
          </cell>
          <cell r="AO18">
            <v>744</v>
          </cell>
          <cell r="AP18">
            <v>720</v>
          </cell>
          <cell r="AQ18">
            <v>744</v>
          </cell>
          <cell r="AR18">
            <v>720</v>
          </cell>
          <cell r="AS18">
            <v>744</v>
          </cell>
          <cell r="AT18">
            <v>744</v>
          </cell>
          <cell r="AU18">
            <v>720</v>
          </cell>
          <cell r="AV18">
            <v>744</v>
          </cell>
          <cell r="AW18">
            <v>720</v>
          </cell>
          <cell r="AX18">
            <v>744</v>
          </cell>
          <cell r="AY18">
            <v>744</v>
          </cell>
          <cell r="AZ18">
            <v>696</v>
          </cell>
          <cell r="BA18">
            <v>744</v>
          </cell>
          <cell r="BB18">
            <v>720</v>
          </cell>
          <cell r="BC18">
            <v>744</v>
          </cell>
          <cell r="BD18">
            <v>720</v>
          </cell>
          <cell r="BE18">
            <v>744</v>
          </cell>
          <cell r="BF18">
            <v>744</v>
          </cell>
          <cell r="BG18">
            <v>720</v>
          </cell>
          <cell r="BH18">
            <v>744</v>
          </cell>
          <cell r="BI18">
            <v>720</v>
          </cell>
          <cell r="BJ18">
            <v>744</v>
          </cell>
          <cell r="BK18">
            <v>744</v>
          </cell>
          <cell r="BL18">
            <v>672</v>
          </cell>
          <cell r="BM18">
            <v>744</v>
          </cell>
          <cell r="BN18">
            <v>720</v>
          </cell>
          <cell r="BO18">
            <v>744</v>
          </cell>
          <cell r="BP18">
            <v>720</v>
          </cell>
          <cell r="BQ18">
            <v>744</v>
          </cell>
          <cell r="BR18">
            <v>744</v>
          </cell>
          <cell r="BS18">
            <v>720</v>
          </cell>
          <cell r="BT18">
            <v>744</v>
          </cell>
          <cell r="BU18">
            <v>720</v>
          </cell>
          <cell r="BV18">
            <v>744</v>
          </cell>
          <cell r="BW18">
            <v>744</v>
          </cell>
          <cell r="BX18">
            <v>672</v>
          </cell>
          <cell r="BY18">
            <v>744</v>
          </cell>
          <cell r="BZ18">
            <v>720</v>
          </cell>
          <cell r="CA18">
            <v>744</v>
          </cell>
          <cell r="CB18">
            <v>720</v>
          </cell>
          <cell r="CC18">
            <v>744</v>
          </cell>
          <cell r="CD18">
            <v>744</v>
          </cell>
          <cell r="CE18">
            <v>720</v>
          </cell>
          <cell r="CF18">
            <v>744</v>
          </cell>
          <cell r="CG18">
            <v>720</v>
          </cell>
          <cell r="CH18">
            <v>744</v>
          </cell>
          <cell r="CI18">
            <v>744</v>
          </cell>
          <cell r="CJ18">
            <v>672</v>
          </cell>
          <cell r="CK18">
            <v>744</v>
          </cell>
          <cell r="CL18">
            <v>720</v>
          </cell>
          <cell r="CM18">
            <v>744</v>
          </cell>
          <cell r="CN18">
            <v>720</v>
          </cell>
          <cell r="CO18">
            <v>744</v>
          </cell>
          <cell r="CP18">
            <v>744</v>
          </cell>
          <cell r="CQ18">
            <v>720</v>
          </cell>
          <cell r="CR18">
            <v>744</v>
          </cell>
          <cell r="CS18">
            <v>720</v>
          </cell>
          <cell r="CT18">
            <v>744</v>
          </cell>
          <cell r="CU18">
            <v>744</v>
          </cell>
          <cell r="CV18">
            <v>696</v>
          </cell>
          <cell r="CW18">
            <v>744</v>
          </cell>
          <cell r="CX18">
            <v>720</v>
          </cell>
          <cell r="CY18">
            <v>744</v>
          </cell>
          <cell r="CZ18">
            <v>720</v>
          </cell>
          <cell r="DA18">
            <v>744</v>
          </cell>
          <cell r="DB18">
            <v>744</v>
          </cell>
          <cell r="DC18">
            <v>720</v>
          </cell>
          <cell r="DD18">
            <v>744</v>
          </cell>
          <cell r="DE18">
            <v>720</v>
          </cell>
          <cell r="DF18">
            <v>744</v>
          </cell>
          <cell r="DG18">
            <v>744</v>
          </cell>
          <cell r="DH18">
            <v>672</v>
          </cell>
          <cell r="DI18">
            <v>744</v>
          </cell>
          <cell r="DJ18">
            <v>720</v>
          </cell>
          <cell r="DK18">
            <v>744</v>
          </cell>
          <cell r="DL18">
            <v>720</v>
          </cell>
          <cell r="DM18">
            <v>744</v>
          </cell>
          <cell r="DN18">
            <v>744</v>
          </cell>
          <cell r="DO18">
            <v>720</v>
          </cell>
          <cell r="DP18">
            <v>744</v>
          </cell>
          <cell r="DQ18">
            <v>720</v>
          </cell>
          <cell r="DR18">
            <v>744</v>
          </cell>
          <cell r="DS18">
            <v>744</v>
          </cell>
          <cell r="DT18">
            <v>672</v>
          </cell>
          <cell r="DU18">
            <v>744</v>
          </cell>
          <cell r="DV18">
            <v>720</v>
          </cell>
          <cell r="DW18">
            <v>744</v>
          </cell>
          <cell r="DX18">
            <v>720</v>
          </cell>
          <cell r="DY18">
            <v>744</v>
          </cell>
          <cell r="DZ18">
            <v>744</v>
          </cell>
          <cell r="EA18">
            <v>720</v>
          </cell>
          <cell r="EB18">
            <v>744</v>
          </cell>
          <cell r="EC18">
            <v>720</v>
          </cell>
          <cell r="ED18">
            <v>744</v>
          </cell>
        </row>
        <row r="19">
          <cell r="C19">
            <v>344</v>
          </cell>
          <cell r="D19">
            <v>296</v>
          </cell>
          <cell r="E19">
            <v>311</v>
          </cell>
          <cell r="F19">
            <v>320</v>
          </cell>
          <cell r="G19">
            <v>328</v>
          </cell>
          <cell r="H19">
            <v>304</v>
          </cell>
          <cell r="I19">
            <v>344</v>
          </cell>
          <cell r="J19">
            <v>312</v>
          </cell>
          <cell r="K19">
            <v>336</v>
          </cell>
          <cell r="L19">
            <v>312</v>
          </cell>
          <cell r="M19">
            <v>321</v>
          </cell>
          <cell r="N19">
            <v>344</v>
          </cell>
          <cell r="O19">
            <v>328</v>
          </cell>
          <cell r="P19">
            <v>288</v>
          </cell>
          <cell r="Q19">
            <v>327</v>
          </cell>
          <cell r="R19">
            <v>304</v>
          </cell>
          <cell r="S19">
            <v>328</v>
          </cell>
          <cell r="T19">
            <v>320</v>
          </cell>
          <cell r="U19">
            <v>328</v>
          </cell>
          <cell r="V19">
            <v>312</v>
          </cell>
          <cell r="W19">
            <v>336</v>
          </cell>
          <cell r="X19">
            <v>312</v>
          </cell>
          <cell r="Y19">
            <v>321</v>
          </cell>
          <cell r="Z19">
            <v>344</v>
          </cell>
          <cell r="AA19">
            <v>328</v>
          </cell>
          <cell r="AB19">
            <v>288</v>
          </cell>
          <cell r="AC19">
            <v>327</v>
          </cell>
          <cell r="AD19">
            <v>304</v>
          </cell>
          <cell r="AE19">
            <v>328</v>
          </cell>
          <cell r="AF19">
            <v>320</v>
          </cell>
          <cell r="AG19">
            <v>328</v>
          </cell>
          <cell r="AH19">
            <v>328</v>
          </cell>
          <cell r="AI19">
            <v>320</v>
          </cell>
          <cell r="AJ19">
            <v>312</v>
          </cell>
          <cell r="AK19">
            <v>337</v>
          </cell>
          <cell r="AL19">
            <v>328</v>
          </cell>
          <cell r="AM19">
            <v>328</v>
          </cell>
          <cell r="AN19">
            <v>288</v>
          </cell>
          <cell r="AO19">
            <v>327</v>
          </cell>
          <cell r="AP19">
            <v>304</v>
          </cell>
          <cell r="AQ19">
            <v>344</v>
          </cell>
          <cell r="AR19">
            <v>304</v>
          </cell>
          <cell r="AS19">
            <v>328</v>
          </cell>
          <cell r="AT19">
            <v>328</v>
          </cell>
          <cell r="AU19">
            <v>320</v>
          </cell>
          <cell r="AV19">
            <v>312</v>
          </cell>
          <cell r="AW19">
            <v>337</v>
          </cell>
          <cell r="AX19">
            <v>328</v>
          </cell>
          <cell r="AY19">
            <v>344</v>
          </cell>
          <cell r="AZ19">
            <v>296</v>
          </cell>
          <cell r="BA19">
            <v>311</v>
          </cell>
          <cell r="BB19">
            <v>304</v>
          </cell>
          <cell r="BC19">
            <v>344</v>
          </cell>
          <cell r="BD19">
            <v>304</v>
          </cell>
          <cell r="BE19">
            <v>344</v>
          </cell>
          <cell r="BF19">
            <v>312</v>
          </cell>
          <cell r="BG19">
            <v>320</v>
          </cell>
          <cell r="BH19">
            <v>328</v>
          </cell>
          <cell r="BI19">
            <v>321</v>
          </cell>
          <cell r="BJ19">
            <v>328</v>
          </cell>
          <cell r="BK19">
            <v>344</v>
          </cell>
          <cell r="BL19">
            <v>288</v>
          </cell>
          <cell r="BM19">
            <v>311</v>
          </cell>
          <cell r="BN19">
            <v>320</v>
          </cell>
          <cell r="BO19">
            <v>328</v>
          </cell>
          <cell r="BP19">
            <v>304</v>
          </cell>
          <cell r="BQ19">
            <v>344</v>
          </cell>
          <cell r="BR19">
            <v>312</v>
          </cell>
          <cell r="BS19">
            <v>320</v>
          </cell>
          <cell r="BT19">
            <v>328</v>
          </cell>
          <cell r="BU19">
            <v>321</v>
          </cell>
          <cell r="BV19">
            <v>344</v>
          </cell>
          <cell r="BW19">
            <v>328</v>
          </cell>
          <cell r="BX19">
            <v>288</v>
          </cell>
          <cell r="BY19">
            <v>311</v>
          </cell>
          <cell r="BZ19">
            <v>320</v>
          </cell>
          <cell r="CA19">
            <v>328</v>
          </cell>
          <cell r="CB19">
            <v>304</v>
          </cell>
          <cell r="CC19">
            <v>344</v>
          </cell>
          <cell r="CD19">
            <v>312</v>
          </cell>
          <cell r="CE19">
            <v>336</v>
          </cell>
          <cell r="CF19">
            <v>312</v>
          </cell>
          <cell r="CG19">
            <v>321</v>
          </cell>
          <cell r="CH19">
            <v>344</v>
          </cell>
          <cell r="CI19">
            <v>328</v>
          </cell>
          <cell r="CJ19">
            <v>288</v>
          </cell>
          <cell r="CK19">
            <v>327</v>
          </cell>
          <cell r="CL19">
            <v>304</v>
          </cell>
          <cell r="CM19">
            <v>328</v>
          </cell>
          <cell r="CN19">
            <v>320</v>
          </cell>
          <cell r="CO19">
            <v>328</v>
          </cell>
          <cell r="CP19">
            <v>312</v>
          </cell>
          <cell r="CQ19">
            <v>336</v>
          </cell>
          <cell r="CR19">
            <v>312</v>
          </cell>
          <cell r="CS19">
            <v>321</v>
          </cell>
          <cell r="CT19">
            <v>344</v>
          </cell>
          <cell r="CU19">
            <v>328</v>
          </cell>
          <cell r="CV19">
            <v>296</v>
          </cell>
          <cell r="CW19">
            <v>327</v>
          </cell>
          <cell r="CX19">
            <v>304</v>
          </cell>
          <cell r="CY19">
            <v>344</v>
          </cell>
          <cell r="CZ19">
            <v>304</v>
          </cell>
          <cell r="DA19">
            <v>328</v>
          </cell>
          <cell r="DB19">
            <v>328</v>
          </cell>
          <cell r="DC19">
            <v>320</v>
          </cell>
          <cell r="DD19">
            <v>312</v>
          </cell>
          <cell r="DE19">
            <v>337</v>
          </cell>
          <cell r="DF19">
            <v>328</v>
          </cell>
          <cell r="DG19">
            <v>344</v>
          </cell>
          <cell r="DH19">
            <v>288</v>
          </cell>
          <cell r="DI19">
            <v>311</v>
          </cell>
          <cell r="DJ19">
            <v>304</v>
          </cell>
          <cell r="DK19">
            <v>344</v>
          </cell>
          <cell r="DL19">
            <v>304</v>
          </cell>
          <cell r="DM19">
            <v>328</v>
          </cell>
          <cell r="DN19">
            <v>328</v>
          </cell>
          <cell r="DO19">
            <v>320</v>
          </cell>
          <cell r="DP19">
            <v>328</v>
          </cell>
          <cell r="DQ19">
            <v>321</v>
          </cell>
          <cell r="DR19">
            <v>328</v>
          </cell>
          <cell r="DS19">
            <v>344</v>
          </cell>
          <cell r="DT19">
            <v>288</v>
          </cell>
          <cell r="DU19">
            <v>311</v>
          </cell>
          <cell r="DV19">
            <v>304</v>
          </cell>
          <cell r="DW19">
            <v>344</v>
          </cell>
          <cell r="DX19">
            <v>304</v>
          </cell>
          <cell r="DY19">
            <v>344</v>
          </cell>
          <cell r="DZ19">
            <v>312</v>
          </cell>
          <cell r="EA19">
            <v>320</v>
          </cell>
          <cell r="EB19">
            <v>328</v>
          </cell>
          <cell r="EC19">
            <v>321</v>
          </cell>
          <cell r="ED19">
            <v>328</v>
          </cell>
        </row>
        <row r="20">
          <cell r="C20">
            <v>744</v>
          </cell>
          <cell r="D20">
            <v>696</v>
          </cell>
          <cell r="E20">
            <v>743</v>
          </cell>
          <cell r="F20">
            <v>720</v>
          </cell>
          <cell r="G20">
            <v>744</v>
          </cell>
          <cell r="H20">
            <v>720</v>
          </cell>
          <cell r="I20">
            <v>744</v>
          </cell>
          <cell r="J20">
            <v>744</v>
          </cell>
          <cell r="K20">
            <v>720</v>
          </cell>
          <cell r="L20">
            <v>744</v>
          </cell>
          <cell r="M20">
            <v>721</v>
          </cell>
          <cell r="N20">
            <v>744</v>
          </cell>
          <cell r="O20">
            <v>744</v>
          </cell>
          <cell r="P20">
            <v>672</v>
          </cell>
          <cell r="Q20">
            <v>743</v>
          </cell>
          <cell r="R20">
            <v>720</v>
          </cell>
          <cell r="S20">
            <v>744</v>
          </cell>
          <cell r="T20">
            <v>720</v>
          </cell>
          <cell r="U20">
            <v>744</v>
          </cell>
          <cell r="V20">
            <v>744</v>
          </cell>
          <cell r="W20">
            <v>720</v>
          </cell>
          <cell r="X20">
            <v>744</v>
          </cell>
          <cell r="Y20">
            <v>721</v>
          </cell>
          <cell r="Z20">
            <v>744</v>
          </cell>
          <cell r="AA20">
            <v>744</v>
          </cell>
          <cell r="AB20">
            <v>672</v>
          </cell>
          <cell r="AC20">
            <v>743</v>
          </cell>
          <cell r="AD20">
            <v>720</v>
          </cell>
          <cell r="AE20">
            <v>744</v>
          </cell>
          <cell r="AF20">
            <v>720</v>
          </cell>
          <cell r="AG20">
            <v>744</v>
          </cell>
          <cell r="AH20">
            <v>744</v>
          </cell>
          <cell r="AI20">
            <v>720</v>
          </cell>
          <cell r="AJ20">
            <v>744</v>
          </cell>
          <cell r="AK20">
            <v>721</v>
          </cell>
          <cell r="AL20">
            <v>744</v>
          </cell>
          <cell r="AM20">
            <v>744</v>
          </cell>
          <cell r="AN20">
            <v>672</v>
          </cell>
          <cell r="AO20">
            <v>743</v>
          </cell>
          <cell r="AP20">
            <v>720</v>
          </cell>
          <cell r="AQ20">
            <v>744</v>
          </cell>
          <cell r="AR20">
            <v>720</v>
          </cell>
          <cell r="AS20">
            <v>744</v>
          </cell>
          <cell r="AT20">
            <v>744</v>
          </cell>
          <cell r="AU20">
            <v>720</v>
          </cell>
          <cell r="AV20">
            <v>744</v>
          </cell>
          <cell r="AW20">
            <v>721</v>
          </cell>
          <cell r="AX20">
            <v>744</v>
          </cell>
          <cell r="AY20">
            <v>744</v>
          </cell>
          <cell r="AZ20">
            <v>696</v>
          </cell>
          <cell r="BA20">
            <v>743</v>
          </cell>
          <cell r="BB20">
            <v>720</v>
          </cell>
          <cell r="BC20">
            <v>744</v>
          </cell>
          <cell r="BD20">
            <v>720</v>
          </cell>
          <cell r="BE20">
            <v>744</v>
          </cell>
          <cell r="BF20">
            <v>744</v>
          </cell>
          <cell r="BG20">
            <v>720</v>
          </cell>
          <cell r="BH20">
            <v>744</v>
          </cell>
          <cell r="BI20">
            <v>721</v>
          </cell>
          <cell r="BJ20">
            <v>744</v>
          </cell>
          <cell r="BK20">
            <v>744</v>
          </cell>
          <cell r="BL20">
            <v>672</v>
          </cell>
          <cell r="BM20">
            <v>743</v>
          </cell>
          <cell r="BN20">
            <v>720</v>
          </cell>
          <cell r="BO20">
            <v>744</v>
          </cell>
          <cell r="BP20">
            <v>720</v>
          </cell>
          <cell r="BQ20">
            <v>744</v>
          </cell>
          <cell r="BR20">
            <v>744</v>
          </cell>
          <cell r="BS20">
            <v>720</v>
          </cell>
          <cell r="BT20">
            <v>744</v>
          </cell>
          <cell r="BU20">
            <v>721</v>
          </cell>
          <cell r="BV20">
            <v>744</v>
          </cell>
          <cell r="BW20">
            <v>744</v>
          </cell>
          <cell r="BX20">
            <v>672</v>
          </cell>
          <cell r="BY20">
            <v>743</v>
          </cell>
          <cell r="BZ20">
            <v>720</v>
          </cell>
          <cell r="CA20">
            <v>744</v>
          </cell>
          <cell r="CB20">
            <v>720</v>
          </cell>
          <cell r="CC20">
            <v>744</v>
          </cell>
          <cell r="CD20">
            <v>744</v>
          </cell>
          <cell r="CE20">
            <v>720</v>
          </cell>
          <cell r="CF20">
            <v>744</v>
          </cell>
          <cell r="CG20">
            <v>721</v>
          </cell>
          <cell r="CH20">
            <v>744</v>
          </cell>
          <cell r="CI20">
            <v>744</v>
          </cell>
          <cell r="CJ20">
            <v>672</v>
          </cell>
          <cell r="CK20">
            <v>743</v>
          </cell>
          <cell r="CL20">
            <v>720</v>
          </cell>
          <cell r="CM20">
            <v>744</v>
          </cell>
          <cell r="CN20">
            <v>720</v>
          </cell>
          <cell r="CO20">
            <v>744</v>
          </cell>
          <cell r="CP20">
            <v>744</v>
          </cell>
          <cell r="CQ20">
            <v>720</v>
          </cell>
          <cell r="CR20">
            <v>744</v>
          </cell>
          <cell r="CS20">
            <v>721</v>
          </cell>
          <cell r="CT20">
            <v>744</v>
          </cell>
          <cell r="CU20">
            <v>744</v>
          </cell>
          <cell r="CV20">
            <v>696</v>
          </cell>
          <cell r="CW20">
            <v>743</v>
          </cell>
          <cell r="CX20">
            <v>720</v>
          </cell>
          <cell r="CY20">
            <v>744</v>
          </cell>
          <cell r="CZ20">
            <v>720</v>
          </cell>
          <cell r="DA20">
            <v>744</v>
          </cell>
          <cell r="DB20">
            <v>744</v>
          </cell>
          <cell r="DC20">
            <v>720</v>
          </cell>
          <cell r="DD20">
            <v>744</v>
          </cell>
          <cell r="DE20">
            <v>721</v>
          </cell>
          <cell r="DF20">
            <v>744</v>
          </cell>
          <cell r="DG20">
            <v>744</v>
          </cell>
          <cell r="DH20">
            <v>672</v>
          </cell>
          <cell r="DI20">
            <v>743</v>
          </cell>
          <cell r="DJ20">
            <v>720</v>
          </cell>
          <cell r="DK20">
            <v>744</v>
          </cell>
          <cell r="DL20">
            <v>720</v>
          </cell>
          <cell r="DM20">
            <v>744</v>
          </cell>
          <cell r="DN20">
            <v>744</v>
          </cell>
          <cell r="DO20">
            <v>720</v>
          </cell>
          <cell r="DP20">
            <v>744</v>
          </cell>
          <cell r="DQ20">
            <v>721</v>
          </cell>
          <cell r="DR20">
            <v>744</v>
          </cell>
          <cell r="DS20">
            <v>744</v>
          </cell>
          <cell r="DT20">
            <v>672</v>
          </cell>
          <cell r="DU20">
            <v>743</v>
          </cell>
          <cell r="DV20">
            <v>720</v>
          </cell>
          <cell r="DW20">
            <v>744</v>
          </cell>
          <cell r="DX20">
            <v>720</v>
          </cell>
          <cell r="DY20">
            <v>744</v>
          </cell>
          <cell r="DZ20">
            <v>744</v>
          </cell>
          <cell r="EA20">
            <v>720</v>
          </cell>
          <cell r="EB20">
            <v>744</v>
          </cell>
          <cell r="EC20">
            <v>721</v>
          </cell>
          <cell r="ED20">
            <v>744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rtPPA_2015"/>
      <sheetName val="Scenario Desc"/>
      <sheetName val="Exhibit 1- Std Base Load"/>
      <sheetName val="Exhibit 2- Std Wind "/>
      <sheetName val="Exhibit 3- Std FixedSolar"/>
      <sheetName val="Exhibit 4- Std TrackingSolar"/>
      <sheetName val="Exhibit 5 - Renewable BaseLoad"/>
      <sheetName val="Exhibit 6- Renewable Wind"/>
      <sheetName val="Exhibit 7- Renewable FixedS"/>
      <sheetName val="Exhibit 8- Renewable TrackingS"/>
      <sheetName val="Exhibit 9 - Blending"/>
      <sheetName val="Table 1"/>
      <sheetName val="Table 2"/>
      <sheetName val="Tables 3 to 6"/>
      <sheetName val="Table 7 to 8"/>
      <sheetName val="Table 9"/>
      <sheetName val="Table 10"/>
      <sheetName val="Table 11"/>
      <sheetName val="Table 12"/>
      <sheetName val="XX Support Pages - Do Not Print"/>
      <sheetName val="Tariff Page 1"/>
      <sheetName val="OFPC Source"/>
    </sheetNames>
    <sheetDataSet>
      <sheetData sheetId="0"/>
      <sheetData sheetId="1">
        <row r="6">
          <cell r="B6">
            <v>2.2999999999999998</v>
          </cell>
        </row>
      </sheetData>
      <sheetData sheetId="2"/>
      <sheetData sheetId="3">
        <row r="45">
          <cell r="L45">
            <v>3.06</v>
          </cell>
        </row>
      </sheetData>
      <sheetData sheetId="4">
        <row r="53">
          <cell r="G53">
            <v>0.32200000000000001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43">
          <cell r="AE43">
            <v>6.6600000000000006E-2</v>
          </cell>
        </row>
      </sheetData>
      <sheetData sheetId="15"/>
      <sheetData sheetId="16"/>
      <sheetData sheetId="17"/>
      <sheetData sheetId="18"/>
      <sheetData sheetId="19"/>
      <sheetData sheetId="20"/>
      <sheetData sheetId="21">
        <row r="8">
          <cell r="J8">
            <v>42370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Exhibit 1- Std Base Load QF"/>
      <sheetName val="Exhibit 2- Std Wind QF "/>
      <sheetName val="Exhibit 3- Std FixedSolar QF"/>
      <sheetName val="Exhibit 4- Std TrackingSolar"/>
      <sheetName val="Exhibit 5- Renewable BaseLoad"/>
      <sheetName val="Exhibit 6- Renewable Wind"/>
      <sheetName val="Exhibit 7- Renewable FixedS"/>
      <sheetName val="Exhibit 8- Renewable TrackingS"/>
      <sheetName val="Exhibit 9 - Blending"/>
      <sheetName val="Table 1"/>
      <sheetName val="Table 2"/>
      <sheetName val="Tables 3 to 6"/>
      <sheetName val="Tables 3 to 6_Renewable"/>
      <sheetName val="Table 7 to 8"/>
      <sheetName val="Table 9"/>
      <sheetName val="Table 10"/>
      <sheetName val="Table 11"/>
      <sheetName val="Table 12"/>
      <sheetName val="Table 13"/>
      <sheetName val="XX Support Pages - Do Not Print"/>
      <sheetName val="Tariff Page 1"/>
      <sheetName val="OFPC Source"/>
    </sheetNames>
    <sheetDataSet>
      <sheetData sheetId="0" refreshError="1"/>
      <sheetData sheetId="1" refreshError="1"/>
      <sheetData sheetId="2">
        <row r="45">
          <cell r="E45">
            <v>3.06</v>
          </cell>
        </row>
        <row r="57">
          <cell r="E57">
            <v>0.254</v>
          </cell>
        </row>
      </sheetData>
      <sheetData sheetId="3">
        <row r="53">
          <cell r="G53">
            <v>0.32200000000000001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43">
          <cell r="AE43">
            <v>6.6600000000000006E-2</v>
          </cell>
        </row>
      </sheetData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>
        <row r="5">
          <cell r="P5" t="str">
            <v>Annual Price</v>
          </cell>
          <cell r="Q5">
            <v>0</v>
          </cell>
          <cell r="R5">
            <v>0</v>
          </cell>
          <cell r="S5">
            <v>0</v>
          </cell>
          <cell r="T5" t="str">
            <v>HLH/LLH Factors</v>
          </cell>
          <cell r="U5">
            <v>0</v>
          </cell>
        </row>
        <row r="6">
          <cell r="P6" t="str">
            <v>Year</v>
          </cell>
          <cell r="Q6" t="str">
            <v>HLH</v>
          </cell>
          <cell r="R6" t="str">
            <v>LLH</v>
          </cell>
          <cell r="S6" t="str">
            <v>Flat</v>
          </cell>
          <cell r="T6" t="str">
            <v>HLH</v>
          </cell>
          <cell r="U6" t="str">
            <v>LLH</v>
          </cell>
        </row>
        <row r="7">
          <cell r="P7">
            <v>0</v>
          </cell>
          <cell r="Q7" t="str">
            <v>(a)</v>
          </cell>
          <cell r="R7" t="str">
            <v>(b)</v>
          </cell>
          <cell r="S7" t="str">
            <v>(c)</v>
          </cell>
          <cell r="T7" t="str">
            <v>(d)</v>
          </cell>
          <cell r="U7" t="str">
            <v>(e)</v>
          </cell>
        </row>
        <row r="8">
          <cell r="J8">
            <v>42370</v>
          </cell>
          <cell r="K8">
            <v>21.983621291358247</v>
          </cell>
          <cell r="L8">
            <v>19.984276199823373</v>
          </cell>
          <cell r="M8">
            <v>21.12390290199825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 t="str">
            <v>(a)/(c)</v>
          </cell>
          <cell r="U8" t="str">
            <v>(b)/(c)</v>
          </cell>
        </row>
        <row r="9">
          <cell r="J9">
            <v>42401</v>
          </cell>
          <cell r="K9">
            <v>17.913635057147197</v>
          </cell>
          <cell r="L9">
            <v>16.13795382458575</v>
          </cell>
          <cell r="M9">
            <v>17.150092127145772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</row>
        <row r="10">
          <cell r="J10">
            <v>42430</v>
          </cell>
          <cell r="K10">
            <v>13.906503576482843</v>
          </cell>
          <cell r="L10">
            <v>9.6373288864912094</v>
          </cell>
          <cell r="M10">
            <v>12.07075845978644</v>
          </cell>
          <cell r="P10">
            <v>2017</v>
          </cell>
          <cell r="Q10">
            <v>23.947500000000002</v>
          </cell>
          <cell r="R10">
            <v>19.177500000000002</v>
          </cell>
          <cell r="S10">
            <v>21.847641692793079</v>
          </cell>
          <cell r="T10">
            <v>1.0961137287371208</v>
          </cell>
          <cell r="U10">
            <v>0.8777835278361471</v>
          </cell>
        </row>
        <row r="11">
          <cell r="J11">
            <v>42461</v>
          </cell>
          <cell r="K11">
            <v>13.742406123522002</v>
          </cell>
          <cell r="L11">
            <v>8.7709593859455577</v>
          </cell>
          <cell r="M11">
            <v>11.604684026364129</v>
          </cell>
          <cell r="P11">
            <v>2018</v>
          </cell>
          <cell r="Q11">
            <v>26.275000000000002</v>
          </cell>
          <cell r="R11">
            <v>20.528333333333332</v>
          </cell>
          <cell r="S11">
            <v>23.748232019451319</v>
          </cell>
          <cell r="T11">
            <v>1.1063981511751737</v>
          </cell>
          <cell r="U11">
            <v>0.86441522537422222</v>
          </cell>
        </row>
        <row r="12">
          <cell r="J12">
            <v>42491</v>
          </cell>
          <cell r="K12">
            <v>12.999133305431073</v>
          </cell>
          <cell r="L12">
            <v>5.3189258396273855</v>
          </cell>
          <cell r="M12">
            <v>9.6966440951354862</v>
          </cell>
          <cell r="P12">
            <v>2019</v>
          </cell>
          <cell r="Q12">
            <v>27.537500000000005</v>
          </cell>
          <cell r="R12">
            <v>21.512499999999999</v>
          </cell>
          <cell r="S12">
            <v>24.905232209910523</v>
          </cell>
          <cell r="T12">
            <v>1.105691357057174</v>
          </cell>
          <cell r="U12">
            <v>0.86377431933517745</v>
          </cell>
        </row>
        <row r="13">
          <cell r="J13">
            <v>42522</v>
          </cell>
          <cell r="K13">
            <v>14.452684459540254</v>
          </cell>
          <cell r="L13">
            <v>7.7277226711721898</v>
          </cell>
          <cell r="M13">
            <v>11.560950890541985</v>
          </cell>
          <cell r="P13">
            <v>2020</v>
          </cell>
          <cell r="Q13">
            <v>28.837500000000002</v>
          </cell>
          <cell r="R13">
            <v>23.169999999999998</v>
          </cell>
          <cell r="S13">
            <v>26.356703147494059</v>
          </cell>
          <cell r="T13">
            <v>1.0941239440541262</v>
          </cell>
          <cell r="U13">
            <v>0.87909325647972603</v>
          </cell>
        </row>
        <row r="14">
          <cell r="J14">
            <v>42552</v>
          </cell>
          <cell r="K14">
            <v>21.07082254282243</v>
          </cell>
          <cell r="L14">
            <v>13.093401789894903</v>
          </cell>
          <cell r="M14">
            <v>17.640531619063594</v>
          </cell>
          <cell r="P14">
            <v>2021</v>
          </cell>
          <cell r="Q14">
            <v>30.25</v>
          </cell>
          <cell r="R14">
            <v>24.757500000000004</v>
          </cell>
          <cell r="S14">
            <v>27.841350847663552</v>
          </cell>
          <cell r="T14">
            <v>1.0865133723401421</v>
          </cell>
          <cell r="U14">
            <v>0.88923486994086187</v>
          </cell>
        </row>
        <row r="15">
          <cell r="J15">
            <v>42583</v>
          </cell>
          <cell r="K15">
            <v>24.127774821092128</v>
          </cell>
          <cell r="L15">
            <v>18.498596563819937</v>
          </cell>
          <cell r="M15">
            <v>21.707228170465086</v>
          </cell>
          <cell r="P15">
            <v>2022</v>
          </cell>
          <cell r="Q15">
            <v>33.373780833333335</v>
          </cell>
          <cell r="R15">
            <v>26.994724166666668</v>
          </cell>
          <cell r="S15">
            <v>30.576130941519466</v>
          </cell>
          <cell r="T15">
            <v>1.0914978385317853</v>
          </cell>
          <cell r="U15">
            <v>0.88286919683518261</v>
          </cell>
        </row>
        <row r="16">
          <cell r="J16">
            <v>42614</v>
          </cell>
          <cell r="K16">
            <v>22.76162437313263</v>
          </cell>
          <cell r="L16">
            <v>18.95</v>
          </cell>
          <cell r="M16">
            <v>21.122625892685598</v>
          </cell>
          <cell r="P16">
            <v>2023</v>
          </cell>
          <cell r="Q16">
            <v>37.615015000000007</v>
          </cell>
          <cell r="R16">
            <v>30.191510833333336</v>
          </cell>
          <cell r="S16">
            <v>34.341261512259017</v>
          </cell>
          <cell r="T16">
            <v>1.0953300299283513</v>
          </cell>
          <cell r="U16">
            <v>0.8791613791635372</v>
          </cell>
        </row>
        <row r="17">
          <cell r="J17">
            <v>42644</v>
          </cell>
          <cell r="K17">
            <v>21.7</v>
          </cell>
          <cell r="L17">
            <v>19.878899992173199</v>
          </cell>
          <cell r="M17">
            <v>20.916926996634473</v>
          </cell>
          <cell r="P17">
            <v>2024</v>
          </cell>
          <cell r="Q17">
            <v>41.471919166666659</v>
          </cell>
          <cell r="R17">
            <v>33.477644999999995</v>
          </cell>
          <cell r="S17">
            <v>37.960120933796439</v>
          </cell>
          <cell r="T17">
            <v>1.092512830477935</v>
          </cell>
          <cell r="U17">
            <v>0.88191618404972916</v>
          </cell>
        </row>
        <row r="18">
          <cell r="J18">
            <v>42675</v>
          </cell>
          <cell r="K18">
            <v>24.356777295042487</v>
          </cell>
          <cell r="L18">
            <v>22.063697118173007</v>
          </cell>
          <cell r="M18">
            <v>23.37075281898861</v>
          </cell>
          <cell r="P18">
            <v>2025</v>
          </cell>
          <cell r="Q18">
            <v>43.59779666666666</v>
          </cell>
          <cell r="R18">
            <v>35.397160833333338</v>
          </cell>
          <cell r="S18">
            <v>39.990214803924012</v>
          </cell>
          <cell r="T18">
            <v>1.0902116150271004</v>
          </cell>
          <cell r="U18">
            <v>0.88514555390335181</v>
          </cell>
        </row>
        <row r="19">
          <cell r="J19">
            <v>42705</v>
          </cell>
          <cell r="K19">
            <v>27.516404693602158</v>
          </cell>
          <cell r="L19">
            <v>23.031083086216086</v>
          </cell>
          <cell r="M19">
            <v>25.587716402426146</v>
          </cell>
          <cell r="P19">
            <v>2026</v>
          </cell>
          <cell r="Q19">
            <v>45.439878333333333</v>
          </cell>
          <cell r="R19">
            <v>36.976436666666665</v>
          </cell>
          <cell r="S19">
            <v>41.722589955446999</v>
          </cell>
          <cell r="T19">
            <v>1.0890953409617139</v>
          </cell>
          <cell r="U19">
            <v>0.88624499836063719</v>
          </cell>
        </row>
        <row r="20">
          <cell r="J20">
            <v>42736</v>
          </cell>
          <cell r="K20">
            <v>26.512499999999999</v>
          </cell>
          <cell r="L20">
            <v>23.369615931925345</v>
          </cell>
          <cell r="M20">
            <v>25.161059850727895</v>
          </cell>
          <cell r="P20">
            <v>2027</v>
          </cell>
          <cell r="Q20">
            <v>47.694152500000001</v>
          </cell>
          <cell r="R20">
            <v>38.99106166666666</v>
          </cell>
          <cell r="S20">
            <v>43.868946538759737</v>
          </cell>
          <cell r="T20">
            <v>1.0871962119687684</v>
          </cell>
          <cell r="U20">
            <v>0.88880779556027645</v>
          </cell>
        </row>
        <row r="21">
          <cell r="J21">
            <v>42767</v>
          </cell>
          <cell r="K21">
            <v>25.816940455213651</v>
          </cell>
          <cell r="L21">
            <v>22.793794054212004</v>
          </cell>
          <cell r="M21">
            <v>24.516987502782939</v>
          </cell>
          <cell r="P21">
            <v>2028</v>
          </cell>
          <cell r="Q21">
            <v>48.91536</v>
          </cell>
          <cell r="R21">
            <v>39.861495833333343</v>
          </cell>
          <cell r="S21">
            <v>44.929089872644511</v>
          </cell>
          <cell r="T21">
            <v>1.0887235895197283</v>
          </cell>
          <cell r="U21">
            <v>0.88720906535886412</v>
          </cell>
        </row>
        <row r="22">
          <cell r="J22">
            <v>42795</v>
          </cell>
          <cell r="K22">
            <v>23.114644416803152</v>
          </cell>
          <cell r="L22">
            <v>20.228401408340073</v>
          </cell>
          <cell r="M22">
            <v>21.873559923164027</v>
          </cell>
          <cell r="P22">
            <v>2029</v>
          </cell>
          <cell r="Q22">
            <v>50.265955833333329</v>
          </cell>
          <cell r="R22">
            <v>41.034064166666674</v>
          </cell>
          <cell r="S22">
            <v>46.213470067714304</v>
          </cell>
          <cell r="T22">
            <v>1.0876905750570367</v>
          </cell>
          <cell r="U22">
            <v>0.88792432393718745</v>
          </cell>
        </row>
        <row r="23">
          <cell r="J23">
            <v>42826</v>
          </cell>
          <cell r="K23">
            <v>19.631449563390138</v>
          </cell>
          <cell r="L23">
            <v>15.169286215442858</v>
          </cell>
          <cell r="M23">
            <v>17.712719323772806</v>
          </cell>
          <cell r="P23">
            <v>2030</v>
          </cell>
          <cell r="Q23">
            <v>52.490934166666669</v>
          </cell>
          <cell r="R23">
            <v>42.648744166666667</v>
          </cell>
          <cell r="S23">
            <v>48.163522948517681</v>
          </cell>
          <cell r="T23">
            <v>1.0898483116107305</v>
          </cell>
          <cell r="U23">
            <v>0.88549884966376324</v>
          </cell>
        </row>
        <row r="24">
          <cell r="J24">
            <v>42856</v>
          </cell>
          <cell r="K24">
            <v>17.946306514167055</v>
          </cell>
          <cell r="L24">
            <v>11.133726018371117</v>
          </cell>
          <cell r="M24">
            <v>15.016896900974801</v>
          </cell>
          <cell r="P24">
            <v>2031</v>
          </cell>
          <cell r="Q24">
            <v>54.414976666666661</v>
          </cell>
          <cell r="R24">
            <v>44.332940000000001</v>
          </cell>
          <cell r="S24">
            <v>50.018286593306748</v>
          </cell>
          <cell r="T24">
            <v>1.0879016530315986</v>
          </cell>
          <cell r="U24">
            <v>0.88633463917839328</v>
          </cell>
        </row>
        <row r="25">
          <cell r="J25">
            <v>42887</v>
          </cell>
          <cell r="K25">
            <v>17.263649943215452</v>
          </cell>
          <cell r="L25">
            <v>10.646622023123673</v>
          </cell>
          <cell r="M25">
            <v>14.418327937575986</v>
          </cell>
          <cell r="P25">
            <v>2032</v>
          </cell>
          <cell r="Q25">
            <v>55.419961666666666</v>
          </cell>
          <cell r="R25">
            <v>45.326558333333331</v>
          </cell>
          <cell r="S25">
            <v>50.981797749060483</v>
          </cell>
          <cell r="T25">
            <v>1.0870538920469506</v>
          </cell>
          <cell r="U25">
            <v>0.88907336215244848</v>
          </cell>
        </row>
        <row r="26">
          <cell r="J26">
            <v>42917</v>
          </cell>
          <cell r="K26">
            <v>24.08557421264841</v>
          </cell>
          <cell r="L26">
            <v>17.227119331207238</v>
          </cell>
          <cell r="M26">
            <v>21.136438613628705</v>
          </cell>
          <cell r="P26">
            <v>2033</v>
          </cell>
          <cell r="Q26">
            <v>56.975466666666669</v>
          </cell>
          <cell r="R26">
            <v>46.760736666666666</v>
          </cell>
          <cell r="S26">
            <v>52.489045366750027</v>
          </cell>
          <cell r="T26">
            <v>1.0854734786767266</v>
          </cell>
          <cell r="U26">
            <v>0.89086658635037697</v>
          </cell>
        </row>
        <row r="27">
          <cell r="J27">
            <v>42948</v>
          </cell>
          <cell r="K27">
            <v>28.751045306520751</v>
          </cell>
          <cell r="L27">
            <v>21.298004984739237</v>
          </cell>
          <cell r="M27">
            <v>25.546237968154699</v>
          </cell>
          <cell r="P27">
            <v>2034</v>
          </cell>
          <cell r="Q27">
            <v>58.652556666666662</v>
          </cell>
          <cell r="R27">
            <v>48.254604166666667</v>
          </cell>
          <cell r="S27">
            <v>54.069080614346809</v>
          </cell>
          <cell r="T27">
            <v>1.0847707414337588</v>
          </cell>
          <cell r="U27">
            <v>0.89246208033104013</v>
          </cell>
        </row>
        <row r="28">
          <cell r="J28">
            <v>42979</v>
          </cell>
          <cell r="K28">
            <v>26.535213803492198</v>
          </cell>
          <cell r="L28">
            <v>23.996174265007472</v>
          </cell>
          <cell r="M28">
            <v>25.443426801943765</v>
          </cell>
          <cell r="P28">
            <v>2035</v>
          </cell>
          <cell r="Q28">
            <v>58.891550833333326</v>
          </cell>
          <cell r="R28">
            <v>48.923639166666668</v>
          </cell>
          <cell r="S28">
            <v>54.513001418765413</v>
          </cell>
          <cell r="T28">
            <v>1.0803211949555331</v>
          </cell>
          <cell r="U28">
            <v>0.8974673544543692</v>
          </cell>
        </row>
        <row r="29">
          <cell r="J29">
            <v>43009</v>
          </cell>
          <cell r="K29">
            <v>25.710164481023089</v>
          </cell>
          <cell r="L29">
            <v>21.269705964897064</v>
          </cell>
          <cell r="M29">
            <v>23.800767319088898</v>
          </cell>
          <cell r="P29">
            <v>2036</v>
          </cell>
          <cell r="Q29">
            <v>61.015539166666677</v>
          </cell>
          <cell r="R29">
            <v>50.492087500000004</v>
          </cell>
          <cell r="S29">
            <v>56.388583043072323</v>
          </cell>
          <cell r="T29">
            <v>1.0820548393645584</v>
          </cell>
          <cell r="U29">
            <v>0.8954310389646023</v>
          </cell>
        </row>
        <row r="30">
          <cell r="J30">
            <v>43040</v>
          </cell>
          <cell r="K30">
            <v>26.640026280423847</v>
          </cell>
          <cell r="L30">
            <v>24.106327004752977</v>
          </cell>
          <cell r="M30">
            <v>25.550535591885371</v>
          </cell>
          <cell r="P30">
            <v>2037</v>
          </cell>
          <cell r="Q30">
            <v>62.571659166666656</v>
          </cell>
          <cell r="R30">
            <v>52.025760833333344</v>
          </cell>
          <cell r="S30">
            <v>57.93256762464457</v>
          </cell>
          <cell r="T30">
            <v>1.0800774371348356</v>
          </cell>
          <cell r="U30">
            <v>0.89803996208863934</v>
          </cell>
        </row>
        <row r="31">
          <cell r="J31">
            <v>43070</v>
          </cell>
          <cell r="K31">
            <v>28.283778401137312</v>
          </cell>
          <cell r="L31">
            <v>25.245000000000001</v>
          </cell>
          <cell r="M31">
            <v>26.977103688648263</v>
          </cell>
          <cell r="P31">
            <v>2038</v>
          </cell>
          <cell r="Q31">
            <v>65.967674166666654</v>
          </cell>
          <cell r="R31">
            <v>55.11894916666666</v>
          </cell>
          <cell r="S31">
            <v>61.196705134968845</v>
          </cell>
          <cell r="T31">
            <v>1.0779612075711507</v>
          </cell>
          <cell r="U31">
            <v>0.90068491506368287</v>
          </cell>
        </row>
        <row r="32">
          <cell r="J32">
            <v>43101</v>
          </cell>
          <cell r="K32">
            <v>28.370196476515503</v>
          </cell>
          <cell r="L32">
            <v>26.017614207686009</v>
          </cell>
          <cell r="M32">
            <v>27.358586100918821</v>
          </cell>
          <cell r="P32">
            <v>0</v>
          </cell>
        </row>
        <row r="33">
          <cell r="J33">
            <v>43132</v>
          </cell>
          <cell r="K33">
            <v>28.022273440098356</v>
          </cell>
          <cell r="L33">
            <v>25.036683800606152</v>
          </cell>
          <cell r="M33">
            <v>26.738469895116708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</row>
        <row r="34">
          <cell r="J34">
            <v>43160</v>
          </cell>
          <cell r="K34">
            <v>25.715404781146269</v>
          </cell>
          <cell r="L34">
            <v>23.538198174823435</v>
          </cell>
          <cell r="M34">
            <v>24.779205940427449</v>
          </cell>
        </row>
        <row r="35">
          <cell r="J35">
            <v>43191</v>
          </cell>
          <cell r="K35">
            <v>22.234836160229261</v>
          </cell>
          <cell r="L35">
            <v>15.889428656539973</v>
          </cell>
          <cell r="M35">
            <v>19.506310933642865</v>
          </cell>
        </row>
        <row r="36">
          <cell r="J36">
            <v>43221</v>
          </cell>
          <cell r="K36">
            <v>18.757405910996749</v>
          </cell>
          <cell r="L36">
            <v>12.891880349649275</v>
          </cell>
          <cell r="M36">
            <v>16.235229919617336</v>
          </cell>
        </row>
        <row r="37">
          <cell r="J37">
            <v>43252</v>
          </cell>
          <cell r="K37">
            <v>17.113191708415595</v>
          </cell>
          <cell r="L37">
            <v>13.026956036014669</v>
          </cell>
          <cell r="M37">
            <v>15.356110369283195</v>
          </cell>
        </row>
        <row r="38">
          <cell r="J38">
            <v>43282</v>
          </cell>
          <cell r="K38">
            <v>26.555384203874869</v>
          </cell>
          <cell r="L38">
            <v>16.006244800447529</v>
          </cell>
          <cell r="M38">
            <v>22.019254260401112</v>
          </cell>
        </row>
        <row r="39">
          <cell r="J39">
            <v>43313</v>
          </cell>
          <cell r="K39">
            <v>31.181257593450532</v>
          </cell>
          <cell r="L39">
            <v>20.361527908798021</v>
          </cell>
          <cell r="M39">
            <v>26.52877382904995</v>
          </cell>
        </row>
        <row r="40">
          <cell r="J40">
            <v>43344</v>
          </cell>
          <cell r="K40">
            <v>29.524429356805761</v>
          </cell>
          <cell r="L40">
            <v>26.042822353893634</v>
          </cell>
          <cell r="M40">
            <v>28.027338345553545</v>
          </cell>
        </row>
        <row r="41">
          <cell r="J41">
            <v>43374</v>
          </cell>
          <cell r="K41">
            <v>29.311356777414211</v>
          </cell>
          <cell r="L41">
            <v>24.19455475370399</v>
          </cell>
          <cell r="M41">
            <v>27.111131907218812</v>
          </cell>
        </row>
        <row r="42">
          <cell r="J42">
            <v>43405</v>
          </cell>
          <cell r="K42">
            <v>29.11017261128864</v>
          </cell>
          <cell r="L42">
            <v>26.03063632546224</v>
          </cell>
          <cell r="M42">
            <v>27.785972008383286</v>
          </cell>
        </row>
        <row r="43">
          <cell r="J43">
            <v>43435</v>
          </cell>
          <cell r="K43">
            <v>30.844069461613614</v>
          </cell>
          <cell r="L43">
            <v>26.984928595556305</v>
          </cell>
          <cell r="M43">
            <v>29.184638889208969</v>
          </cell>
        </row>
        <row r="44">
          <cell r="J44">
            <v>43466</v>
          </cell>
          <cell r="K44">
            <v>29.573550363013595</v>
          </cell>
          <cell r="L44">
            <v>27.328658242896235</v>
          </cell>
          <cell r="M44">
            <v>28.608246751363129</v>
          </cell>
        </row>
        <row r="45">
          <cell r="J45">
            <v>43497</v>
          </cell>
          <cell r="K45">
            <v>29.124709450361088</v>
          </cell>
          <cell r="L45">
            <v>26.353207533003431</v>
          </cell>
          <cell r="M45">
            <v>27.932963625897294</v>
          </cell>
        </row>
        <row r="46">
          <cell r="J46">
            <v>43525</v>
          </cell>
          <cell r="K46">
            <v>26.952352077629257</v>
          </cell>
          <cell r="L46">
            <v>25.07774996098253</v>
          </cell>
          <cell r="M46">
            <v>26.146273167471165</v>
          </cell>
        </row>
        <row r="47">
          <cell r="J47">
            <v>43556</v>
          </cell>
          <cell r="K47">
            <v>24.114310911810307</v>
          </cell>
          <cell r="L47">
            <v>16.555649054195648</v>
          </cell>
          <cell r="M47">
            <v>20.864086313036005</v>
          </cell>
        </row>
        <row r="48">
          <cell r="J48">
            <v>43586</v>
          </cell>
          <cell r="K48">
            <v>21.783388750262979</v>
          </cell>
          <cell r="L48">
            <v>13.839071737995361</v>
          </cell>
          <cell r="M48">
            <v>18.367332434987901</v>
          </cell>
          <cell r="U48">
            <v>0.84603740708183717</v>
          </cell>
          <cell r="V48">
            <v>0.15396259291816258</v>
          </cell>
        </row>
        <row r="49">
          <cell r="J49">
            <v>43617</v>
          </cell>
          <cell r="K49">
            <v>18.766142586840417</v>
          </cell>
          <cell r="L49">
            <v>14.091970256777238</v>
          </cell>
          <cell r="M49">
            <v>16.756248484913247</v>
          </cell>
        </row>
        <row r="50">
          <cell r="J50">
            <v>43647</v>
          </cell>
          <cell r="K50">
            <v>28.156847961338194</v>
          </cell>
          <cell r="L50">
            <v>16.583391230690143</v>
          </cell>
          <cell r="M50">
            <v>23.18026156715953</v>
          </cell>
        </row>
        <row r="51">
          <cell r="J51">
            <v>43678</v>
          </cell>
          <cell r="K51">
            <v>32.662312588523626</v>
          </cell>
          <cell r="L51">
            <v>20.612492997608811</v>
          </cell>
          <cell r="M51">
            <v>27.480890164430253</v>
          </cell>
        </row>
        <row r="52">
          <cell r="J52">
            <v>43709</v>
          </cell>
          <cell r="K52">
            <v>30.657173021178274</v>
          </cell>
          <cell r="L52">
            <v>27.040380334422128</v>
          </cell>
          <cell r="M52">
            <v>29.101952165873129</v>
          </cell>
        </row>
        <row r="53">
          <cell r="J53">
            <v>43739</v>
          </cell>
          <cell r="K53">
            <v>29.929716151768428</v>
          </cell>
          <cell r="L53">
            <v>26.706347644052912</v>
          </cell>
          <cell r="M53">
            <v>28.54366769345075</v>
          </cell>
        </row>
        <row r="54">
          <cell r="J54">
            <v>43770</v>
          </cell>
          <cell r="K54">
            <v>29.842889335961026</v>
          </cell>
          <cell r="L54">
            <v>27.184032679572248</v>
          </cell>
          <cell r="M54">
            <v>28.69958097371385</v>
          </cell>
        </row>
        <row r="55">
          <cell r="J55">
            <v>43800</v>
          </cell>
          <cell r="K55">
            <v>31.541877927216731</v>
          </cell>
          <cell r="L55">
            <v>28.120797083713406</v>
          </cell>
          <cell r="M55">
            <v>30.070813164510298</v>
          </cell>
        </row>
        <row r="56">
          <cell r="J56">
            <v>43831</v>
          </cell>
          <cell r="K56">
            <v>30.862077259882998</v>
          </cell>
          <cell r="L56">
            <v>28.619831310573488</v>
          </cell>
          <cell r="M56">
            <v>29.897911501679907</v>
          </cell>
        </row>
        <row r="57">
          <cell r="J57">
            <v>43862</v>
          </cell>
          <cell r="K57">
            <v>30.660883097476148</v>
          </cell>
          <cell r="L57">
            <v>27.88547165233469</v>
          </cell>
          <cell r="M57">
            <v>29.467456176065319</v>
          </cell>
        </row>
        <row r="58">
          <cell r="J58">
            <v>43891</v>
          </cell>
          <cell r="K58">
            <v>28.231794593420354</v>
          </cell>
          <cell r="L58">
            <v>26.445856740740258</v>
          </cell>
          <cell r="M58">
            <v>27.463841316767912</v>
          </cell>
        </row>
        <row r="59">
          <cell r="J59">
            <v>43922</v>
          </cell>
          <cell r="K59">
            <v>25.362244231471813</v>
          </cell>
          <cell r="L59">
            <v>17.479805500749745</v>
          </cell>
          <cell r="M59">
            <v>21.972795577261323</v>
          </cell>
        </row>
        <row r="60">
          <cell r="J60">
            <v>43952</v>
          </cell>
          <cell r="K60">
            <v>22.878020041644106</v>
          </cell>
          <cell r="L60">
            <v>14.40060066043824</v>
          </cell>
          <cell r="M60">
            <v>19.232729707725582</v>
          </cell>
        </row>
        <row r="61">
          <cell r="J61">
            <v>43983</v>
          </cell>
          <cell r="K61">
            <v>20.579630834437804</v>
          </cell>
          <cell r="L61">
            <v>13.942993784243583</v>
          </cell>
          <cell r="M61">
            <v>17.725876902854289</v>
          </cell>
        </row>
        <row r="62">
          <cell r="J62">
            <v>44013</v>
          </cell>
          <cell r="K62">
            <v>29.473686050306409</v>
          </cell>
          <cell r="L62">
            <v>18.955055568155</v>
          </cell>
          <cell r="M62">
            <v>24.950674942981301</v>
          </cell>
        </row>
        <row r="63">
          <cell r="J63">
            <v>44044</v>
          </cell>
          <cell r="K63">
            <v>33.862677050700441</v>
          </cell>
          <cell r="L63">
            <v>22.885690956802229</v>
          </cell>
          <cell r="M63">
            <v>29.142573030324208</v>
          </cell>
        </row>
        <row r="64">
          <cell r="J64">
            <v>44075</v>
          </cell>
          <cell r="K64">
            <v>31.951742191218759</v>
          </cell>
          <cell r="L64">
            <v>27.580914182923671</v>
          </cell>
          <cell r="M64">
            <v>30.072286147651869</v>
          </cell>
        </row>
        <row r="65">
          <cell r="J65">
            <v>44105</v>
          </cell>
          <cell r="K65">
            <v>31.49120433929599</v>
          </cell>
          <cell r="L65">
            <v>26.630407148323638</v>
          </cell>
          <cell r="M65">
            <v>29.401061547177875</v>
          </cell>
        </row>
        <row r="66">
          <cell r="J66">
            <v>44136</v>
          </cell>
          <cell r="K66">
            <v>30.99255516157195</v>
          </cell>
          <cell r="L66">
            <v>28.115100713157727</v>
          </cell>
          <cell r="M66">
            <v>29.755249748753833</v>
          </cell>
        </row>
        <row r="67">
          <cell r="J67">
            <v>44166</v>
          </cell>
          <cell r="K67">
            <v>32.593685458769087</v>
          </cell>
          <cell r="L67">
            <v>29.017685796496</v>
          </cell>
          <cell r="M67">
            <v>31.056005603991657</v>
          </cell>
        </row>
        <row r="68">
          <cell r="J68">
            <v>44197</v>
          </cell>
          <cell r="K68">
            <v>32.351076680335083</v>
          </cell>
          <cell r="L68">
            <v>28.476445343519156</v>
          </cell>
          <cell r="M68">
            <v>30.684985205504233</v>
          </cell>
        </row>
        <row r="69">
          <cell r="J69">
            <v>44228</v>
          </cell>
          <cell r="K69">
            <v>31.83513543884369</v>
          </cell>
          <cell r="L69">
            <v>28.017383144244874</v>
          </cell>
          <cell r="M69">
            <v>30.193501952166201</v>
          </cell>
        </row>
        <row r="70">
          <cell r="J70">
            <v>44256</v>
          </cell>
          <cell r="K70">
            <v>30.15279431195739</v>
          </cell>
          <cell r="L70">
            <v>26.53200766385077</v>
          </cell>
          <cell r="M70">
            <v>28.595856053271543</v>
          </cell>
        </row>
        <row r="71">
          <cell r="J71">
            <v>44287</v>
          </cell>
          <cell r="K71">
            <v>26.595733477106776</v>
          </cell>
          <cell r="L71">
            <v>19.390738933537303</v>
          </cell>
          <cell r="M71">
            <v>23.497585823371899</v>
          </cell>
        </row>
        <row r="72">
          <cell r="J72">
            <v>44317</v>
          </cell>
          <cell r="K72">
            <v>23.770897936265449</v>
          </cell>
          <cell r="L72">
            <v>17.125502767535693</v>
          </cell>
          <cell r="M72">
            <v>20.91337801371165</v>
          </cell>
        </row>
        <row r="73">
          <cell r="J73">
            <v>44348</v>
          </cell>
          <cell r="K73">
            <v>20.781486516277194</v>
          </cell>
          <cell r="L73">
            <v>17.575517919390837</v>
          </cell>
          <cell r="M73">
            <v>19.402920019616058</v>
          </cell>
        </row>
        <row r="74">
          <cell r="J74">
            <v>44378</v>
          </cell>
          <cell r="K74">
            <v>30.738544514445369</v>
          </cell>
          <cell r="L74">
            <v>22.865914163656768</v>
          </cell>
          <cell r="M74">
            <v>27.35331346360627</v>
          </cell>
        </row>
        <row r="75">
          <cell r="J75">
            <v>44409</v>
          </cell>
          <cell r="K75">
            <v>35.424344576353676</v>
          </cell>
          <cell r="L75">
            <v>26.615342001387955</v>
          </cell>
          <cell r="M75">
            <v>31.636473469118414</v>
          </cell>
        </row>
        <row r="76">
          <cell r="J76">
            <v>44440</v>
          </cell>
          <cell r="K76">
            <v>33.645474906945836</v>
          </cell>
          <cell r="L76">
            <v>29.521803930079585</v>
          </cell>
          <cell r="M76">
            <v>31.872296386893346</v>
          </cell>
        </row>
        <row r="77">
          <cell r="J77">
            <v>44470</v>
          </cell>
          <cell r="K77">
            <v>33.321625783616454</v>
          </cell>
          <cell r="L77">
            <v>27.247782072888498</v>
          </cell>
          <cell r="M77">
            <v>30.709872988003433</v>
          </cell>
        </row>
        <row r="78">
          <cell r="J78">
            <v>44501</v>
          </cell>
          <cell r="K78">
            <v>33.392698288915028</v>
          </cell>
          <cell r="L78">
            <v>29.128986053079807</v>
          </cell>
          <cell r="M78">
            <v>31.559302027505879</v>
          </cell>
        </row>
        <row r="79">
          <cell r="J79">
            <v>44531</v>
          </cell>
          <cell r="K79">
            <v>35.686344522575013</v>
          </cell>
          <cell r="L79">
            <v>30.190631797570397</v>
          </cell>
          <cell r="M79">
            <v>33.323188050823028</v>
          </cell>
        </row>
        <row r="80">
          <cell r="J80">
            <v>44562</v>
          </cell>
          <cell r="K80">
            <v>33.909414948180185</v>
          </cell>
          <cell r="L80">
            <v>29.814560277347006</v>
          </cell>
          <cell r="M80">
            <v>32.14862743972192</v>
          </cell>
        </row>
        <row r="81">
          <cell r="J81">
            <v>44593</v>
          </cell>
          <cell r="K81">
            <v>33.780972220025554</v>
          </cell>
          <cell r="L81">
            <v>29.149613478223177</v>
          </cell>
          <cell r="M81">
            <v>31.789487961050529</v>
          </cell>
        </row>
        <row r="82">
          <cell r="J82">
            <v>44621</v>
          </cell>
          <cell r="K82">
            <v>31.820464900302021</v>
          </cell>
          <cell r="L82">
            <v>27.542219687864051</v>
          </cell>
          <cell r="M82">
            <v>29.980819458953693</v>
          </cell>
        </row>
        <row r="83">
          <cell r="J83">
            <v>44652</v>
          </cell>
          <cell r="K83">
            <v>28.242361468585571</v>
          </cell>
          <cell r="L83">
            <v>20.938376879800604</v>
          </cell>
          <cell r="M83">
            <v>25.101648095408031</v>
          </cell>
        </row>
        <row r="84">
          <cell r="J84">
            <v>44682</v>
          </cell>
          <cell r="K84">
            <v>26.106327461722664</v>
          </cell>
          <cell r="L84">
            <v>20.673550360706571</v>
          </cell>
          <cell r="M84">
            <v>23.770233308285743</v>
          </cell>
        </row>
        <row r="85">
          <cell r="J85">
            <v>44713</v>
          </cell>
          <cell r="K85">
            <v>27.457289492372841</v>
          </cell>
          <cell r="L85">
            <v>22.734538022752201</v>
          </cell>
          <cell r="M85">
            <v>25.426506360435965</v>
          </cell>
        </row>
        <row r="86">
          <cell r="J86">
            <v>44743</v>
          </cell>
          <cell r="K86">
            <v>34.502239045955974</v>
          </cell>
          <cell r="L86">
            <v>26.549710999200162</v>
          </cell>
          <cell r="M86">
            <v>31.082651985850973</v>
          </cell>
        </row>
        <row r="87">
          <cell r="J87">
            <v>44774</v>
          </cell>
          <cell r="K87">
            <v>38.815773860423526</v>
          </cell>
          <cell r="L87">
            <v>28.690870643587161</v>
          </cell>
          <cell r="M87">
            <v>34.462065477183884</v>
          </cell>
        </row>
        <row r="88">
          <cell r="J88">
            <v>44805</v>
          </cell>
          <cell r="K88">
            <v>38.048738714156848</v>
          </cell>
          <cell r="L88">
            <v>32.363865348096631</v>
          </cell>
          <cell r="M88">
            <v>35.604243166750955</v>
          </cell>
        </row>
        <row r="89">
          <cell r="J89">
            <v>44835</v>
          </cell>
          <cell r="K89">
            <v>35.969447567676362</v>
          </cell>
          <cell r="L89">
            <v>29.366313099132292</v>
          </cell>
          <cell r="M89">
            <v>33.130099746202411</v>
          </cell>
        </row>
        <row r="90">
          <cell r="J90">
            <v>44866</v>
          </cell>
          <cell r="K90">
            <v>37.719132240648271</v>
          </cell>
          <cell r="L90">
            <v>32.472656173301871</v>
          </cell>
          <cell r="M90">
            <v>35.463147531689316</v>
          </cell>
        </row>
        <row r="91">
          <cell r="J91">
            <v>44896</v>
          </cell>
          <cell r="K91">
            <v>39.309926329276294</v>
          </cell>
          <cell r="L91">
            <v>33.778192847987938</v>
          </cell>
          <cell r="M91">
            <v>36.931280932322302</v>
          </cell>
        </row>
        <row r="92">
          <cell r="J92">
            <v>44927</v>
          </cell>
          <cell r="K92">
            <v>38.839300000000001</v>
          </cell>
          <cell r="L92">
            <v>32.454149999999998</v>
          </cell>
          <cell r="M92">
            <v>36.093685499999999</v>
          </cell>
        </row>
        <row r="93">
          <cell r="J93">
            <v>44958</v>
          </cell>
          <cell r="K93">
            <v>39.823665012575262</v>
          </cell>
          <cell r="L93">
            <v>33.329624279289717</v>
          </cell>
          <cell r="M93">
            <v>37.031227497262478</v>
          </cell>
        </row>
        <row r="94">
          <cell r="J94">
            <v>44986</v>
          </cell>
          <cell r="K94">
            <v>35.65099948002927</v>
          </cell>
          <cell r="L94">
            <v>30.494258706310443</v>
          </cell>
          <cell r="M94">
            <v>33.433600947330177</v>
          </cell>
        </row>
        <row r="95">
          <cell r="J95">
            <v>45017</v>
          </cell>
          <cell r="K95">
            <v>32.812560873833647</v>
          </cell>
          <cell r="L95">
            <v>26.038169813757104</v>
          </cell>
          <cell r="M95">
            <v>29.899572718000734</v>
          </cell>
        </row>
        <row r="96">
          <cell r="J96">
            <v>45047</v>
          </cell>
          <cell r="K96">
            <v>29.376951248569767</v>
          </cell>
          <cell r="L96">
            <v>23.954196605579735</v>
          </cell>
          <cell r="M96">
            <v>27.04516675208405</v>
          </cell>
        </row>
        <row r="97">
          <cell r="J97">
            <v>45078</v>
          </cell>
          <cell r="K97">
            <v>34.498015359686946</v>
          </cell>
          <cell r="L97">
            <v>26.632963242854373</v>
          </cell>
          <cell r="M97">
            <v>31.116042949448939</v>
          </cell>
        </row>
        <row r="98">
          <cell r="J98">
            <v>45108</v>
          </cell>
          <cell r="K98">
            <v>38.051570833982097</v>
          </cell>
          <cell r="L98">
            <v>30.181879024783019</v>
          </cell>
          <cell r="M98">
            <v>34.66760335602649</v>
          </cell>
        </row>
        <row r="99">
          <cell r="J99">
            <v>45139</v>
          </cell>
          <cell r="K99">
            <v>41.945018870196122</v>
          </cell>
          <cell r="L99">
            <v>30.739474001794068</v>
          </cell>
          <cell r="M99">
            <v>37.126634576783239</v>
          </cell>
        </row>
        <row r="100">
          <cell r="J100">
            <v>45170</v>
          </cell>
          <cell r="K100">
            <v>42.537447508213177</v>
          </cell>
          <cell r="L100">
            <v>35.096304792867933</v>
          </cell>
          <cell r="M100">
            <v>39.337756140614715</v>
          </cell>
        </row>
        <row r="101">
          <cell r="J101">
            <v>45200</v>
          </cell>
          <cell r="K101">
            <v>38.790383420471649</v>
          </cell>
          <cell r="L101">
            <v>31.316633772310595</v>
          </cell>
          <cell r="M101">
            <v>35.576671071762391</v>
          </cell>
        </row>
        <row r="102">
          <cell r="J102">
            <v>45231</v>
          </cell>
          <cell r="K102">
            <v>41.559746118093521</v>
          </cell>
          <cell r="L102">
            <v>33.841319568510983</v>
          </cell>
          <cell r="M102">
            <v>38.240822701773027</v>
          </cell>
        </row>
        <row r="103">
          <cell r="J103">
            <v>45261</v>
          </cell>
          <cell r="K103">
            <v>43.37411324592766</v>
          </cell>
          <cell r="L103">
            <v>36.185987240182797</v>
          </cell>
          <cell r="M103">
            <v>40.283219063457366</v>
          </cell>
        </row>
        <row r="104">
          <cell r="J104">
            <v>45292</v>
          </cell>
          <cell r="K104">
            <v>44.016098507489197</v>
          </cell>
          <cell r="L104">
            <v>35.668309999999998</v>
          </cell>
          <cell r="M104">
            <v>40.42654944926884</v>
          </cell>
        </row>
        <row r="105">
          <cell r="J105">
            <v>45323</v>
          </cell>
          <cell r="K105">
            <v>46.501495022137838</v>
          </cell>
          <cell r="L105">
            <v>38.071638019323288</v>
          </cell>
          <cell r="M105">
            <v>42.876656510927582</v>
          </cell>
        </row>
        <row r="106">
          <cell r="J106">
            <v>45352</v>
          </cell>
          <cell r="K106">
            <v>39.584318608747061</v>
          </cell>
          <cell r="L106">
            <v>33.591373272340803</v>
          </cell>
          <cell r="M106">
            <v>37.00735211409237</v>
          </cell>
        </row>
        <row r="107">
          <cell r="J107">
            <v>45383</v>
          </cell>
          <cell r="K107">
            <v>37.304765604996319</v>
          </cell>
          <cell r="L107">
            <v>32.564153119809269</v>
          </cell>
          <cell r="M107">
            <v>35.266302236365888</v>
          </cell>
        </row>
        <row r="108">
          <cell r="J108">
            <v>45413</v>
          </cell>
          <cell r="K108">
            <v>31.143902803683616</v>
          </cell>
          <cell r="L108">
            <v>25.293339372187766</v>
          </cell>
          <cell r="M108">
            <v>28.628160528140398</v>
          </cell>
        </row>
        <row r="109">
          <cell r="J109">
            <v>45444</v>
          </cell>
          <cell r="K109">
            <v>35.436619293625611</v>
          </cell>
          <cell r="L109">
            <v>29.098100543118395</v>
          </cell>
          <cell r="M109">
            <v>32.711056230907502</v>
          </cell>
        </row>
        <row r="110">
          <cell r="J110">
            <v>45474</v>
          </cell>
          <cell r="K110">
            <v>41.579554678460511</v>
          </cell>
          <cell r="L110">
            <v>33.071542111134036</v>
          </cell>
          <cell r="M110">
            <v>37.921109274510123</v>
          </cell>
        </row>
        <row r="111">
          <cell r="J111">
            <v>45505</v>
          </cell>
          <cell r="K111">
            <v>46.078261526502878</v>
          </cell>
          <cell r="L111">
            <v>34.152371230279762</v>
          </cell>
          <cell r="M111">
            <v>40.950128699126935</v>
          </cell>
        </row>
        <row r="112">
          <cell r="J112">
            <v>45536</v>
          </cell>
          <cell r="K112">
            <v>47.409299647711279</v>
          </cell>
          <cell r="L112">
            <v>38.656189546906617</v>
          </cell>
          <cell r="M112">
            <v>43.645462304365267</v>
          </cell>
        </row>
        <row r="113">
          <cell r="J113">
            <v>45566</v>
          </cell>
          <cell r="K113">
            <v>43.476124543901463</v>
          </cell>
          <cell r="L113">
            <v>34.638234892380815</v>
          </cell>
          <cell r="M113">
            <v>39.675831993747579</v>
          </cell>
        </row>
        <row r="114">
          <cell r="J114">
            <v>45597</v>
          </cell>
          <cell r="K114">
            <v>46.736819671897166</v>
          </cell>
          <cell r="L114">
            <v>37.3446058505751</v>
          </cell>
          <cell r="M114">
            <v>42.698167728728677</v>
          </cell>
        </row>
        <row r="115">
          <cell r="J115">
            <v>45627</v>
          </cell>
          <cell r="K115">
            <v>46.283949604808633</v>
          </cell>
          <cell r="L115">
            <v>39.129534410403664</v>
          </cell>
          <cell r="M115">
            <v>43.207551071214496</v>
          </cell>
        </row>
        <row r="116">
          <cell r="J116">
            <v>45658</v>
          </cell>
          <cell r="K116">
            <v>46.470406459272333</v>
          </cell>
          <cell r="L116">
            <v>37.81476</v>
          </cell>
          <cell r="M116">
            <v>42.748478481785227</v>
          </cell>
        </row>
        <row r="117">
          <cell r="J117">
            <v>45689</v>
          </cell>
          <cell r="K117">
            <v>49.373502882320381</v>
          </cell>
          <cell r="L117">
            <v>41.246487853973434</v>
          </cell>
          <cell r="M117">
            <v>45.878886420131195</v>
          </cell>
        </row>
        <row r="118">
          <cell r="J118">
            <v>45717</v>
          </cell>
          <cell r="K118">
            <v>42.847235812019534</v>
          </cell>
          <cell r="L118">
            <v>36.617293273186256</v>
          </cell>
          <cell r="M118">
            <v>40.168360520321222</v>
          </cell>
        </row>
        <row r="119">
          <cell r="J119">
            <v>45748</v>
          </cell>
          <cell r="K119">
            <v>41.096437811710516</v>
          </cell>
          <cell r="L119">
            <v>35.346104339975881</v>
          </cell>
          <cell r="M119">
            <v>38.62379441886462</v>
          </cell>
        </row>
        <row r="120">
          <cell r="J120">
            <v>45778</v>
          </cell>
          <cell r="K120">
            <v>32.922851152180058</v>
          </cell>
          <cell r="L120">
            <v>27.015939072298409</v>
          </cell>
          <cell r="M120">
            <v>30.382878957830947</v>
          </cell>
        </row>
        <row r="121">
          <cell r="J121">
            <v>45809</v>
          </cell>
          <cell r="K121">
            <v>38.91532657364192</v>
          </cell>
          <cell r="L121">
            <v>30.673674589968197</v>
          </cell>
          <cell r="M121">
            <v>35.371416220662219</v>
          </cell>
        </row>
        <row r="122">
          <cell r="J122">
            <v>45839</v>
          </cell>
          <cell r="K122">
            <v>44.556760416661788</v>
          </cell>
          <cell r="L122">
            <v>35.512068953029463</v>
          </cell>
          <cell r="M122">
            <v>40.667543087299883</v>
          </cell>
        </row>
        <row r="123">
          <cell r="J123">
            <v>45870</v>
          </cell>
          <cell r="K123">
            <v>50.049413914749003</v>
          </cell>
          <cell r="L123">
            <v>37.368902804978219</v>
          </cell>
          <cell r="M123">
            <v>44.596794137547562</v>
          </cell>
        </row>
        <row r="124">
          <cell r="J124">
            <v>45901</v>
          </cell>
          <cell r="K124">
            <v>50.294362727058555</v>
          </cell>
          <cell r="L124">
            <v>40.787882448212315</v>
          </cell>
          <cell r="M124">
            <v>46.206576207154669</v>
          </cell>
        </row>
        <row r="125">
          <cell r="J125">
            <v>45931</v>
          </cell>
          <cell r="K125">
            <v>43.703257626572451</v>
          </cell>
          <cell r="L125">
            <v>35.098786708475437</v>
          </cell>
          <cell r="M125">
            <v>40.003335131790735</v>
          </cell>
        </row>
        <row r="126">
          <cell r="J126">
            <v>45962</v>
          </cell>
          <cell r="K126">
            <v>45.232729417160556</v>
          </cell>
          <cell r="L126">
            <v>36.907991397286978</v>
          </cell>
          <cell r="M126">
            <v>41.65309206861491</v>
          </cell>
        </row>
        <row r="127">
          <cell r="J127">
            <v>45992</v>
          </cell>
          <cell r="K127">
            <v>48.28031360059088</v>
          </cell>
          <cell r="L127">
            <v>40.408217981328811</v>
          </cell>
          <cell r="M127">
            <v>44.895312484308185</v>
          </cell>
        </row>
        <row r="128">
          <cell r="J128">
            <v>46023</v>
          </cell>
          <cell r="K128">
            <v>48.140925955898432</v>
          </cell>
          <cell r="L128">
            <v>39.285417608127531</v>
          </cell>
          <cell r="M128">
            <v>44.33305736635694</v>
          </cell>
        </row>
        <row r="129">
          <cell r="J129">
            <v>46054</v>
          </cell>
          <cell r="K129">
            <v>51.115393440019979</v>
          </cell>
          <cell r="L129">
            <v>41.566166363066515</v>
          </cell>
          <cell r="M129">
            <v>47.009225796929982</v>
          </cell>
        </row>
        <row r="130">
          <cell r="J130">
            <v>46082</v>
          </cell>
          <cell r="K130">
            <v>44.333059728472932</v>
          </cell>
          <cell r="L130">
            <v>38.15136394367471</v>
          </cell>
          <cell r="M130">
            <v>41.674930541009694</v>
          </cell>
        </row>
        <row r="131">
          <cell r="J131">
            <v>46113</v>
          </cell>
          <cell r="K131">
            <v>42.391578015438967</v>
          </cell>
          <cell r="L131">
            <v>36.972776057184753</v>
          </cell>
          <cell r="M131">
            <v>40.06149317338965</v>
          </cell>
        </row>
        <row r="132">
          <cell r="J132">
            <v>46143</v>
          </cell>
          <cell r="K132">
            <v>35.507920316284846</v>
          </cell>
          <cell r="L132">
            <v>29.842943559024679</v>
          </cell>
          <cell r="M132">
            <v>33.071980310662973</v>
          </cell>
        </row>
        <row r="133">
          <cell r="J133">
            <v>46174</v>
          </cell>
          <cell r="K133">
            <v>40.860492891010701</v>
          </cell>
          <cell r="L133">
            <v>32.118703674677917</v>
          </cell>
          <cell r="M133">
            <v>37.101523527987602</v>
          </cell>
        </row>
        <row r="134">
          <cell r="J134">
            <v>46204</v>
          </cell>
          <cell r="K134">
            <v>46.268081770946822</v>
          </cell>
          <cell r="L134">
            <v>36.896207981596753</v>
          </cell>
          <cell r="M134">
            <v>42.238176041526287</v>
          </cell>
        </row>
        <row r="135">
          <cell r="J135">
            <v>46235</v>
          </cell>
          <cell r="K135">
            <v>51.695684909203564</v>
          </cell>
          <cell r="L135">
            <v>39.052011427100204</v>
          </cell>
          <cell r="M135">
            <v>46.258905311899113</v>
          </cell>
        </row>
        <row r="136">
          <cell r="J136">
            <v>46266</v>
          </cell>
          <cell r="K136">
            <v>51.840473113174284</v>
          </cell>
          <cell r="L136">
            <v>42.715606623055166</v>
          </cell>
          <cell r="M136">
            <v>47.916780522423061</v>
          </cell>
        </row>
        <row r="137">
          <cell r="J137">
            <v>46296</v>
          </cell>
          <cell r="K137">
            <v>45.587909110365423</v>
          </cell>
          <cell r="L137">
            <v>36.656967656633107</v>
          </cell>
          <cell r="M137">
            <v>41.747604285260522</v>
          </cell>
        </row>
        <row r="138">
          <cell r="J138">
            <v>46327</v>
          </cell>
          <cell r="K138">
            <v>47.689317787717272</v>
          </cell>
          <cell r="L138">
            <v>38.853319780064588</v>
          </cell>
          <cell r="M138">
            <v>43.889838644426618</v>
          </cell>
        </row>
        <row r="139">
          <cell r="J139">
            <v>46357</v>
          </cell>
          <cell r="K139">
            <v>50.065482618816944</v>
          </cell>
          <cell r="L139">
            <v>41.600981852749541</v>
          </cell>
          <cell r="M139">
            <v>46.425747289407958</v>
          </cell>
        </row>
        <row r="140">
          <cell r="J140">
            <v>46388</v>
          </cell>
          <cell r="K140">
            <v>49.874085422778258</v>
          </cell>
          <cell r="L140">
            <v>41.353005127856669</v>
          </cell>
          <cell r="M140">
            <v>46.210020895961975</v>
          </cell>
        </row>
        <row r="141">
          <cell r="J141">
            <v>46419</v>
          </cell>
          <cell r="K141">
            <v>53.089020619880287</v>
          </cell>
          <cell r="L141">
            <v>43.727088253490841</v>
          </cell>
          <cell r="M141">
            <v>49.063389702332827</v>
          </cell>
        </row>
        <row r="142">
          <cell r="J142">
            <v>46447</v>
          </cell>
          <cell r="K142">
            <v>46.631665933518669</v>
          </cell>
          <cell r="L142">
            <v>39.568490242990038</v>
          </cell>
          <cell r="M142">
            <v>43.594500386591349</v>
          </cell>
        </row>
        <row r="143">
          <cell r="J143">
            <v>46478</v>
          </cell>
          <cell r="K143">
            <v>43.713280529370905</v>
          </cell>
          <cell r="L143">
            <v>38.11929513016149</v>
          </cell>
          <cell r="M143">
            <v>41.307866807710852</v>
          </cell>
        </row>
        <row r="144">
          <cell r="J144">
            <v>46508</v>
          </cell>
          <cell r="K144">
            <v>36.565368457921714</v>
          </cell>
          <cell r="L144">
            <v>30.57543637682074</v>
          </cell>
          <cell r="M144">
            <v>33.98969766304829</v>
          </cell>
        </row>
        <row r="145">
          <cell r="J145">
            <v>46539</v>
          </cell>
          <cell r="K145">
            <v>42.931237933910822</v>
          </cell>
          <cell r="L145">
            <v>33.722230975262349</v>
          </cell>
          <cell r="M145">
            <v>38.971364941691974</v>
          </cell>
        </row>
        <row r="146">
          <cell r="J146">
            <v>46569</v>
          </cell>
          <cell r="K146">
            <v>47.889451020809844</v>
          </cell>
          <cell r="L146">
            <v>38.796525477445734</v>
          </cell>
          <cell r="M146">
            <v>43.979493037163273</v>
          </cell>
        </row>
        <row r="147">
          <cell r="J147">
            <v>46600</v>
          </cell>
          <cell r="K147">
            <v>53.630394887511386</v>
          </cell>
          <cell r="L147">
            <v>40.682333045960377</v>
          </cell>
          <cell r="M147">
            <v>48.062728295644447</v>
          </cell>
        </row>
        <row r="148">
          <cell r="J148">
            <v>46631</v>
          </cell>
          <cell r="K148">
            <v>54.065577308330383</v>
          </cell>
          <cell r="L148">
            <v>45.127638042730993</v>
          </cell>
          <cell r="M148">
            <v>50.222263424122644</v>
          </cell>
        </row>
        <row r="149">
          <cell r="J149">
            <v>46661</v>
          </cell>
          <cell r="K149">
            <v>48.755895597067337</v>
          </cell>
          <cell r="L149">
            <v>39.819709083547444</v>
          </cell>
          <cell r="M149">
            <v>44.913335396253785</v>
          </cell>
        </row>
        <row r="150">
          <cell r="J150">
            <v>46692</v>
          </cell>
          <cell r="K150">
            <v>52.619911761518473</v>
          </cell>
          <cell r="L150">
            <v>42.974513484012199</v>
          </cell>
          <cell r="M150">
            <v>48.47239050219077</v>
          </cell>
        </row>
        <row r="151">
          <cell r="J151">
            <v>46722</v>
          </cell>
          <cell r="K151">
            <v>53.916010730119723</v>
          </cell>
          <cell r="L151">
            <v>45.578770744920448</v>
          </cell>
          <cell r="M151">
            <v>50.330997536484034</v>
          </cell>
        </row>
        <row r="152">
          <cell r="J152">
            <v>46753</v>
          </cell>
          <cell r="K152">
            <v>50.284267742864081</v>
          </cell>
          <cell r="L152">
            <v>41.417104181617368</v>
          </cell>
          <cell r="M152">
            <v>46.471387411527992</v>
          </cell>
        </row>
        <row r="153">
          <cell r="J153">
            <v>46784</v>
          </cell>
          <cell r="K153">
            <v>53.363420478053257</v>
          </cell>
          <cell r="L153">
            <v>44.222249371471975</v>
          </cell>
          <cell r="M153">
            <v>49.432716902223305</v>
          </cell>
        </row>
        <row r="154">
          <cell r="J154">
            <v>46813</v>
          </cell>
          <cell r="K154">
            <v>46.527773572189048</v>
          </cell>
          <cell r="L154">
            <v>39.318552054045753</v>
          </cell>
          <cell r="M154">
            <v>43.427808319387431</v>
          </cell>
        </row>
        <row r="155">
          <cell r="J155">
            <v>46844</v>
          </cell>
          <cell r="K155">
            <v>44.259854175550956</v>
          </cell>
          <cell r="L155">
            <v>38.668780086129573</v>
          </cell>
          <cell r="M155">
            <v>41.855692317099759</v>
          </cell>
        </row>
        <row r="156">
          <cell r="J156">
            <v>46874</v>
          </cell>
          <cell r="K156">
            <v>40.207148490819961</v>
          </cell>
          <cell r="L156">
            <v>31.819156477389004</v>
          </cell>
          <cell r="M156">
            <v>36.60031192504465</v>
          </cell>
        </row>
        <row r="157">
          <cell r="J157">
            <v>46905</v>
          </cell>
          <cell r="K157">
            <v>45.175658992003243</v>
          </cell>
          <cell r="L157">
            <v>35.304099955168915</v>
          </cell>
          <cell r="M157">
            <v>40.93088860616448</v>
          </cell>
        </row>
        <row r="158">
          <cell r="J158">
            <v>46935</v>
          </cell>
          <cell r="K158">
            <v>50.309605213158264</v>
          </cell>
          <cell r="L158">
            <v>41.877714441414284</v>
          </cell>
          <cell r="M158">
            <v>46.683892181308352</v>
          </cell>
        </row>
        <row r="159">
          <cell r="J159">
            <v>46966</v>
          </cell>
          <cell r="K159">
            <v>55.435636100928228</v>
          </cell>
          <cell r="L159">
            <v>41.956026878810356</v>
          </cell>
          <cell r="M159">
            <v>49.639404135417536</v>
          </cell>
        </row>
        <row r="160">
          <cell r="J160">
            <v>46997</v>
          </cell>
          <cell r="K160">
            <v>55.320409441768284</v>
          </cell>
          <cell r="L160">
            <v>46.310237792347365</v>
          </cell>
          <cell r="M160">
            <v>51.446035632517287</v>
          </cell>
        </row>
        <row r="161">
          <cell r="J161">
            <v>47027</v>
          </cell>
          <cell r="K161">
            <v>50.590372295285867</v>
          </cell>
          <cell r="L161">
            <v>41.228333953740076</v>
          </cell>
          <cell r="M161">
            <v>46.564695808421178</v>
          </cell>
        </row>
        <row r="162">
          <cell r="J162">
            <v>47058</v>
          </cell>
          <cell r="K162">
            <v>53.266304302024459</v>
          </cell>
          <cell r="L162">
            <v>43.4918905663069</v>
          </cell>
          <cell r="M162">
            <v>49.063306395665904</v>
          </cell>
        </row>
        <row r="163">
          <cell r="J163">
            <v>47088</v>
          </cell>
          <cell r="K163">
            <v>55.281535352552623</v>
          </cell>
          <cell r="L163">
            <v>46.696377648933897</v>
          </cell>
          <cell r="M163">
            <v>51.589917539996563</v>
          </cell>
        </row>
        <row r="164">
          <cell r="J164">
            <v>47119</v>
          </cell>
          <cell r="K164">
            <v>53.525858666578728</v>
          </cell>
          <cell r="L164">
            <v>43.403618755764278</v>
          </cell>
          <cell r="M164">
            <v>49.173295504928511</v>
          </cell>
        </row>
        <row r="165">
          <cell r="J165">
            <v>47150</v>
          </cell>
          <cell r="K165">
            <v>56.652654279658407</v>
          </cell>
          <cell r="L165">
            <v>47.13279230906457</v>
          </cell>
          <cell r="M165">
            <v>52.559113632303053</v>
          </cell>
        </row>
        <row r="166">
          <cell r="J166">
            <v>47178</v>
          </cell>
          <cell r="K166">
            <v>49.885501301521828</v>
          </cell>
          <cell r="L166">
            <v>42.432130820712217</v>
          </cell>
          <cell r="M166">
            <v>46.680551994773694</v>
          </cell>
        </row>
        <row r="167">
          <cell r="J167">
            <v>47209</v>
          </cell>
          <cell r="K167">
            <v>47.510819484527552</v>
          </cell>
          <cell r="L167">
            <v>41.072261999913401</v>
          </cell>
          <cell r="M167">
            <v>44.74223976614347</v>
          </cell>
        </row>
        <row r="168">
          <cell r="J168">
            <v>47239</v>
          </cell>
          <cell r="K168">
            <v>41.86086276917996</v>
          </cell>
          <cell r="L168">
            <v>33.763747843695356</v>
          </cell>
          <cell r="M168">
            <v>38.379103351221573</v>
          </cell>
        </row>
        <row r="169">
          <cell r="J169">
            <v>47270</v>
          </cell>
          <cell r="K169">
            <v>44.700553784709221</v>
          </cell>
          <cell r="L169">
            <v>36.187679597100761</v>
          </cell>
          <cell r="M169">
            <v>41.040017884037582</v>
          </cell>
        </row>
        <row r="170">
          <cell r="J170">
            <v>47300</v>
          </cell>
          <cell r="K170">
            <v>51.086735726101146</v>
          </cell>
          <cell r="L170">
            <v>42.645361611346956</v>
          </cell>
          <cell r="M170">
            <v>47.456944856756841</v>
          </cell>
        </row>
        <row r="171">
          <cell r="J171">
            <v>47331</v>
          </cell>
          <cell r="K171">
            <v>57.142495725970207</v>
          </cell>
          <cell r="L171">
            <v>43.099500005413965</v>
          </cell>
          <cell r="M171">
            <v>51.104007566131017</v>
          </cell>
        </row>
        <row r="172">
          <cell r="J172">
            <v>47362</v>
          </cell>
          <cell r="K172">
            <v>56.702697345413277</v>
          </cell>
          <cell r="L172">
            <v>47.121340359393777</v>
          </cell>
          <cell r="M172">
            <v>52.582713841424891</v>
          </cell>
        </row>
        <row r="173">
          <cell r="J173">
            <v>47392</v>
          </cell>
          <cell r="K173">
            <v>50.024641952318653</v>
          </cell>
          <cell r="L173">
            <v>40.555654059438353</v>
          </cell>
          <cell r="M173">
            <v>45.952977158380122</v>
          </cell>
        </row>
        <row r="174">
          <cell r="J174">
            <v>47423</v>
          </cell>
          <cell r="K174">
            <v>52.222414838423532</v>
          </cell>
          <cell r="L174">
            <v>42.409861657974652</v>
          </cell>
          <cell r="M174">
            <v>48.003016970830515</v>
          </cell>
        </row>
        <row r="175">
          <cell r="J175">
            <v>47453</v>
          </cell>
          <cell r="K175">
            <v>55.351038976297723</v>
          </cell>
          <cell r="L175">
            <v>47.237292996404477</v>
          </cell>
          <cell r="M175">
            <v>51.862128204943623</v>
          </cell>
        </row>
        <row r="176">
          <cell r="J176">
            <v>47484</v>
          </cell>
          <cell r="K176">
            <v>53.557960103022779</v>
          </cell>
          <cell r="L176">
            <v>43.735589771025332</v>
          </cell>
          <cell r="M176">
            <v>49.334340860263879</v>
          </cell>
        </row>
        <row r="177">
          <cell r="J177">
            <v>47515</v>
          </cell>
          <cell r="K177">
            <v>57.728520248068037</v>
          </cell>
          <cell r="L177">
            <v>47.514929029146387</v>
          </cell>
          <cell r="M177">
            <v>53.336676023931723</v>
          </cell>
        </row>
        <row r="178">
          <cell r="J178">
            <v>47543</v>
          </cell>
          <cell r="K178">
            <v>50.040581182837158</v>
          </cell>
          <cell r="L178">
            <v>43.257269985424713</v>
          </cell>
          <cell r="M178">
            <v>47.123757367949807</v>
          </cell>
        </row>
        <row r="179">
          <cell r="J179">
            <v>47574</v>
          </cell>
          <cell r="K179">
            <v>47.70105063175945</v>
          </cell>
          <cell r="L179">
            <v>41.942600002336711</v>
          </cell>
          <cell r="M179">
            <v>45.224916861107673</v>
          </cell>
        </row>
        <row r="180">
          <cell r="J180">
            <v>47604</v>
          </cell>
          <cell r="K180">
            <v>40.489496208041892</v>
          </cell>
          <cell r="L180">
            <v>33.845202346628597</v>
          </cell>
          <cell r="M180">
            <v>37.63244984763417</v>
          </cell>
        </row>
        <row r="181">
          <cell r="J181">
            <v>47635</v>
          </cell>
          <cell r="K181">
            <v>46.267166321188171</v>
          </cell>
          <cell r="L181">
            <v>37.71959682626278</v>
          </cell>
          <cell r="M181">
            <v>42.591711438370254</v>
          </cell>
        </row>
        <row r="182">
          <cell r="J182">
            <v>47665</v>
          </cell>
          <cell r="K182">
            <v>53.62671467209907</v>
          </cell>
          <cell r="L182">
            <v>42.436754348747748</v>
          </cell>
          <cell r="M182">
            <v>48.815031733057999</v>
          </cell>
        </row>
        <row r="183">
          <cell r="J183">
            <v>47696</v>
          </cell>
          <cell r="K183">
            <v>59.59512497688025</v>
          </cell>
          <cell r="L183">
            <v>44.806565925566467</v>
          </cell>
          <cell r="M183">
            <v>53.236044584815318</v>
          </cell>
        </row>
        <row r="184">
          <cell r="J184">
            <v>47727</v>
          </cell>
          <cell r="K184">
            <v>59.917975810791589</v>
          </cell>
          <cell r="L184">
            <v>49.148134747004228</v>
          </cell>
          <cell r="M184">
            <v>55.286944153363024</v>
          </cell>
        </row>
        <row r="185">
          <cell r="J185">
            <v>47757</v>
          </cell>
          <cell r="K185">
            <v>53.619155138350109</v>
          </cell>
          <cell r="L185">
            <v>44.00882983514731</v>
          </cell>
          <cell r="M185">
            <v>49.486715257972904</v>
          </cell>
        </row>
        <row r="186">
          <cell r="J186">
            <v>47788</v>
          </cell>
          <cell r="K186">
            <v>56.193561599587362</v>
          </cell>
          <cell r="L186">
            <v>45.40604516370076</v>
          </cell>
          <cell r="M186">
            <v>51.554929532156116</v>
          </cell>
        </row>
        <row r="187">
          <cell r="J187">
            <v>47818</v>
          </cell>
          <cell r="K187">
            <v>58.840111662881505</v>
          </cell>
          <cell r="L187">
            <v>49.41738393253533</v>
          </cell>
          <cell r="M187">
            <v>54.78833873883265</v>
          </cell>
        </row>
        <row r="188">
          <cell r="J188">
            <v>47849</v>
          </cell>
          <cell r="K188">
            <v>56.632269529352612</v>
          </cell>
          <cell r="L188">
            <v>45.914938935297364</v>
          </cell>
          <cell r="M188">
            <v>52.023817373908855</v>
          </cell>
        </row>
        <row r="189">
          <cell r="J189">
            <v>47880</v>
          </cell>
          <cell r="K189">
            <v>59.445930966881058</v>
          </cell>
          <cell r="L189">
            <v>50.058619530279678</v>
          </cell>
          <cell r="M189">
            <v>55.409387049142467</v>
          </cell>
        </row>
        <row r="190">
          <cell r="J190">
            <v>47908</v>
          </cell>
          <cell r="K190">
            <v>51.559197958611264</v>
          </cell>
          <cell r="L190">
            <v>44.928705112373379</v>
          </cell>
          <cell r="M190">
            <v>48.708086034728971</v>
          </cell>
        </row>
        <row r="191">
          <cell r="J191">
            <v>47939</v>
          </cell>
          <cell r="K191">
            <v>49.338096105095495</v>
          </cell>
          <cell r="L191">
            <v>43.529251510882432</v>
          </cell>
          <cell r="M191">
            <v>46.840292929583882</v>
          </cell>
        </row>
        <row r="192">
          <cell r="J192">
            <v>47969</v>
          </cell>
          <cell r="K192">
            <v>42.028169015410391</v>
          </cell>
          <cell r="L192">
            <v>34.720388262456289</v>
          </cell>
          <cell r="M192">
            <v>38.885823291640122</v>
          </cell>
        </row>
        <row r="193">
          <cell r="J193">
            <v>48000</v>
          </cell>
          <cell r="K193">
            <v>48.578151811927825</v>
          </cell>
          <cell r="L193">
            <v>39.47863810161288</v>
          </cell>
          <cell r="M193">
            <v>44.665360916492396</v>
          </cell>
        </row>
        <row r="194">
          <cell r="J194">
            <v>48030</v>
          </cell>
          <cell r="K194">
            <v>55.766909213528933</v>
          </cell>
          <cell r="L194">
            <v>45.12854318524505</v>
          </cell>
          <cell r="M194">
            <v>51.192411821366861</v>
          </cell>
        </row>
        <row r="195">
          <cell r="J195">
            <v>48061</v>
          </cell>
          <cell r="K195">
            <v>61.51445326107568</v>
          </cell>
          <cell r="L195">
            <v>47.014636938064513</v>
          </cell>
          <cell r="M195">
            <v>55.279532242180878</v>
          </cell>
        </row>
        <row r="196">
          <cell r="J196">
            <v>48092</v>
          </cell>
          <cell r="K196">
            <v>61.206249598991441</v>
          </cell>
          <cell r="L196">
            <v>49.844723426331704</v>
          </cell>
          <cell r="M196">
            <v>56.320793344747749</v>
          </cell>
        </row>
        <row r="197">
          <cell r="J197">
            <v>48122</v>
          </cell>
          <cell r="K197">
            <v>54.397291725905589</v>
          </cell>
          <cell r="L197">
            <v>45.385373744312069</v>
          </cell>
          <cell r="M197">
            <v>50.522166993820377</v>
          </cell>
        </row>
        <row r="198">
          <cell r="J198">
            <v>48153</v>
          </cell>
          <cell r="K198">
            <v>56.22134191177571</v>
          </cell>
          <cell r="L198">
            <v>46.532415840790321</v>
          </cell>
          <cell r="M198">
            <v>52.055103701251994</v>
          </cell>
        </row>
        <row r="199">
          <cell r="J199">
            <v>48183</v>
          </cell>
          <cell r="K199">
            <v>60.678854484303443</v>
          </cell>
          <cell r="L199">
            <v>50.474985475286957</v>
          </cell>
          <cell r="M199">
            <v>56.291190810426343</v>
          </cell>
        </row>
        <row r="200">
          <cell r="J200">
            <v>48214</v>
          </cell>
          <cell r="K200">
            <v>58.766204228865853</v>
          </cell>
          <cell r="L200">
            <v>48.035510548961113</v>
          </cell>
          <cell r="M200">
            <v>54.152005946506819</v>
          </cell>
        </row>
        <row r="201">
          <cell r="J201">
            <v>48245</v>
          </cell>
          <cell r="K201">
            <v>60.895732768683771</v>
          </cell>
          <cell r="L201">
            <v>51.921575322661788</v>
          </cell>
          <cell r="M201">
            <v>57.036845066894315</v>
          </cell>
        </row>
        <row r="202">
          <cell r="J202">
            <v>48274</v>
          </cell>
          <cell r="K202">
            <v>52.877523922678009</v>
          </cell>
          <cell r="L202">
            <v>46.49555628631451</v>
          </cell>
          <cell r="M202">
            <v>50.133277839041703</v>
          </cell>
        </row>
        <row r="203">
          <cell r="J203">
            <v>48305</v>
          </cell>
          <cell r="K203">
            <v>50.968017912132026</v>
          </cell>
          <cell r="L203">
            <v>45.394357754746451</v>
          </cell>
          <cell r="M203">
            <v>48.571344044456225</v>
          </cell>
        </row>
        <row r="204">
          <cell r="J204">
            <v>48335</v>
          </cell>
          <cell r="K204">
            <v>43.533310979840984</v>
          </cell>
          <cell r="L204">
            <v>37.381979938542159</v>
          </cell>
          <cell r="M204">
            <v>40.888238632082484</v>
          </cell>
        </row>
        <row r="205">
          <cell r="J205">
            <v>48366</v>
          </cell>
          <cell r="K205">
            <v>49.268085092162003</v>
          </cell>
          <cell r="L205">
            <v>40.355032912469419</v>
          </cell>
          <cell r="M205">
            <v>45.435472654894191</v>
          </cell>
        </row>
        <row r="206">
          <cell r="J206">
            <v>48396</v>
          </cell>
          <cell r="K206">
            <v>55.626537493639944</v>
          </cell>
          <cell r="L206">
            <v>44.796918876839371</v>
          </cell>
          <cell r="M206">
            <v>50.969801488415698</v>
          </cell>
        </row>
        <row r="207">
          <cell r="J207">
            <v>48427</v>
          </cell>
          <cell r="K207">
            <v>62.713284305493623</v>
          </cell>
          <cell r="L207">
            <v>47.468817942555845</v>
          </cell>
          <cell r="M207">
            <v>56.158163769430374</v>
          </cell>
        </row>
        <row r="208">
          <cell r="J208">
            <v>48458</v>
          </cell>
          <cell r="K208">
            <v>61.299003341064044</v>
          </cell>
          <cell r="L208">
            <v>50.274170476314559</v>
          </cell>
          <cell r="M208">
            <v>56.558325209221763</v>
          </cell>
        </row>
        <row r="209">
          <cell r="J209">
            <v>48488</v>
          </cell>
          <cell r="K209">
            <v>54.682758316669663</v>
          </cell>
          <cell r="L209">
            <v>46.042315164955781</v>
          </cell>
          <cell r="M209">
            <v>50.967367761432691</v>
          </cell>
        </row>
        <row r="210">
          <cell r="J210">
            <v>48519</v>
          </cell>
          <cell r="K210">
            <v>58.043741205306247</v>
          </cell>
          <cell r="L210">
            <v>47.766040660018461</v>
          </cell>
          <cell r="M210">
            <v>53.624329970832498</v>
          </cell>
        </row>
        <row r="211">
          <cell r="J211">
            <v>48549</v>
          </cell>
          <cell r="K211">
            <v>61.426433592032424</v>
          </cell>
          <cell r="L211">
            <v>52.094343435872545</v>
          </cell>
          <cell r="M211">
            <v>57.413634824883673</v>
          </cell>
        </row>
        <row r="212">
          <cell r="J212">
            <v>48580</v>
          </cell>
          <cell r="K212">
            <v>59.736834010134366</v>
          </cell>
          <cell r="L212">
            <v>49.599579136122642</v>
          </cell>
          <cell r="M212">
            <v>55.37781441430932</v>
          </cell>
        </row>
        <row r="213">
          <cell r="J213">
            <v>48611</v>
          </cell>
          <cell r="K213">
            <v>62.833529532078884</v>
          </cell>
          <cell r="L213">
            <v>52.760198102011685</v>
          </cell>
          <cell r="M213">
            <v>58.501997017149982</v>
          </cell>
        </row>
        <row r="214">
          <cell r="J214">
            <v>48639</v>
          </cell>
          <cell r="K214">
            <v>53.619110001621038</v>
          </cell>
          <cell r="L214">
            <v>47.40131570668386</v>
          </cell>
          <cell r="M214">
            <v>50.945458454798043</v>
          </cell>
        </row>
        <row r="215">
          <cell r="J215">
            <v>48670</v>
          </cell>
          <cell r="K215">
            <v>51.733186304036444</v>
          </cell>
          <cell r="L215">
            <v>46.2366074029689</v>
          </cell>
          <cell r="M215">
            <v>49.369657376577393</v>
          </cell>
        </row>
        <row r="216">
          <cell r="J216">
            <v>48700</v>
          </cell>
          <cell r="K216">
            <v>43.918045696574616</v>
          </cell>
          <cell r="L216">
            <v>37.703038460273859</v>
          </cell>
          <cell r="M216">
            <v>41.245592584965287</v>
          </cell>
        </row>
        <row r="217">
          <cell r="J217">
            <v>48731</v>
          </cell>
          <cell r="K217">
            <v>50.435244852084153</v>
          </cell>
          <cell r="L217">
            <v>41.219604619713166</v>
          </cell>
          <cell r="M217">
            <v>46.472519552164627</v>
          </cell>
        </row>
        <row r="218">
          <cell r="J218">
            <v>48761</v>
          </cell>
          <cell r="K218">
            <v>57.362704250761929</v>
          </cell>
          <cell r="L218">
            <v>45.875693124542472</v>
          </cell>
          <cell r="M218">
            <v>52.42328946648756</v>
          </cell>
        </row>
        <row r="219">
          <cell r="J219">
            <v>48792</v>
          </cell>
          <cell r="K219">
            <v>64.034959643313641</v>
          </cell>
          <cell r="L219">
            <v>48.549475390823609</v>
          </cell>
          <cell r="M219">
            <v>57.376201414742923</v>
          </cell>
        </row>
        <row r="220">
          <cell r="J220">
            <v>48823</v>
          </cell>
          <cell r="K220">
            <v>62.315847715300514</v>
          </cell>
          <cell r="L220">
            <v>51.65015014933855</v>
          </cell>
          <cell r="M220">
            <v>57.729597761936866</v>
          </cell>
        </row>
        <row r="221">
          <cell r="J221">
            <v>48853</v>
          </cell>
          <cell r="K221">
            <v>56.820014446370578</v>
          </cell>
          <cell r="L221">
            <v>48.021675947587539</v>
          </cell>
          <cell r="M221">
            <v>53.036728891893873</v>
          </cell>
        </row>
        <row r="222">
          <cell r="J222">
            <v>48884</v>
          </cell>
          <cell r="K222">
            <v>61.298780910145069</v>
          </cell>
          <cell r="L222">
            <v>49.721542799780963</v>
          </cell>
          <cell r="M222">
            <v>56.320568522688504</v>
          </cell>
        </row>
        <row r="223">
          <cell r="J223">
            <v>48914</v>
          </cell>
          <cell r="K223">
            <v>63.391271282241512</v>
          </cell>
          <cell r="L223">
            <v>54.45208256935264</v>
          </cell>
          <cell r="M223">
            <v>59.547420135699291</v>
          </cell>
        </row>
        <row r="224">
          <cell r="J224">
            <v>48945</v>
          </cell>
          <cell r="K224">
            <v>62.605622978283328</v>
          </cell>
          <cell r="L224">
            <v>56.69746</v>
          </cell>
          <cell r="M224">
            <v>60.065112897621489</v>
          </cell>
        </row>
        <row r="225">
          <cell r="J225">
            <v>48976</v>
          </cell>
          <cell r="K225">
            <v>65.577901958277536</v>
          </cell>
          <cell r="L225">
            <v>54.830052154369071</v>
          </cell>
          <cell r="M225">
            <v>60.956326542596891</v>
          </cell>
        </row>
        <row r="226">
          <cell r="J226">
            <v>49004</v>
          </cell>
          <cell r="K226">
            <v>55.438512562371663</v>
          </cell>
          <cell r="L226">
            <v>49.203246255742968</v>
          </cell>
          <cell r="M226">
            <v>52.757348050521315</v>
          </cell>
        </row>
        <row r="227">
          <cell r="J227">
            <v>49035</v>
          </cell>
          <cell r="K227">
            <v>53.078281803554418</v>
          </cell>
          <cell r="L227">
            <v>47.366859645919071</v>
          </cell>
          <cell r="M227">
            <v>50.622370275771218</v>
          </cell>
        </row>
        <row r="228">
          <cell r="J228">
            <v>49065</v>
          </cell>
          <cell r="K228">
            <v>45.887095754857135</v>
          </cell>
          <cell r="L228">
            <v>39.058957134754991</v>
          </cell>
          <cell r="M228">
            <v>42.950996148213207</v>
          </cell>
        </row>
        <row r="229">
          <cell r="J229">
            <v>49096</v>
          </cell>
          <cell r="K229">
            <v>52.797276090452634</v>
          </cell>
          <cell r="L229">
            <v>43.323963733655596</v>
          </cell>
          <cell r="M229">
            <v>48.723751777029904</v>
          </cell>
        </row>
        <row r="230">
          <cell r="J230">
            <v>49126</v>
          </cell>
          <cell r="K230">
            <v>58.552716698465673</v>
          </cell>
          <cell r="L230">
            <v>47.317360500859117</v>
          </cell>
          <cell r="M230">
            <v>53.721513533494857</v>
          </cell>
        </row>
        <row r="231">
          <cell r="J231">
            <v>49157</v>
          </cell>
          <cell r="K231">
            <v>65.753107825175505</v>
          </cell>
          <cell r="L231">
            <v>49.980436572614352</v>
          </cell>
          <cell r="M231">
            <v>58.970859186574202</v>
          </cell>
        </row>
        <row r="232">
          <cell r="J232">
            <v>49188</v>
          </cell>
          <cell r="K232">
            <v>63.98905889528497</v>
          </cell>
          <cell r="L232">
            <v>52.545177334173147</v>
          </cell>
          <cell r="M232">
            <v>59.068189824006879</v>
          </cell>
        </row>
        <row r="233">
          <cell r="J233">
            <v>49218</v>
          </cell>
          <cell r="K233">
            <v>57.687279534964958</v>
          </cell>
          <cell r="L233">
            <v>48.920922266364045</v>
          </cell>
          <cell r="M233">
            <v>53.917745909466561</v>
          </cell>
        </row>
        <row r="234">
          <cell r="J234">
            <v>49249</v>
          </cell>
          <cell r="K234">
            <v>61.036932327875</v>
          </cell>
          <cell r="L234">
            <v>50.352167216516946</v>
          </cell>
          <cell r="M234">
            <v>56.442483329991035</v>
          </cell>
        </row>
        <row r="235">
          <cell r="J235">
            <v>49279</v>
          </cell>
          <cell r="K235">
            <v>64.386787072032121</v>
          </cell>
          <cell r="L235">
            <v>54.602984396253198</v>
          </cell>
          <cell r="M235">
            <v>60.179751921447178</v>
          </cell>
        </row>
        <row r="236">
          <cell r="J236">
            <v>49310</v>
          </cell>
          <cell r="K236">
            <v>61.636735163529906</v>
          </cell>
          <cell r="L236">
            <v>51.29504</v>
          </cell>
          <cell r="M236">
            <v>57.18980624321204</v>
          </cell>
        </row>
        <row r="237">
          <cell r="J237">
            <v>49341</v>
          </cell>
          <cell r="K237">
            <v>65.555015644778621</v>
          </cell>
          <cell r="L237">
            <v>55.765751964332807</v>
          </cell>
          <cell r="M237">
            <v>61.345632262186918</v>
          </cell>
        </row>
        <row r="238">
          <cell r="J238">
            <v>49369</v>
          </cell>
          <cell r="K238">
            <v>56.070656605306432</v>
          </cell>
          <cell r="L238">
            <v>49.759729914248027</v>
          </cell>
          <cell r="M238">
            <v>53.356958128151312</v>
          </cell>
        </row>
        <row r="239">
          <cell r="J239">
            <v>49400</v>
          </cell>
          <cell r="K239">
            <v>54.232953353339468</v>
          </cell>
          <cell r="L239">
            <v>48.05858357723131</v>
          </cell>
          <cell r="M239">
            <v>51.577974349612958</v>
          </cell>
        </row>
        <row r="240">
          <cell r="J240">
            <v>49430</v>
          </cell>
          <cell r="K240">
            <v>47.532946165131698</v>
          </cell>
          <cell r="L240">
            <v>41.34593671761759</v>
          </cell>
          <cell r="M240">
            <v>44.872532102700632</v>
          </cell>
        </row>
        <row r="241">
          <cell r="J241">
            <v>49461</v>
          </cell>
          <cell r="K241">
            <v>52.415407484039818</v>
          </cell>
          <cell r="L241">
            <v>43.370610498563586</v>
          </cell>
          <cell r="M241">
            <v>48.526144780285037</v>
          </cell>
        </row>
        <row r="242">
          <cell r="J242">
            <v>49491</v>
          </cell>
          <cell r="K242">
            <v>59.619164285647159</v>
          </cell>
          <cell r="L242">
            <v>48.942749976991841</v>
          </cell>
          <cell r="M242">
            <v>55.028306132925366</v>
          </cell>
        </row>
        <row r="243">
          <cell r="J243">
            <v>49522</v>
          </cell>
          <cell r="K243">
            <v>66.82626452951142</v>
          </cell>
          <cell r="L243">
            <v>51.42627752557712</v>
          </cell>
          <cell r="M243">
            <v>60.204270117819661</v>
          </cell>
        </row>
        <row r="244">
          <cell r="J244">
            <v>49553</v>
          </cell>
          <cell r="K244">
            <v>65.007038608785621</v>
          </cell>
          <cell r="L244">
            <v>54.211204250258632</v>
          </cell>
          <cell r="M244">
            <v>60.364829834619009</v>
          </cell>
        </row>
        <row r="245">
          <cell r="J245">
            <v>49583</v>
          </cell>
          <cell r="K245">
            <v>57.440620176873018</v>
          </cell>
          <cell r="L245">
            <v>48.743040000000001</v>
          </cell>
          <cell r="M245">
            <v>53.700660700817622</v>
          </cell>
        </row>
        <row r="246">
          <cell r="J246">
            <v>49614</v>
          </cell>
          <cell r="K246">
            <v>59.044964883238727</v>
          </cell>
          <cell r="L246">
            <v>49.885510076471014</v>
          </cell>
          <cell r="M246">
            <v>55.106399316328606</v>
          </cell>
        </row>
        <row r="247">
          <cell r="J247">
            <v>49644</v>
          </cell>
          <cell r="K247">
            <v>65.281999847030477</v>
          </cell>
          <cell r="L247">
            <v>55.147105458351206</v>
          </cell>
          <cell r="M247">
            <v>60.92399525989839</v>
          </cell>
        </row>
        <row r="248">
          <cell r="J248">
            <v>49675</v>
          </cell>
          <cell r="K248">
            <v>63.903992079769218</v>
          </cell>
          <cell r="L248">
            <v>53.603452845248448</v>
          </cell>
          <cell r="M248">
            <v>59.474760208925289</v>
          </cell>
        </row>
        <row r="249">
          <cell r="J249">
            <v>49706</v>
          </cell>
          <cell r="K249">
            <v>67.120365925574475</v>
          </cell>
          <cell r="L249">
            <v>54.776707017559289</v>
          </cell>
          <cell r="M249">
            <v>61.812592595127938</v>
          </cell>
        </row>
        <row r="250">
          <cell r="J250">
            <v>49735</v>
          </cell>
          <cell r="K250">
            <v>57.626091248134983</v>
          </cell>
          <cell r="L250">
            <v>51.956317976854365</v>
          </cell>
          <cell r="M250">
            <v>55.188088741484314</v>
          </cell>
        </row>
        <row r="251">
          <cell r="J251">
            <v>49766</v>
          </cell>
          <cell r="K251">
            <v>55.735731129102462</v>
          </cell>
          <cell r="L251">
            <v>48.872466046738992</v>
          </cell>
          <cell r="M251">
            <v>52.784527143686162</v>
          </cell>
        </row>
        <row r="252">
          <cell r="J252">
            <v>49796</v>
          </cell>
          <cell r="K252">
            <v>48.91201077382361</v>
          </cell>
          <cell r="L252">
            <v>42.369559511300949</v>
          </cell>
          <cell r="M252">
            <v>46.09875673093886</v>
          </cell>
        </row>
        <row r="253">
          <cell r="J253">
            <v>49827</v>
          </cell>
          <cell r="K253">
            <v>54.075017851420441</v>
          </cell>
          <cell r="L253">
            <v>45.896204527745866</v>
          </cell>
          <cell r="M253">
            <v>50.558128122240376</v>
          </cell>
        </row>
        <row r="254">
          <cell r="J254">
            <v>49857</v>
          </cell>
          <cell r="K254">
            <v>62.403336086355104</v>
          </cell>
          <cell r="L254">
            <v>49.735745917103188</v>
          </cell>
          <cell r="M254">
            <v>56.956272313576775</v>
          </cell>
        </row>
        <row r="255">
          <cell r="J255">
            <v>49888</v>
          </cell>
          <cell r="K255">
            <v>68.873570278611993</v>
          </cell>
          <cell r="L255">
            <v>53.473076104054087</v>
          </cell>
          <cell r="M255">
            <v>62.251357783552095</v>
          </cell>
        </row>
        <row r="256">
          <cell r="J256">
            <v>49919</v>
          </cell>
          <cell r="K256">
            <v>67.961060732816051</v>
          </cell>
          <cell r="L256">
            <v>55.612318248011178</v>
          </cell>
          <cell r="M256">
            <v>62.651101464349949</v>
          </cell>
        </row>
        <row r="257">
          <cell r="J257">
            <v>49949</v>
          </cell>
          <cell r="K257">
            <v>60.644875290182355</v>
          </cell>
          <cell r="L257">
            <v>50.542336744088786</v>
          </cell>
          <cell r="M257">
            <v>56.300783715362115</v>
          </cell>
        </row>
        <row r="258">
          <cell r="J258">
            <v>49980</v>
          </cell>
          <cell r="K258">
            <v>63.262875545045361</v>
          </cell>
          <cell r="L258">
            <v>52.884826835882585</v>
          </cell>
          <cell r="M258">
            <v>58.800314600105366</v>
          </cell>
        </row>
        <row r="259">
          <cell r="J259">
            <v>50010</v>
          </cell>
          <cell r="K259">
            <v>67.475973111555049</v>
          </cell>
          <cell r="L259">
            <v>56.065212754997575</v>
          </cell>
          <cell r="M259">
            <v>62.569346158235334</v>
          </cell>
        </row>
        <row r="260">
          <cell r="J260">
            <v>50041</v>
          </cell>
          <cell r="K260">
            <v>66.505485541096192</v>
          </cell>
          <cell r="L260">
            <v>56.235302144417162</v>
          </cell>
          <cell r="M260">
            <v>62.089306680524203</v>
          </cell>
        </row>
        <row r="261">
          <cell r="J261">
            <v>50072</v>
          </cell>
          <cell r="K261">
            <v>68.507779497560406</v>
          </cell>
          <cell r="L261">
            <v>59.08146986655516</v>
          </cell>
          <cell r="M261">
            <v>64.454466356228153</v>
          </cell>
        </row>
        <row r="262">
          <cell r="J262">
            <v>50100</v>
          </cell>
          <cell r="K262">
            <v>58.780391537223302</v>
          </cell>
          <cell r="L262">
            <v>53.823880528522061</v>
          </cell>
          <cell r="M262">
            <v>56.649091803481767</v>
          </cell>
        </row>
        <row r="263">
          <cell r="J263">
            <v>50131</v>
          </cell>
          <cell r="K263">
            <v>56.848377011151698</v>
          </cell>
          <cell r="L263">
            <v>51.077772762377897</v>
          </cell>
          <cell r="M263">
            <v>54.367017184178962</v>
          </cell>
        </row>
        <row r="264">
          <cell r="J264">
            <v>50161</v>
          </cell>
          <cell r="K264">
            <v>51.444842518089295</v>
          </cell>
          <cell r="L264">
            <v>44.512852670284651</v>
          </cell>
          <cell r="M264">
            <v>48.464086883533298</v>
          </cell>
        </row>
        <row r="265">
          <cell r="J265">
            <v>50192</v>
          </cell>
          <cell r="K265">
            <v>56.588897660624077</v>
          </cell>
          <cell r="L265">
            <v>47.501124968918248</v>
          </cell>
          <cell r="M265">
            <v>52.681155403190566</v>
          </cell>
        </row>
        <row r="266">
          <cell r="J266">
            <v>50222</v>
          </cell>
          <cell r="K266">
            <v>65.410865552352178</v>
          </cell>
          <cell r="L266">
            <v>52.144715366911178</v>
          </cell>
          <cell r="M266">
            <v>59.706420972612548</v>
          </cell>
        </row>
        <row r="267">
          <cell r="J267">
            <v>50253</v>
          </cell>
          <cell r="K267">
            <v>70.671429469859021</v>
          </cell>
          <cell r="L267">
            <v>54.956669876209801</v>
          </cell>
          <cell r="M267">
            <v>63.914082844589849</v>
          </cell>
        </row>
        <row r="268">
          <cell r="J268">
            <v>50284</v>
          </cell>
          <cell r="K268">
            <v>68.466620849135225</v>
          </cell>
          <cell r="L268">
            <v>56.647577082999241</v>
          </cell>
          <cell r="M268">
            <v>63.384432029696747</v>
          </cell>
        </row>
        <row r="269">
          <cell r="J269">
            <v>50314</v>
          </cell>
          <cell r="K269">
            <v>60.79419962737699</v>
          </cell>
          <cell r="L269">
            <v>51.4503561040733</v>
          </cell>
          <cell r="M269">
            <v>56.776346912356402</v>
          </cell>
        </row>
        <row r="270">
          <cell r="J270">
            <v>50345</v>
          </cell>
          <cell r="K270">
            <v>65.148416989295001</v>
          </cell>
          <cell r="L270">
            <v>54.12919614070212</v>
          </cell>
          <cell r="M270">
            <v>60.410152024400062</v>
          </cell>
        </row>
        <row r="271">
          <cell r="J271">
            <v>50375</v>
          </cell>
          <cell r="K271">
            <v>70.243518282058915</v>
          </cell>
          <cell r="L271">
            <v>59.603867317016437</v>
          </cell>
          <cell r="M271">
            <v>65.66846836709064</v>
          </cell>
        </row>
        <row r="272">
          <cell r="J272">
            <v>50406</v>
          </cell>
          <cell r="K272">
            <v>69.612738213193211</v>
          </cell>
          <cell r="L272">
            <v>60.012957862200487</v>
          </cell>
          <cell r="M272">
            <v>65.484832662266342</v>
          </cell>
        </row>
        <row r="273">
          <cell r="J273">
            <v>50437</v>
          </cell>
          <cell r="K273">
            <v>73.258658152167854</v>
          </cell>
          <cell r="L273">
            <v>62.114678625943178</v>
          </cell>
          <cell r="M273">
            <v>68.466746955891239</v>
          </cell>
        </row>
        <row r="274">
          <cell r="J274">
            <v>50465</v>
          </cell>
          <cell r="K274">
            <v>61.544663524941328</v>
          </cell>
          <cell r="L274">
            <v>55.682163865806245</v>
          </cell>
          <cell r="M274">
            <v>59.023788671513238</v>
          </cell>
        </row>
        <row r="275">
          <cell r="J275">
            <v>50496</v>
          </cell>
          <cell r="K275">
            <v>59.91902606256906</v>
          </cell>
          <cell r="L275">
            <v>54.240010173427002</v>
          </cell>
          <cell r="M275">
            <v>57.477049230237967</v>
          </cell>
        </row>
        <row r="276">
          <cell r="J276">
            <v>50526</v>
          </cell>
          <cell r="K276">
            <v>54.30079057790104</v>
          </cell>
          <cell r="L276">
            <v>48.075841381244658</v>
          </cell>
          <cell r="M276">
            <v>51.624062423338799</v>
          </cell>
        </row>
        <row r="277">
          <cell r="J277">
            <v>50557</v>
          </cell>
          <cell r="K277">
            <v>59.548702651687137</v>
          </cell>
          <cell r="L277">
            <v>50.094934827902186</v>
          </cell>
          <cell r="M277">
            <v>55.4835824874596</v>
          </cell>
        </row>
        <row r="278">
          <cell r="J278">
            <v>50587</v>
          </cell>
          <cell r="K278">
            <v>68.313597979855075</v>
          </cell>
          <cell r="L278">
            <v>54.492962278467232</v>
          </cell>
          <cell r="M278">
            <v>62.370724628258294</v>
          </cell>
        </row>
        <row r="279">
          <cell r="J279">
            <v>50618</v>
          </cell>
          <cell r="K279">
            <v>74.397007067451142</v>
          </cell>
          <cell r="L279">
            <v>57.468040198697842</v>
          </cell>
          <cell r="M279">
            <v>67.117551313887219</v>
          </cell>
        </row>
        <row r="280">
          <cell r="J280">
            <v>50649</v>
          </cell>
          <cell r="K280">
            <v>71.144245182997309</v>
          </cell>
          <cell r="L280">
            <v>59.370635700678051</v>
          </cell>
          <cell r="M280">
            <v>66.081593105600021</v>
          </cell>
        </row>
        <row r="281">
          <cell r="J281">
            <v>50679</v>
          </cell>
          <cell r="K281">
            <v>63.730823727896386</v>
          </cell>
          <cell r="L281">
            <v>54.418934085278558</v>
          </cell>
          <cell r="M281">
            <v>59.726711181570721</v>
          </cell>
        </row>
        <row r="282">
          <cell r="J282">
            <v>50710</v>
          </cell>
          <cell r="K282">
            <v>69.782369081020164</v>
          </cell>
          <cell r="L282">
            <v>56.851564460541539</v>
          </cell>
          <cell r="M282">
            <v>64.222123094214354</v>
          </cell>
        </row>
        <row r="283">
          <cell r="J283">
            <v>50740</v>
          </cell>
          <cell r="K283">
            <v>73.95508119156024</v>
          </cell>
          <cell r="L283">
            <v>62.843497508639764</v>
          </cell>
          <cell r="M283">
            <v>69.177100207904431</v>
          </cell>
        </row>
        <row r="284">
          <cell r="J284">
            <v>0</v>
          </cell>
          <cell r="K284">
            <v>0</v>
          </cell>
          <cell r="L284">
            <v>0</v>
          </cell>
          <cell r="M284">
            <v>0</v>
          </cell>
        </row>
        <row r="285">
          <cell r="J285">
            <v>0</v>
          </cell>
          <cell r="K285">
            <v>0</v>
          </cell>
          <cell r="L285">
            <v>0</v>
          </cell>
          <cell r="M285">
            <v>0</v>
          </cell>
        </row>
        <row r="286">
          <cell r="J286">
            <v>0</v>
          </cell>
          <cell r="K286">
            <v>0</v>
          </cell>
          <cell r="L286">
            <v>0</v>
          </cell>
          <cell r="M286">
            <v>0</v>
          </cell>
        </row>
        <row r="287">
          <cell r="J287">
            <v>0</v>
          </cell>
          <cell r="K287">
            <v>0</v>
          </cell>
          <cell r="L287">
            <v>0</v>
          </cell>
          <cell r="M287">
            <v>0</v>
          </cell>
        </row>
        <row r="288">
          <cell r="J288">
            <v>0</v>
          </cell>
          <cell r="K288">
            <v>0</v>
          </cell>
          <cell r="L288">
            <v>0</v>
          </cell>
          <cell r="M288">
            <v>0</v>
          </cell>
        </row>
        <row r="289">
          <cell r="J289">
            <v>0</v>
          </cell>
          <cell r="K289">
            <v>0</v>
          </cell>
          <cell r="L289">
            <v>0</v>
          </cell>
          <cell r="M289">
            <v>0</v>
          </cell>
        </row>
        <row r="290">
          <cell r="J290">
            <v>0</v>
          </cell>
          <cell r="K290">
            <v>0</v>
          </cell>
          <cell r="L290">
            <v>0</v>
          </cell>
          <cell r="M290">
            <v>0</v>
          </cell>
        </row>
        <row r="291">
          <cell r="J291">
            <v>0</v>
          </cell>
          <cell r="K291">
            <v>0</v>
          </cell>
          <cell r="L291">
            <v>0</v>
          </cell>
          <cell r="M291">
            <v>0</v>
          </cell>
        </row>
        <row r="292">
          <cell r="J292">
            <v>0</v>
          </cell>
          <cell r="K292">
            <v>0</v>
          </cell>
          <cell r="L292">
            <v>0</v>
          </cell>
          <cell r="M292">
            <v>0</v>
          </cell>
        </row>
        <row r="293">
          <cell r="J293">
            <v>0</v>
          </cell>
          <cell r="K293">
            <v>0</v>
          </cell>
          <cell r="L293">
            <v>0</v>
          </cell>
          <cell r="M293">
            <v>0</v>
          </cell>
        </row>
        <row r="294">
          <cell r="J294">
            <v>0</v>
          </cell>
          <cell r="K294">
            <v>0</v>
          </cell>
          <cell r="L294">
            <v>0</v>
          </cell>
          <cell r="M294">
            <v>0</v>
          </cell>
        </row>
        <row r="295">
          <cell r="J295">
            <v>0</v>
          </cell>
          <cell r="K295">
            <v>0</v>
          </cell>
          <cell r="L295">
            <v>0</v>
          </cell>
          <cell r="M295">
            <v>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Exhibit 1- Std Base Load QF"/>
      <sheetName val="Exhibit 2- Std Wind QF "/>
      <sheetName val="Exhibit 3- Std Solar QF"/>
      <sheetName val="Exhibit 4 - Renewable Wind"/>
      <sheetName val="Exhibit 5 - Renewable BaseLoad"/>
      <sheetName val="Exhibit 6 - Renewable Solar"/>
      <sheetName val="Exhibit 7 - Blending"/>
      <sheetName val="Table 1"/>
      <sheetName val="Table 2"/>
      <sheetName val="Tables 3 to 6"/>
      <sheetName val="Table 7(16-30)"/>
      <sheetName val="Table 9"/>
      <sheetName val="Table 10"/>
      <sheetName val="Table 11"/>
      <sheetName val="Table 12"/>
      <sheetName val="XX Support Pages - Do Not Print"/>
      <sheetName val="Tariff Page 1"/>
      <sheetName val="OFPC Sourc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>
        <row r="5">
          <cell r="P5" t="str">
            <v>Annual Price</v>
          </cell>
          <cell r="T5" t="str">
            <v>HLH/LLH Factors</v>
          </cell>
        </row>
        <row r="6">
          <cell r="P6" t="str">
            <v>Year</v>
          </cell>
          <cell r="Q6" t="str">
            <v>HLH</v>
          </cell>
          <cell r="R6" t="str">
            <v>LLH</v>
          </cell>
          <cell r="S6" t="str">
            <v>Flat</v>
          </cell>
          <cell r="T6" t="str">
            <v>HLH</v>
          </cell>
          <cell r="U6" t="str">
            <v>LLH</v>
          </cell>
        </row>
        <row r="7">
          <cell r="Q7" t="str">
            <v>(a)</v>
          </cell>
          <cell r="R7" t="str">
            <v>(b)</v>
          </cell>
          <cell r="S7" t="str">
            <v>(c)</v>
          </cell>
          <cell r="T7" t="str">
            <v>(d)</v>
          </cell>
          <cell r="U7" t="str">
            <v>(e)</v>
          </cell>
        </row>
        <row r="8">
          <cell r="J8">
            <v>42005</v>
          </cell>
          <cell r="K8">
            <v>23.785487297579181</v>
          </cell>
          <cell r="L8">
            <v>19.806235531190044</v>
          </cell>
          <cell r="M8">
            <v>22.074409038031853</v>
          </cell>
          <cell r="T8" t="str">
            <v>(a)/(c)</v>
          </cell>
          <cell r="U8" t="str">
            <v>(b)/(c)</v>
          </cell>
        </row>
        <row r="9">
          <cell r="J9">
            <v>42036</v>
          </cell>
          <cell r="K9">
            <v>21.291715830258994</v>
          </cell>
          <cell r="L9">
            <v>12.085937206859114</v>
          </cell>
          <cell r="M9">
            <v>17.333231022197044</v>
          </cell>
        </row>
        <row r="10">
          <cell r="J10">
            <v>42064</v>
          </cell>
          <cell r="K10">
            <v>19.925449308740411</v>
          </cell>
          <cell r="L10">
            <v>15.339238234216703</v>
          </cell>
          <cell r="M10">
            <v>17.953378546695216</v>
          </cell>
          <cell r="P10">
            <v>2024</v>
          </cell>
          <cell r="Q10">
            <v>40.234360833333334</v>
          </cell>
          <cell r="R10">
            <v>32.53317666666667</v>
          </cell>
          <cell r="S10">
            <v>36.851123230456444</v>
          </cell>
          <cell r="T10">
            <v>1.0918082627147911</v>
          </cell>
          <cell r="U10">
            <v>0.88282727403486283</v>
          </cell>
        </row>
        <row r="11">
          <cell r="J11">
            <v>42095</v>
          </cell>
          <cell r="K11">
            <v>20.381100118446795</v>
          </cell>
          <cell r="L11">
            <v>17.068839018130912</v>
          </cell>
          <cell r="M11">
            <v>18.956827845310965</v>
          </cell>
          <cell r="P11">
            <v>2025</v>
          </cell>
          <cell r="Q11">
            <v>42.701166666666666</v>
          </cell>
          <cell r="R11">
            <v>34.631223333333331</v>
          </cell>
          <cell r="S11">
            <v>39.149629846800622</v>
          </cell>
          <cell r="T11">
            <v>1.0907169961443781</v>
          </cell>
          <cell r="U11">
            <v>0.88458622645607099</v>
          </cell>
        </row>
        <row r="12">
          <cell r="J12">
            <v>42125</v>
          </cell>
          <cell r="K12">
            <v>26.676991265709848</v>
          </cell>
          <cell r="L12">
            <v>23.173832127312963</v>
          </cell>
          <cell r="M12">
            <v>25.170632836199186</v>
          </cell>
          <cell r="P12">
            <v>2026</v>
          </cell>
          <cell r="Q12">
            <v>44.195540833333325</v>
          </cell>
          <cell r="R12">
            <v>35.783108333333338</v>
          </cell>
          <cell r="S12">
            <v>40.50154561194838</v>
          </cell>
          <cell r="T12">
            <v>1.0912062778240044</v>
          </cell>
          <cell r="U12">
            <v>0.88349982186301912</v>
          </cell>
        </row>
        <row r="13">
          <cell r="J13">
            <v>42156</v>
          </cell>
          <cell r="K13">
            <v>37.322733874632789</v>
          </cell>
          <cell r="L13">
            <v>24.615597772880243</v>
          </cell>
          <cell r="M13">
            <v>31.858665350879193</v>
          </cell>
          <cell r="P13">
            <v>2027</v>
          </cell>
          <cell r="Q13">
            <v>46.313721666666673</v>
          </cell>
          <cell r="R13">
            <v>37.58096333333333</v>
          </cell>
          <cell r="S13">
            <v>42.47817612083913</v>
          </cell>
          <cell r="T13">
            <v>1.0902944969886756</v>
          </cell>
          <cell r="U13">
            <v>0.88471226322018792</v>
          </cell>
        </row>
        <row r="14">
          <cell r="J14">
            <v>42186</v>
          </cell>
          <cell r="K14">
            <v>40.152853906114792</v>
          </cell>
          <cell r="L14">
            <v>24.660463542903482</v>
          </cell>
          <cell r="M14">
            <v>33.491126049933925</v>
          </cell>
          <cell r="P14">
            <v>2028</v>
          </cell>
          <cell r="Q14">
            <v>48.839144999999995</v>
          </cell>
          <cell r="R14">
            <v>40.069640833333331</v>
          </cell>
          <cell r="S14">
            <v>44.981869826716185</v>
          </cell>
          <cell r="T14">
            <v>1.0857517748404681</v>
          </cell>
          <cell r="U14">
            <v>0.89079535794518439</v>
          </cell>
        </row>
        <row r="15">
          <cell r="J15">
            <v>42217</v>
          </cell>
          <cell r="K15">
            <v>31.865750733301777</v>
          </cell>
          <cell r="L15">
            <v>23.31645309587072</v>
          </cell>
          <cell r="M15">
            <v>28.18955274920642</v>
          </cell>
          <cell r="P15">
            <v>2029</v>
          </cell>
          <cell r="Q15">
            <v>50.089875833333338</v>
          </cell>
          <cell r="R15">
            <v>41.34504583333333</v>
          </cell>
          <cell r="S15">
            <v>46.251120536987266</v>
          </cell>
          <cell r="T15">
            <v>1.0829981036519147</v>
          </cell>
          <cell r="U15">
            <v>0.89392527907014663</v>
          </cell>
        </row>
        <row r="16">
          <cell r="J16">
            <v>42248</v>
          </cell>
          <cell r="K16">
            <v>27.384399892172524</v>
          </cell>
          <cell r="L16">
            <v>23.254535731877322</v>
          </cell>
          <cell r="M16">
            <v>25.608558303245587</v>
          </cell>
          <cell r="P16">
            <v>2030</v>
          </cell>
          <cell r="Q16">
            <v>52.187535000000004</v>
          </cell>
          <cell r="R16">
            <v>42.983530833333326</v>
          </cell>
          <cell r="S16">
            <v>48.144015076549067</v>
          </cell>
          <cell r="T16">
            <v>1.0839880080010305</v>
          </cell>
          <cell r="U16">
            <v>0.8928115107348118</v>
          </cell>
        </row>
        <row r="17">
          <cell r="J17">
            <v>42278</v>
          </cell>
          <cell r="K17">
            <v>23.691494432537873</v>
          </cell>
          <cell r="L17">
            <v>21.501935483870966</v>
          </cell>
          <cell r="M17">
            <v>22.7499840846111</v>
          </cell>
          <cell r="P17">
            <v>2031</v>
          </cell>
          <cell r="Q17">
            <v>55.338625000000008</v>
          </cell>
          <cell r="R17">
            <v>45.840923333333329</v>
          </cell>
          <cell r="S17">
            <v>51.194747550238823</v>
          </cell>
          <cell r="T17">
            <v>1.080943410174934</v>
          </cell>
          <cell r="U17">
            <v>0.89542239247001587</v>
          </cell>
        </row>
        <row r="18">
          <cell r="J18">
            <v>42309</v>
          </cell>
          <cell r="K18">
            <v>22.096778999141115</v>
          </cell>
          <cell r="L18">
            <v>20.605492353584257</v>
          </cell>
          <cell r="M18">
            <v>21.455525741551668</v>
          </cell>
          <cell r="P18">
            <v>2032</v>
          </cell>
          <cell r="Q18">
            <v>56.463290833333325</v>
          </cell>
          <cell r="R18">
            <v>46.926939166666678</v>
          </cell>
          <cell r="S18">
            <v>52.272130315868509</v>
          </cell>
          <cell r="T18">
            <v>1.0801796385978262</v>
          </cell>
          <cell r="U18">
            <v>0.89774300154016939</v>
          </cell>
        </row>
        <row r="19">
          <cell r="J19">
            <v>42339</v>
          </cell>
          <cell r="K19">
            <v>21.549683426272821</v>
          </cell>
          <cell r="L19">
            <v>19.276005748613887</v>
          </cell>
          <cell r="M19">
            <v>20.572002024879481</v>
          </cell>
          <cell r="P19">
            <v>2033</v>
          </cell>
          <cell r="Q19">
            <v>57.682872500000009</v>
          </cell>
          <cell r="R19">
            <v>47.963200000000001</v>
          </cell>
          <cell r="S19">
            <v>53.414606383734444</v>
          </cell>
          <cell r="T19">
            <v>1.0799082199651913</v>
          </cell>
          <cell r="U19">
            <v>0.89794165392568581</v>
          </cell>
        </row>
        <row r="20">
          <cell r="J20">
            <v>42370</v>
          </cell>
          <cell r="K20">
            <v>24.486294135896966</v>
          </cell>
          <cell r="L20">
            <v>21.978847441981479</v>
          </cell>
          <cell r="M20">
            <v>23.408092057513304</v>
          </cell>
          <cell r="P20">
            <v>2034</v>
          </cell>
          <cell r="Q20">
            <v>58.91801916666666</v>
          </cell>
          <cell r="R20">
            <v>49.562219999999996</v>
          </cell>
          <cell r="S20">
            <v>54.796306650984356</v>
          </cell>
          <cell r="T20">
            <v>1.0752188015505286</v>
          </cell>
          <cell r="U20">
            <v>0.9044810321921517</v>
          </cell>
        </row>
        <row r="21">
          <cell r="J21">
            <v>42401</v>
          </cell>
          <cell r="K21">
            <v>23.801406379794031</v>
          </cell>
          <cell r="L21">
            <v>20.851882653228785</v>
          </cell>
          <cell r="M21">
            <v>22.533111177370973</v>
          </cell>
          <cell r="P21">
            <v>2035</v>
          </cell>
          <cell r="Q21">
            <v>60.59161666666666</v>
          </cell>
          <cell r="R21">
            <v>50.87018333333333</v>
          </cell>
          <cell r="S21">
            <v>56.322083962256833</v>
          </cell>
          <cell r="T21">
            <v>1.0758056592378751</v>
          </cell>
          <cell r="U21">
            <v>0.90320136888796598</v>
          </cell>
        </row>
        <row r="22">
          <cell r="J22">
            <v>42430</v>
          </cell>
          <cell r="K22">
            <v>20.131875236863209</v>
          </cell>
          <cell r="L22">
            <v>17.543107525038899</v>
          </cell>
          <cell r="M22">
            <v>19.018705120778755</v>
          </cell>
          <cell r="P22">
            <v>2036</v>
          </cell>
          <cell r="Q22">
            <v>61.740465</v>
          </cell>
          <cell r="R22">
            <v>52.053042500000004</v>
          </cell>
          <cell r="S22">
            <v>57.482592700318101</v>
          </cell>
          <cell r="T22">
            <v>1.0740723773870127</v>
          </cell>
          <cell r="U22">
            <v>0.90554444493092512</v>
          </cell>
        </row>
        <row r="23">
          <cell r="J23">
            <v>42461</v>
          </cell>
          <cell r="K23">
            <v>18.681027162944986</v>
          </cell>
          <cell r="L23">
            <v>13.759514434837946</v>
          </cell>
          <cell r="M23">
            <v>16.564776689858959</v>
          </cell>
          <cell r="P23">
            <v>2037</v>
          </cell>
          <cell r="Q23">
            <v>63.823340000000002</v>
          </cell>
          <cell r="R23">
            <v>53.978084166666662</v>
          </cell>
          <cell r="S23">
            <v>59.495757520429883</v>
          </cell>
          <cell r="T23">
            <v>1.072737665002149</v>
          </cell>
          <cell r="U23">
            <v>0.90725938144634022</v>
          </cell>
        </row>
        <row r="24">
          <cell r="J24">
            <v>42491</v>
          </cell>
          <cell r="K24">
            <v>17.449270932402698</v>
          </cell>
          <cell r="L24">
            <v>10.617283069648192</v>
          </cell>
          <cell r="M24">
            <v>14.51151615141826</v>
          </cell>
          <cell r="P24">
            <v>2038</v>
          </cell>
          <cell r="Q24">
            <v>65.349897499999997</v>
          </cell>
          <cell r="R24">
            <v>56.089000833333337</v>
          </cell>
          <cell r="S24">
            <v>61.274502831085613</v>
          </cell>
          <cell r="T24">
            <v>1.0665104485653512</v>
          </cell>
          <cell r="U24">
            <v>0.91537259776636526</v>
          </cell>
        </row>
        <row r="25">
          <cell r="J25">
            <v>42522</v>
          </cell>
          <cell r="K25">
            <v>17.609162795046313</v>
          </cell>
          <cell r="L25">
            <v>9.2684269105661343</v>
          </cell>
          <cell r="M25">
            <v>14.022646364719835</v>
          </cell>
          <cell r="P25">
            <v>2039</v>
          </cell>
          <cell r="Q25">
            <v>67.611695833333329</v>
          </cell>
          <cell r="R25">
            <v>57.579707500000005</v>
          </cell>
          <cell r="S25">
            <v>63.202639845701789</v>
          </cell>
          <cell r="T25">
            <v>1.069760630226767</v>
          </cell>
          <cell r="U25">
            <v>0.91103326760671399</v>
          </cell>
        </row>
        <row r="26">
          <cell r="J26">
            <v>42552</v>
          </cell>
          <cell r="K26">
            <v>26.008863468110295</v>
          </cell>
          <cell r="L26">
            <v>18.483082449120843</v>
          </cell>
          <cell r="M26">
            <v>22.77277762994483</v>
          </cell>
          <cell r="P26">
            <v>2040</v>
          </cell>
          <cell r="Q26">
            <v>69.93328666666666</v>
          </cell>
          <cell r="R26">
            <v>59.893374166666682</v>
          </cell>
          <cell r="S26">
            <v>65.508768065849026</v>
          </cell>
          <cell r="T26">
            <v>1.0675408610397028</v>
          </cell>
          <cell r="U26">
            <v>0.91428027018401903</v>
          </cell>
        </row>
        <row r="27">
          <cell r="J27">
            <v>42583</v>
          </cell>
          <cell r="K27">
            <v>27.594859252770931</v>
          </cell>
          <cell r="L27">
            <v>21.295809914983657</v>
          </cell>
          <cell r="M27">
            <v>24.886268037522399</v>
          </cell>
          <cell r="P27">
            <v>2041</v>
          </cell>
          <cell r="Q27">
            <v>71.541750833333325</v>
          </cell>
          <cell r="R27">
            <v>61.270920833333328</v>
          </cell>
          <cell r="S27">
            <v>67.034807714218019</v>
          </cell>
          <cell r="T27">
            <v>1.0672328790488854</v>
          </cell>
          <cell r="U27">
            <v>0.91401650758129682</v>
          </cell>
        </row>
        <row r="28">
          <cell r="J28">
            <v>42614</v>
          </cell>
          <cell r="K28">
            <v>26.462973856690652</v>
          </cell>
          <cell r="L28">
            <v>22.793451325123435</v>
          </cell>
          <cell r="M28">
            <v>24.885079168116746</v>
          </cell>
        </row>
        <row r="29">
          <cell r="J29">
            <v>42644</v>
          </cell>
          <cell r="K29">
            <v>23.542702132769868</v>
          </cell>
          <cell r="L29">
            <v>20.381485696162081</v>
          </cell>
          <cell r="M29">
            <v>22.183379065028518</v>
          </cell>
        </row>
        <row r="30">
          <cell r="J30">
            <v>42675</v>
          </cell>
          <cell r="K30">
            <v>25.164109673371399</v>
          </cell>
          <cell r="L30">
            <v>21.607856200235972</v>
          </cell>
          <cell r="M30">
            <v>23.634920679923162</v>
          </cell>
        </row>
        <row r="31">
          <cell r="J31">
            <v>42705</v>
          </cell>
          <cell r="K31">
            <v>28.258211271957393</v>
          </cell>
          <cell r="L31">
            <v>22.713748413878509</v>
          </cell>
          <cell r="M31">
            <v>25.874092242983473</v>
          </cell>
        </row>
        <row r="32">
          <cell r="J32">
            <v>42736</v>
          </cell>
          <cell r="K32">
            <v>26.610427810878129</v>
          </cell>
          <cell r="L32">
            <v>23.797296426295663</v>
          </cell>
          <cell r="M32">
            <v>25.400781315507665</v>
          </cell>
        </row>
        <row r="33">
          <cell r="J33">
            <v>42767</v>
          </cell>
          <cell r="K33">
            <v>25.909545443119729</v>
          </cell>
          <cell r="L33">
            <v>22.747854371096416</v>
          </cell>
          <cell r="M33">
            <v>24.550018282149704</v>
          </cell>
        </row>
        <row r="34">
          <cell r="J34">
            <v>42795</v>
          </cell>
          <cell r="K34">
            <v>23.361212127504707</v>
          </cell>
          <cell r="L34">
            <v>21.215682896887287</v>
          </cell>
          <cell r="M34">
            <v>22.438634558339217</v>
          </cell>
        </row>
        <row r="35">
          <cell r="J35">
            <v>42826</v>
          </cell>
          <cell r="K35">
            <v>21.901474569356903</v>
          </cell>
          <cell r="L35">
            <v>15.885975890491896</v>
          </cell>
          <cell r="M35">
            <v>19.314810137444951</v>
          </cell>
        </row>
        <row r="36">
          <cell r="J36">
            <v>42856</v>
          </cell>
          <cell r="K36">
            <v>20.317396454533743</v>
          </cell>
          <cell r="L36">
            <v>11.858997179712611</v>
          </cell>
          <cell r="M36">
            <v>16.680284766360653</v>
          </cell>
        </row>
        <row r="37">
          <cell r="J37">
            <v>42887</v>
          </cell>
          <cell r="K37">
            <v>19.567108149355487</v>
          </cell>
          <cell r="L37">
            <v>11.220612353632701</v>
          </cell>
          <cell r="M37">
            <v>15.978114957194688</v>
          </cell>
        </row>
        <row r="38">
          <cell r="J38">
            <v>42917</v>
          </cell>
          <cell r="K38">
            <v>25.948742376905493</v>
          </cell>
          <cell r="L38">
            <v>17.806195909471736</v>
          </cell>
          <cell r="M38">
            <v>22.447447395908974</v>
          </cell>
        </row>
        <row r="39">
          <cell r="J39">
            <v>42948</v>
          </cell>
          <cell r="K39">
            <v>30.533541998786063</v>
          </cell>
          <cell r="L39">
            <v>22.35372369365761</v>
          </cell>
          <cell r="M39">
            <v>27.01622012758083</v>
          </cell>
        </row>
        <row r="40">
          <cell r="J40">
            <v>42979</v>
          </cell>
          <cell r="K40">
            <v>28.60406750542068</v>
          </cell>
          <cell r="L40">
            <v>24.625492661231061</v>
          </cell>
          <cell r="M40">
            <v>26.893280322419145</v>
          </cell>
        </row>
        <row r="41">
          <cell r="J41">
            <v>43009</v>
          </cell>
          <cell r="K41">
            <v>25.989913440328895</v>
          </cell>
          <cell r="L41">
            <v>23.628670382113711</v>
          </cell>
          <cell r="M41">
            <v>24.974578925296363</v>
          </cell>
        </row>
        <row r="42">
          <cell r="J42">
            <v>43040</v>
          </cell>
          <cell r="K42">
            <v>28.113163745580781</v>
          </cell>
          <cell r="L42">
            <v>24.546063644682789</v>
          </cell>
          <cell r="M42">
            <v>26.579310702194643</v>
          </cell>
        </row>
        <row r="43">
          <cell r="J43">
            <v>43070</v>
          </cell>
          <cell r="K43">
            <v>31.139757935734512</v>
          </cell>
          <cell r="L43">
            <v>25.554573205839706</v>
          </cell>
          <cell r="M43">
            <v>28.738128501879743</v>
          </cell>
        </row>
        <row r="44">
          <cell r="J44">
            <v>43101</v>
          </cell>
          <cell r="K44">
            <v>28.630777287719543</v>
          </cell>
          <cell r="L44">
            <v>25.311396386863883</v>
          </cell>
          <cell r="M44">
            <v>27.203443500351611</v>
          </cell>
        </row>
        <row r="45">
          <cell r="J45">
            <v>43132</v>
          </cell>
          <cell r="K45">
            <v>28.147454865511023</v>
          </cell>
          <cell r="L45">
            <v>24.544171124776078</v>
          </cell>
          <cell r="M45">
            <v>26.598042856994997</v>
          </cell>
        </row>
        <row r="46">
          <cell r="J46">
            <v>43160</v>
          </cell>
          <cell r="K46">
            <v>25.928937124008492</v>
          </cell>
          <cell r="L46">
            <v>23.163109089975052</v>
          </cell>
          <cell r="M46">
            <v>24.739631069374113</v>
          </cell>
        </row>
        <row r="47">
          <cell r="J47">
            <v>43191</v>
          </cell>
          <cell r="K47">
            <v>23.926099349564026</v>
          </cell>
          <cell r="L47">
            <v>17.808535582575868</v>
          </cell>
          <cell r="M47">
            <v>21.295546929759116</v>
          </cell>
          <cell r="U47">
            <v>0.84603740708183717</v>
          </cell>
          <cell r="V47">
            <v>0.15396259291816258</v>
          </cell>
        </row>
        <row r="48">
          <cell r="J48">
            <v>43221</v>
          </cell>
          <cell r="K48">
            <v>21.869745354539877</v>
          </cell>
          <cell r="L48">
            <v>14.506227195892377</v>
          </cell>
          <cell r="M48">
            <v>18.703432546321451</v>
          </cell>
        </row>
        <row r="49">
          <cell r="J49">
            <v>43252</v>
          </cell>
          <cell r="K49">
            <v>21.290968532515009</v>
          </cell>
          <cell r="L49">
            <v>13.740978319677208</v>
          </cell>
          <cell r="M49">
            <v>18.044472740994753</v>
          </cell>
        </row>
        <row r="50">
          <cell r="J50">
            <v>43282</v>
          </cell>
          <cell r="K50">
            <v>27.951055392666483</v>
          </cell>
          <cell r="L50">
            <v>19.022420599461491</v>
          </cell>
          <cell r="M50">
            <v>24.111742431588333</v>
          </cell>
        </row>
        <row r="51">
          <cell r="J51">
            <v>43313</v>
          </cell>
          <cell r="K51">
            <v>32.966684945847746</v>
          </cell>
          <cell r="L51">
            <v>22.908998099040591</v>
          </cell>
          <cell r="M51">
            <v>28.641879601720667</v>
          </cell>
        </row>
        <row r="52">
          <cell r="J52">
            <v>43344</v>
          </cell>
          <cell r="K52">
            <v>31.760542160779163</v>
          </cell>
          <cell r="L52">
            <v>27.527968507046641</v>
          </cell>
          <cell r="M52">
            <v>29.940535489674176</v>
          </cell>
        </row>
        <row r="53">
          <cell r="J53">
            <v>43374</v>
          </cell>
          <cell r="K53">
            <v>29.468658276207591</v>
          </cell>
          <cell r="L53">
            <v>26.133247323853649</v>
          </cell>
          <cell r="M53">
            <v>28.034431566695392</v>
          </cell>
        </row>
        <row r="54">
          <cell r="J54">
            <v>43405</v>
          </cell>
          <cell r="K54">
            <v>30.088737614669448</v>
          </cell>
          <cell r="L54">
            <v>26.33275976271338</v>
          </cell>
          <cell r="M54">
            <v>28.473667138328338</v>
          </cell>
        </row>
        <row r="55">
          <cell r="J55">
            <v>43435</v>
          </cell>
          <cell r="K55">
            <v>32.941209887940651</v>
          </cell>
          <cell r="L55">
            <v>27.872458924115442</v>
          </cell>
          <cell r="M55">
            <v>30.761646973495807</v>
          </cell>
        </row>
        <row r="56">
          <cell r="J56">
            <v>43466</v>
          </cell>
          <cell r="K56">
            <v>31.712489275242294</v>
          </cell>
          <cell r="L56">
            <v>26.936354878696161</v>
          </cell>
          <cell r="M56">
            <v>29.658751484727457</v>
          </cell>
        </row>
        <row r="57">
          <cell r="J57">
            <v>43497</v>
          </cell>
          <cell r="K57">
            <v>30.835402592959074</v>
          </cell>
          <cell r="L57">
            <v>26.812465517997179</v>
          </cell>
          <cell r="M57">
            <v>29.105539650725458</v>
          </cell>
        </row>
        <row r="58">
          <cell r="J58">
            <v>43525</v>
          </cell>
          <cell r="K58">
            <v>28.621915429574734</v>
          </cell>
          <cell r="L58">
            <v>25.577164974680983</v>
          </cell>
          <cell r="M58">
            <v>27.312672733970423</v>
          </cell>
        </row>
        <row r="59">
          <cell r="J59">
            <v>43556</v>
          </cell>
          <cell r="K59">
            <v>26.443074228179981</v>
          </cell>
          <cell r="L59">
            <v>19.292340728291087</v>
          </cell>
          <cell r="M59">
            <v>23.368258823227755</v>
          </cell>
        </row>
        <row r="60">
          <cell r="J60">
            <v>43586</v>
          </cell>
          <cell r="K60">
            <v>24.299465802918718</v>
          </cell>
          <cell r="L60">
            <v>16.136886504276422</v>
          </cell>
          <cell r="M60">
            <v>20.78955670450253</v>
          </cell>
        </row>
        <row r="61">
          <cell r="J61">
            <v>43617</v>
          </cell>
          <cell r="K61">
            <v>23.568072974269327</v>
          </cell>
          <cell r="L61">
            <v>15.659599382441499</v>
          </cell>
          <cell r="M61">
            <v>20.16742932978336</v>
          </cell>
        </row>
        <row r="62">
          <cell r="J62">
            <v>43647</v>
          </cell>
          <cell r="K62">
            <v>30.925149995339424</v>
          </cell>
          <cell r="L62">
            <v>19.937564650654554</v>
          </cell>
          <cell r="M62">
            <v>26.200488297124927</v>
          </cell>
        </row>
        <row r="63">
          <cell r="J63">
            <v>43678</v>
          </cell>
          <cell r="K63">
            <v>35.687791799189093</v>
          </cell>
          <cell r="L63">
            <v>23.767526389997087</v>
          </cell>
          <cell r="M63">
            <v>30.56207767323653</v>
          </cell>
        </row>
        <row r="64">
          <cell r="J64">
            <v>43709</v>
          </cell>
          <cell r="K64">
            <v>34.144843329282288</v>
          </cell>
          <cell r="L64">
            <v>27.917181599591359</v>
          </cell>
          <cell r="M64">
            <v>31.466948785515186</v>
          </cell>
        </row>
        <row r="65">
          <cell r="J65">
            <v>43739</v>
          </cell>
          <cell r="K65">
            <v>31.67789688175851</v>
          </cell>
          <cell r="L65">
            <v>27.132996379069681</v>
          </cell>
          <cell r="M65">
            <v>29.723589665602312</v>
          </cell>
        </row>
        <row r="66">
          <cell r="J66">
            <v>43770</v>
          </cell>
          <cell r="K66">
            <v>32.046545081261456</v>
          </cell>
          <cell r="L66">
            <v>27.40725949635403</v>
          </cell>
          <cell r="M66">
            <v>30.051652279751259</v>
          </cell>
        </row>
        <row r="67">
          <cell r="J67">
            <v>43800</v>
          </cell>
          <cell r="K67">
            <v>34.720098114991757</v>
          </cell>
          <cell r="L67">
            <v>28.352324326223467</v>
          </cell>
          <cell r="M67">
            <v>31.98195538582139</v>
          </cell>
        </row>
        <row r="68">
          <cell r="J68">
            <v>43831</v>
          </cell>
          <cell r="K68">
            <v>33.680304825844352</v>
          </cell>
          <cell r="L68">
            <v>28.662613580203033</v>
          </cell>
          <cell r="M68">
            <v>31.522697590218584</v>
          </cell>
        </row>
        <row r="69">
          <cell r="J69">
            <v>43862</v>
          </cell>
          <cell r="K69">
            <v>32.626697410422061</v>
          </cell>
          <cell r="L69">
            <v>28.634476412077113</v>
          </cell>
          <cell r="M69">
            <v>30.910042381133728</v>
          </cell>
        </row>
        <row r="70">
          <cell r="J70">
            <v>43891</v>
          </cell>
          <cell r="K70">
            <v>30.1830872836004</v>
          </cell>
          <cell r="L70">
            <v>27.179074268941818</v>
          </cell>
          <cell r="M70">
            <v>28.891361687297209</v>
          </cell>
        </row>
        <row r="71">
          <cell r="J71">
            <v>43922</v>
          </cell>
          <cell r="K71">
            <v>28.227572776912108</v>
          </cell>
          <cell r="L71">
            <v>20.355298064007044</v>
          </cell>
          <cell r="M71">
            <v>24.84249465036293</v>
          </cell>
        </row>
        <row r="72">
          <cell r="J72">
            <v>43952</v>
          </cell>
          <cell r="K72">
            <v>26.219011682208333</v>
          </cell>
          <cell r="L72">
            <v>16.92278350651835</v>
          </cell>
          <cell r="M72">
            <v>22.221633566661637</v>
          </cell>
        </row>
        <row r="73">
          <cell r="J73">
            <v>43983</v>
          </cell>
          <cell r="K73">
            <v>25.352232329581003</v>
          </cell>
          <cell r="L73">
            <v>16.319116204521151</v>
          </cell>
          <cell r="M73">
            <v>21.467992395805265</v>
          </cell>
        </row>
        <row r="74">
          <cell r="J74">
            <v>44013</v>
          </cell>
          <cell r="K74">
            <v>32.682881930752835</v>
          </cell>
          <cell r="L74">
            <v>22.026076777313772</v>
          </cell>
          <cell r="M74">
            <v>28.100455714774036</v>
          </cell>
        </row>
        <row r="75">
          <cell r="J75">
            <v>44044</v>
          </cell>
          <cell r="K75">
            <v>37.49153538475948</v>
          </cell>
          <cell r="L75">
            <v>25.653514055433138</v>
          </cell>
          <cell r="M75">
            <v>32.401186213149153</v>
          </cell>
        </row>
        <row r="76">
          <cell r="J76">
            <v>44075</v>
          </cell>
          <cell r="K76">
            <v>35.780428169965511</v>
          </cell>
          <cell r="L76">
            <v>29.905186853097064</v>
          </cell>
          <cell r="M76">
            <v>33.254074403712075</v>
          </cell>
        </row>
        <row r="77">
          <cell r="J77">
            <v>44105</v>
          </cell>
          <cell r="K77">
            <v>33.248582910570228</v>
          </cell>
          <cell r="L77">
            <v>29.146776520440923</v>
          </cell>
          <cell r="M77">
            <v>31.484806162814621</v>
          </cell>
        </row>
        <row r="78">
          <cell r="J78">
            <v>44136</v>
          </cell>
          <cell r="K78">
            <v>33.389774009721847</v>
          </cell>
          <cell r="L78">
            <v>29.373481254676303</v>
          </cell>
          <cell r="M78">
            <v>31.66276812505226</v>
          </cell>
        </row>
        <row r="79">
          <cell r="J79">
            <v>44166</v>
          </cell>
          <cell r="K79">
            <v>36.306635332501514</v>
          </cell>
          <cell r="L79">
            <v>30.354003815839409</v>
          </cell>
          <cell r="M79">
            <v>33.747003780336811</v>
          </cell>
        </row>
        <row r="80">
          <cell r="J80">
            <v>44197</v>
          </cell>
          <cell r="K80">
            <v>35.538718570509147</v>
          </cell>
          <cell r="L80">
            <v>30.098243272510238</v>
          </cell>
          <cell r="M80">
            <v>33.199314192369613</v>
          </cell>
        </row>
        <row r="81">
          <cell r="J81">
            <v>44228</v>
          </cell>
          <cell r="K81">
            <v>34.441695203358556</v>
          </cell>
          <cell r="L81">
            <v>29.266855297094285</v>
          </cell>
          <cell r="M81">
            <v>32.216514043664915</v>
          </cell>
        </row>
        <row r="82">
          <cell r="J82">
            <v>44256</v>
          </cell>
          <cell r="K82">
            <v>32.174954296098456</v>
          </cell>
          <cell r="L82">
            <v>27.807837773181667</v>
          </cell>
          <cell r="M82">
            <v>30.297094191244234</v>
          </cell>
        </row>
        <row r="83">
          <cell r="J83">
            <v>44287</v>
          </cell>
          <cell r="K83">
            <v>29.973960033500305</v>
          </cell>
          <cell r="L83">
            <v>21.911895091694056</v>
          </cell>
          <cell r="M83">
            <v>26.507272108523615</v>
          </cell>
        </row>
        <row r="84">
          <cell r="J84">
            <v>44317</v>
          </cell>
          <cell r="K84">
            <v>27.525178333472443</v>
          </cell>
          <cell r="L84">
            <v>18.357493208260159</v>
          </cell>
          <cell r="M84">
            <v>23.58307372963116</v>
          </cell>
        </row>
        <row r="85">
          <cell r="J85">
            <v>44348</v>
          </cell>
          <cell r="K85">
            <v>27.148949163651803</v>
          </cell>
          <cell r="L85">
            <v>17.976941919717138</v>
          </cell>
          <cell r="M85">
            <v>23.204986048759896</v>
          </cell>
        </row>
        <row r="86">
          <cell r="J86">
            <v>44378</v>
          </cell>
          <cell r="K86">
            <v>34.103562032452118</v>
          </cell>
          <cell r="L86">
            <v>24.110537683068614</v>
          </cell>
          <cell r="M86">
            <v>29.806561562217212</v>
          </cell>
        </row>
        <row r="87">
          <cell r="J87">
            <v>44409</v>
          </cell>
          <cell r="K87">
            <v>38.986344837767028</v>
          </cell>
          <cell r="L87">
            <v>26.922711793453164</v>
          </cell>
          <cell r="M87">
            <v>33.798982628712068</v>
          </cell>
        </row>
        <row r="88">
          <cell r="J88">
            <v>44440</v>
          </cell>
          <cell r="K88">
            <v>37.434497047942614</v>
          </cell>
          <cell r="L88">
            <v>31.399048309734081</v>
          </cell>
          <cell r="M88">
            <v>34.839254090512938</v>
          </cell>
        </row>
        <row r="89">
          <cell r="J89">
            <v>44470</v>
          </cell>
          <cell r="K89">
            <v>35.647784095250337</v>
          </cell>
          <cell r="L89">
            <v>29.725523730625895</v>
          </cell>
          <cell r="M89">
            <v>33.101212138461825</v>
          </cell>
        </row>
        <row r="90">
          <cell r="J90">
            <v>44501</v>
          </cell>
          <cell r="K90">
            <v>36.403057562461079</v>
          </cell>
          <cell r="L90">
            <v>31.150655795282983</v>
          </cell>
          <cell r="M90">
            <v>34.144524802574495</v>
          </cell>
        </row>
        <row r="91">
          <cell r="J91">
            <v>44531</v>
          </cell>
          <cell r="K91">
            <v>38.736995802618729</v>
          </cell>
          <cell r="L91">
            <v>32.31878590676704</v>
          </cell>
          <cell r="M91">
            <v>35.9771655474025</v>
          </cell>
        </row>
        <row r="92">
          <cell r="J92">
            <v>44562</v>
          </cell>
          <cell r="K92">
            <v>36.642906570315489</v>
          </cell>
          <cell r="L92">
            <v>30.80779615640035</v>
          </cell>
          <cell r="M92">
            <v>34.133809092331973</v>
          </cell>
        </row>
        <row r="93">
          <cell r="J93">
            <v>44593</v>
          </cell>
          <cell r="K93">
            <v>37.789078190321604</v>
          </cell>
          <cell r="L93">
            <v>32.723480241446438</v>
          </cell>
          <cell r="M93">
            <v>35.610871072305279</v>
          </cell>
        </row>
        <row r="94">
          <cell r="J94">
            <v>44621</v>
          </cell>
          <cell r="K94">
            <v>34.413280873518538</v>
          </cell>
          <cell r="L94">
            <v>29.732066425870883</v>
          </cell>
          <cell r="M94">
            <v>32.40035866103004</v>
          </cell>
        </row>
        <row r="95">
          <cell r="J95">
            <v>44652</v>
          </cell>
          <cell r="K95">
            <v>32.281156421295059</v>
          </cell>
          <cell r="L95">
            <v>25.778563568510648</v>
          </cell>
          <cell r="M95">
            <v>29.485041494597759</v>
          </cell>
        </row>
        <row r="96">
          <cell r="J96">
            <v>44682</v>
          </cell>
          <cell r="K96">
            <v>28.087133212673201</v>
          </cell>
          <cell r="L96">
            <v>21.099312090687899</v>
          </cell>
          <cell r="M96">
            <v>25.082370130219516</v>
          </cell>
        </row>
        <row r="97">
          <cell r="J97">
            <v>44713</v>
          </cell>
          <cell r="K97">
            <v>31.400920122474496</v>
          </cell>
          <cell r="L97">
            <v>23.378934903575974</v>
          </cell>
          <cell r="M97">
            <v>27.951466478348131</v>
          </cell>
        </row>
        <row r="98">
          <cell r="J98">
            <v>44743</v>
          </cell>
          <cell r="K98">
            <v>36.810354687735604</v>
          </cell>
          <cell r="L98">
            <v>28.071772035855652</v>
          </cell>
          <cell r="M98">
            <v>33.052764147427226</v>
          </cell>
        </row>
        <row r="99">
          <cell r="J99">
            <v>44774</v>
          </cell>
          <cell r="K99">
            <v>41.017683573369155</v>
          </cell>
          <cell r="L99">
            <v>29.08573020960409</v>
          </cell>
          <cell r="M99">
            <v>35.88694362695017</v>
          </cell>
        </row>
        <row r="100">
          <cell r="J100">
            <v>44805</v>
          </cell>
          <cell r="K100">
            <v>40.564012509539012</v>
          </cell>
          <cell r="L100">
            <v>33.300715795969332</v>
          </cell>
          <cell r="M100">
            <v>37.440794922704043</v>
          </cell>
        </row>
        <row r="101">
          <cell r="J101">
            <v>44835</v>
          </cell>
          <cell r="K101">
            <v>37.165669764638032</v>
          </cell>
          <cell r="L101">
            <v>30.66791463373421</v>
          </cell>
          <cell r="M101">
            <v>34.371635058349383</v>
          </cell>
        </row>
        <row r="102">
          <cell r="J102">
            <v>44866</v>
          </cell>
          <cell r="K102">
            <v>39.178441632257979</v>
          </cell>
          <cell r="L102">
            <v>32.890363279523093</v>
          </cell>
          <cell r="M102">
            <v>36.474567940581977</v>
          </cell>
        </row>
        <row r="103">
          <cell r="J103">
            <v>44896</v>
          </cell>
          <cell r="K103">
            <v>40.751413667041909</v>
          </cell>
          <cell r="L103">
            <v>33.857530686768882</v>
          </cell>
          <cell r="M103">
            <v>37.787043985524505</v>
          </cell>
        </row>
        <row r="104">
          <cell r="J104">
            <v>44927</v>
          </cell>
          <cell r="K104">
            <v>38.843501451160016</v>
          </cell>
          <cell r="L104">
            <v>32.087272152164815</v>
          </cell>
          <cell r="M104">
            <v>35.93832285259208</v>
          </cell>
        </row>
        <row r="105">
          <cell r="J105">
            <v>44958</v>
          </cell>
          <cell r="K105">
            <v>41.156463107277766</v>
          </cell>
          <cell r="L105">
            <v>34.370859266865054</v>
          </cell>
          <cell r="M105">
            <v>38.238653455900298</v>
          </cell>
        </row>
        <row r="106">
          <cell r="J106">
            <v>44986</v>
          </cell>
          <cell r="K106">
            <v>36.732416869008915</v>
          </cell>
          <cell r="L106">
            <v>30.979502500219109</v>
          </cell>
          <cell r="M106">
            <v>34.258663690429294</v>
          </cell>
        </row>
        <row r="107">
          <cell r="J107">
            <v>45017</v>
          </cell>
          <cell r="K107">
            <v>34.416551281509193</v>
          </cell>
          <cell r="L107">
            <v>29.927829116374568</v>
          </cell>
          <cell r="M107">
            <v>32.486400750501303</v>
          </cell>
        </row>
        <row r="108">
          <cell r="J108">
            <v>45047</v>
          </cell>
          <cell r="K108">
            <v>29.128795378427412</v>
          </cell>
          <cell r="L108">
            <v>23.736550097014991</v>
          </cell>
          <cell r="M108">
            <v>26.81012990742007</v>
          </cell>
        </row>
        <row r="109">
          <cell r="J109">
            <v>45078</v>
          </cell>
          <cell r="K109">
            <v>35.715943045208022</v>
          </cell>
          <cell r="L109">
            <v>27.719390633160792</v>
          </cell>
          <cell r="M109">
            <v>32.277425508027711</v>
          </cell>
        </row>
        <row r="110">
          <cell r="J110">
            <v>45108</v>
          </cell>
          <cell r="K110">
            <v>39.236040117156229</v>
          </cell>
          <cell r="L110">
            <v>32.231272345796256</v>
          </cell>
          <cell r="M110">
            <v>36.22398997547144</v>
          </cell>
        </row>
        <row r="111">
          <cell r="J111">
            <v>45139</v>
          </cell>
          <cell r="K111">
            <v>43.006934596979001</v>
          </cell>
          <cell r="L111">
            <v>31.495990979044613</v>
          </cell>
          <cell r="M111">
            <v>38.057228841267211</v>
          </cell>
        </row>
        <row r="112">
          <cell r="J112">
            <v>45170</v>
          </cell>
          <cell r="K112">
            <v>43.715377693574894</v>
          </cell>
          <cell r="L112">
            <v>35.558959443075601</v>
          </cell>
          <cell r="M112">
            <v>40.208117845860194</v>
          </cell>
        </row>
        <row r="113">
          <cell r="J113">
            <v>45200</v>
          </cell>
          <cell r="K113">
            <v>38.642350558557489</v>
          </cell>
          <cell r="L113">
            <v>33.017904923299113</v>
          </cell>
          <cell r="M113">
            <v>36.223838935396387</v>
          </cell>
        </row>
        <row r="114">
          <cell r="J114">
            <v>45231</v>
          </cell>
          <cell r="K114">
            <v>41.519414993400837</v>
          </cell>
          <cell r="L114">
            <v>34.515504521730442</v>
          </cell>
          <cell r="M114">
            <v>38.507733490582567</v>
          </cell>
        </row>
        <row r="115">
          <cell r="J115">
            <v>45261</v>
          </cell>
          <cell r="K115">
            <v>42.637692545421054</v>
          </cell>
          <cell r="L115">
            <v>35.103204867404365</v>
          </cell>
          <cell r="M115">
            <v>39.397862843873881</v>
          </cell>
        </row>
        <row r="116">
          <cell r="J116">
            <v>45292</v>
          </cell>
          <cell r="K116">
            <v>41.487269100000006</v>
          </cell>
          <cell r="L116">
            <v>35.154567799999995</v>
          </cell>
          <cell r="M116">
            <v>38.764207540999998</v>
          </cell>
        </row>
        <row r="117">
          <cell r="J117">
            <v>45323</v>
          </cell>
          <cell r="K117">
            <v>43.029638499999997</v>
          </cell>
          <cell r="L117">
            <v>36.714207399999999</v>
          </cell>
          <cell r="M117">
            <v>40.314003126999999</v>
          </cell>
        </row>
        <row r="118">
          <cell r="J118">
            <v>45352</v>
          </cell>
          <cell r="K118">
            <v>38.720404199999997</v>
          </cell>
          <cell r="L118">
            <v>34.101708500000001</v>
          </cell>
          <cell r="M118">
            <v>36.734365048999997</v>
          </cell>
        </row>
        <row r="119">
          <cell r="J119">
            <v>45383</v>
          </cell>
          <cell r="K119">
            <v>36.958962700000001</v>
          </cell>
          <cell r="L119">
            <v>33.048196799999999</v>
          </cell>
          <cell r="M119">
            <v>35.277333362999997</v>
          </cell>
        </row>
        <row r="120">
          <cell r="J120">
            <v>45413</v>
          </cell>
          <cell r="K120">
            <v>29.738377499999999</v>
          </cell>
          <cell r="L120">
            <v>25.972135999999999</v>
          </cell>
          <cell r="M120">
            <v>28.118893654999994</v>
          </cell>
        </row>
        <row r="121">
          <cell r="J121">
            <v>45444</v>
          </cell>
          <cell r="K121">
            <v>35.975518199999996</v>
          </cell>
          <cell r="L121">
            <v>29.846802000000004</v>
          </cell>
          <cell r="M121">
            <v>33.340170233999999</v>
          </cell>
        </row>
        <row r="122">
          <cell r="J122">
            <v>45474</v>
          </cell>
          <cell r="K122">
            <v>41.237815200000007</v>
          </cell>
          <cell r="L122">
            <v>32.739345</v>
          </cell>
          <cell r="M122">
            <v>37.583473013999999</v>
          </cell>
        </row>
        <row r="123">
          <cell r="J123">
            <v>45505</v>
          </cell>
          <cell r="K123">
            <v>45.936894000000002</v>
          </cell>
          <cell r="L123">
            <v>35.334221100000008</v>
          </cell>
          <cell r="M123">
            <v>41.377744653000008</v>
          </cell>
        </row>
        <row r="124">
          <cell r="J124">
            <v>45536</v>
          </cell>
          <cell r="K124">
            <v>47.369253999999998</v>
          </cell>
          <cell r="L124">
            <v>37.765206400000004</v>
          </cell>
          <cell r="M124">
            <v>43.239513532000004</v>
          </cell>
        </row>
        <row r="125">
          <cell r="J125">
            <v>45566</v>
          </cell>
          <cell r="K125">
            <v>41.234943000000001</v>
          </cell>
          <cell r="L125">
            <v>35.24537740000001</v>
          </cell>
          <cell r="M125">
            <v>38.659429791999997</v>
          </cell>
        </row>
        <row r="126">
          <cell r="J126">
            <v>45597</v>
          </cell>
          <cell r="K126">
            <v>44.069286000000005</v>
          </cell>
          <cell r="L126">
            <v>36.526226900000005</v>
          </cell>
          <cell r="M126">
            <v>40.825770587000001</v>
          </cell>
        </row>
        <row r="127">
          <cell r="J127">
            <v>45627</v>
          </cell>
          <cell r="K127">
            <v>45.411766400000005</v>
          </cell>
          <cell r="L127">
            <v>38.222541800000002</v>
          </cell>
          <cell r="M127">
            <v>42.320399821999999</v>
          </cell>
        </row>
        <row r="128">
          <cell r="J128">
            <v>45658</v>
          </cell>
          <cell r="K128">
            <v>43.957384599999997</v>
          </cell>
          <cell r="L128">
            <v>37.208582100000001</v>
          </cell>
          <cell r="M128">
            <v>41.055399524999999</v>
          </cell>
        </row>
        <row r="129">
          <cell r="J129">
            <v>45689</v>
          </cell>
          <cell r="K129">
            <v>46.293465099999999</v>
          </cell>
          <cell r="L129">
            <v>39.351360200000002</v>
          </cell>
          <cell r="M129">
            <v>43.308359992999996</v>
          </cell>
        </row>
        <row r="130">
          <cell r="J130">
            <v>45717</v>
          </cell>
          <cell r="K130">
            <v>41.290517100000002</v>
          </cell>
          <cell r="L130">
            <v>36.165576300000005</v>
          </cell>
          <cell r="M130">
            <v>39.086792556000006</v>
          </cell>
        </row>
        <row r="131">
          <cell r="J131">
            <v>45748</v>
          </cell>
          <cell r="K131">
            <v>39.274839699999994</v>
          </cell>
          <cell r="L131">
            <v>34.974193999999997</v>
          </cell>
          <cell r="M131">
            <v>37.425562048999993</v>
          </cell>
        </row>
        <row r="132">
          <cell r="J132">
            <v>45778</v>
          </cell>
          <cell r="K132">
            <v>31.515341400000001</v>
          </cell>
          <cell r="L132">
            <v>27.459721400000006</v>
          </cell>
          <cell r="M132">
            <v>29.771424799999998</v>
          </cell>
        </row>
        <row r="133">
          <cell r="J133">
            <v>45809</v>
          </cell>
          <cell r="K133">
            <v>38.891174999999997</v>
          </cell>
          <cell r="L133">
            <v>31.539093700000002</v>
          </cell>
          <cell r="M133">
            <v>35.729780040999998</v>
          </cell>
        </row>
        <row r="134">
          <cell r="J134">
            <v>45839</v>
          </cell>
          <cell r="K134">
            <v>43.936765799999996</v>
          </cell>
          <cell r="L134">
            <v>35.139003700000004</v>
          </cell>
          <cell r="M134">
            <v>40.153728096999998</v>
          </cell>
        </row>
        <row r="135">
          <cell r="J135">
            <v>45870</v>
          </cell>
          <cell r="K135">
            <v>49.365698000000009</v>
          </cell>
          <cell r="L135">
            <v>38.682619600000002</v>
          </cell>
          <cell r="M135">
            <v>44.771974288000003</v>
          </cell>
        </row>
        <row r="136">
          <cell r="J136">
            <v>45901</v>
          </cell>
          <cell r="K136">
            <v>50.630898899999998</v>
          </cell>
          <cell r="L136">
            <v>40.352653500000002</v>
          </cell>
          <cell r="M136">
            <v>46.211253377999995</v>
          </cell>
        </row>
        <row r="137">
          <cell r="J137">
            <v>45931</v>
          </cell>
          <cell r="K137">
            <v>43.418008100000002</v>
          </cell>
          <cell r="L137">
            <v>37.470909599999999</v>
          </cell>
          <cell r="M137">
            <v>40.860755744999999</v>
          </cell>
        </row>
        <row r="138">
          <cell r="J138">
            <v>45962</v>
          </cell>
          <cell r="K138">
            <v>45.1162414</v>
          </cell>
          <cell r="L138">
            <v>37.974275599999999</v>
          </cell>
          <cell r="M138">
            <v>42.045196105999999</v>
          </cell>
        </row>
        <row r="139">
          <cell r="J139">
            <v>45992</v>
          </cell>
          <cell r="K139">
            <v>47.259897600000002</v>
          </cell>
          <cell r="L139">
            <v>39.545180800000004</v>
          </cell>
          <cell r="M139">
            <v>43.942569376000002</v>
          </cell>
        </row>
        <row r="140">
          <cell r="J140">
            <v>46023</v>
          </cell>
          <cell r="K140">
            <v>45.733458299999995</v>
          </cell>
          <cell r="L140">
            <v>38.534884699999999</v>
          </cell>
          <cell r="M140">
            <v>42.638071651999994</v>
          </cell>
        </row>
        <row r="141">
          <cell r="J141">
            <v>46054</v>
          </cell>
          <cell r="K141">
            <v>48.238484800000002</v>
          </cell>
          <cell r="L141">
            <v>40.829286000000003</v>
          </cell>
          <cell r="M141">
            <v>45.052529316000005</v>
          </cell>
        </row>
        <row r="142">
          <cell r="J142">
            <v>46082</v>
          </cell>
          <cell r="K142">
            <v>42.420858500000001</v>
          </cell>
          <cell r="L142">
            <v>37.228261600000003</v>
          </cell>
          <cell r="M142">
            <v>40.188041833</v>
          </cell>
        </row>
        <row r="143">
          <cell r="J143">
            <v>46113</v>
          </cell>
          <cell r="K143">
            <v>40.291051899999999</v>
          </cell>
          <cell r="L143">
            <v>35.793675300000004</v>
          </cell>
          <cell r="M143">
            <v>38.357179962000004</v>
          </cell>
        </row>
        <row r="144">
          <cell r="J144">
            <v>46143</v>
          </cell>
          <cell r="K144">
            <v>32.983024499999999</v>
          </cell>
          <cell r="L144">
            <v>30.604773000000002</v>
          </cell>
          <cell r="M144">
            <v>31.960376354999998</v>
          </cell>
        </row>
        <row r="145">
          <cell r="J145">
            <v>46174</v>
          </cell>
          <cell r="K145">
            <v>39.840611700000004</v>
          </cell>
          <cell r="L145">
            <v>31.895895400000004</v>
          </cell>
          <cell r="M145">
            <v>36.424383691000003</v>
          </cell>
        </row>
        <row r="146">
          <cell r="J146">
            <v>46204</v>
          </cell>
          <cell r="K146">
            <v>45.275484499999997</v>
          </cell>
          <cell r="L146">
            <v>36.562843599999994</v>
          </cell>
          <cell r="M146">
            <v>41.529048912999997</v>
          </cell>
        </row>
        <row r="147">
          <cell r="J147">
            <v>46235</v>
          </cell>
          <cell r="K147">
            <v>50.605581999999998</v>
          </cell>
          <cell r="L147">
            <v>39.651285000000001</v>
          </cell>
          <cell r="M147">
            <v>45.895234289999998</v>
          </cell>
        </row>
        <row r="148">
          <cell r="J148">
            <v>46266</v>
          </cell>
          <cell r="K148">
            <v>51.933137000000002</v>
          </cell>
          <cell r="L148">
            <v>41.286541100000001</v>
          </cell>
          <cell r="M148">
            <v>47.355100762999996</v>
          </cell>
        </row>
        <row r="149">
          <cell r="J149">
            <v>46296</v>
          </cell>
          <cell r="K149">
            <v>44.782392199999997</v>
          </cell>
          <cell r="L149">
            <v>38.274518800000003</v>
          </cell>
          <cell r="M149">
            <v>41.984006637999997</v>
          </cell>
        </row>
        <row r="150">
          <cell r="J150">
            <v>46327</v>
          </cell>
          <cell r="K150">
            <v>47.6637147</v>
          </cell>
          <cell r="L150">
            <v>39.7684827</v>
          </cell>
          <cell r="M150">
            <v>44.268764939999997</v>
          </cell>
        </row>
        <row r="151">
          <cell r="J151">
            <v>46357</v>
          </cell>
          <cell r="K151">
            <v>49.076920999999999</v>
          </cell>
          <cell r="L151">
            <v>40.995555500000009</v>
          </cell>
          <cell r="M151">
            <v>45.601933834999997</v>
          </cell>
        </row>
        <row r="152">
          <cell r="J152">
            <v>46388</v>
          </cell>
          <cell r="K152">
            <v>47.100335100000002</v>
          </cell>
          <cell r="L152">
            <v>40.214018700000004</v>
          </cell>
          <cell r="M152">
            <v>44.139219048000001</v>
          </cell>
        </row>
        <row r="153">
          <cell r="J153">
            <v>46419</v>
          </cell>
          <cell r="K153">
            <v>49.329792699999999</v>
          </cell>
          <cell r="L153">
            <v>41.793924099999998</v>
          </cell>
          <cell r="M153">
            <v>46.089369201999993</v>
          </cell>
        </row>
        <row r="154">
          <cell r="J154">
            <v>46447</v>
          </cell>
          <cell r="K154">
            <v>44.452130199999999</v>
          </cell>
          <cell r="L154">
            <v>38.501808100000005</v>
          </cell>
          <cell r="M154">
            <v>41.893491697000002</v>
          </cell>
        </row>
        <row r="155">
          <cell r="J155">
            <v>46478</v>
          </cell>
          <cell r="K155">
            <v>41.314754000000008</v>
          </cell>
          <cell r="L155">
            <v>36.900202900000004</v>
          </cell>
          <cell r="M155">
            <v>39.416497027000005</v>
          </cell>
        </row>
        <row r="156">
          <cell r="J156">
            <v>46508</v>
          </cell>
          <cell r="K156">
            <v>33.7668605</v>
          </cell>
          <cell r="L156">
            <v>31.383099700000002</v>
          </cell>
          <cell r="M156">
            <v>32.741843355999997</v>
          </cell>
        </row>
        <row r="157">
          <cell r="J157">
            <v>46539</v>
          </cell>
          <cell r="K157">
            <v>41.960735</v>
          </cell>
          <cell r="L157">
            <v>33.5107128</v>
          </cell>
          <cell r="M157">
            <v>38.327225454000001</v>
          </cell>
        </row>
        <row r="158">
          <cell r="J158">
            <v>46569</v>
          </cell>
          <cell r="K158">
            <v>47.055763800000001</v>
          </cell>
          <cell r="L158">
            <v>37.995721000000003</v>
          </cell>
          <cell r="M158">
            <v>43.159945395999998</v>
          </cell>
        </row>
        <row r="159">
          <cell r="J159">
            <v>46600</v>
          </cell>
          <cell r="K159">
            <v>52.807780000000008</v>
          </cell>
          <cell r="L159">
            <v>41.227066200000003</v>
          </cell>
          <cell r="M159">
            <v>47.828073066000002</v>
          </cell>
        </row>
        <row r="160">
          <cell r="J160">
            <v>46631</v>
          </cell>
          <cell r="K160">
            <v>54.180534899999998</v>
          </cell>
          <cell r="L160">
            <v>43.433305700000005</v>
          </cell>
          <cell r="M160">
            <v>49.559226343999995</v>
          </cell>
        </row>
        <row r="161">
          <cell r="J161">
            <v>46661</v>
          </cell>
          <cell r="K161">
            <v>48.207409600000005</v>
          </cell>
          <cell r="L161">
            <v>41.3009348</v>
          </cell>
          <cell r="M161">
            <v>45.237625436000002</v>
          </cell>
        </row>
        <row r="162">
          <cell r="J162">
            <v>46692</v>
          </cell>
          <cell r="K162">
            <v>51.874747800000002</v>
          </cell>
          <cell r="L162">
            <v>42.938152500000001</v>
          </cell>
          <cell r="M162">
            <v>48.032011820999998</v>
          </cell>
        </row>
        <row r="163">
          <cell r="J163">
            <v>46722</v>
          </cell>
          <cell r="K163">
            <v>52.146987000000003</v>
          </cell>
          <cell r="L163">
            <v>43.475775999999996</v>
          </cell>
          <cell r="M163">
            <v>48.418366269999993</v>
          </cell>
        </row>
        <row r="164">
          <cell r="J164">
            <v>46753</v>
          </cell>
          <cell r="K164">
            <v>49.686568399999999</v>
          </cell>
          <cell r="L164">
            <v>42.936942600000002</v>
          </cell>
          <cell r="M164">
            <v>46.784229306</v>
          </cell>
        </row>
        <row r="165">
          <cell r="J165">
            <v>46784</v>
          </cell>
          <cell r="K165">
            <v>52.209170299999997</v>
          </cell>
          <cell r="L165">
            <v>44.736397100000005</v>
          </cell>
          <cell r="M165">
            <v>48.995877823999997</v>
          </cell>
        </row>
        <row r="166">
          <cell r="J166">
            <v>46813</v>
          </cell>
          <cell r="K166">
            <v>46.7954206</v>
          </cell>
          <cell r="L166">
            <v>40.934911600000007</v>
          </cell>
          <cell r="M166">
            <v>44.275401729999999</v>
          </cell>
        </row>
        <row r="167">
          <cell r="J167">
            <v>46844</v>
          </cell>
          <cell r="K167">
            <v>43.869229799999999</v>
          </cell>
          <cell r="L167">
            <v>39.497403599999998</v>
          </cell>
          <cell r="M167">
            <v>41.989344533999997</v>
          </cell>
        </row>
        <row r="168">
          <cell r="J168">
            <v>46874</v>
          </cell>
          <cell r="K168">
            <v>36.995133699999997</v>
          </cell>
          <cell r="L168">
            <v>33.570160700000002</v>
          </cell>
          <cell r="M168">
            <v>35.52239531</v>
          </cell>
        </row>
        <row r="169">
          <cell r="J169">
            <v>46905</v>
          </cell>
          <cell r="K169">
            <v>45.315703899999995</v>
          </cell>
          <cell r="L169">
            <v>36.225361500000005</v>
          </cell>
          <cell r="M169">
            <v>41.406856667999996</v>
          </cell>
        </row>
        <row r="170">
          <cell r="J170">
            <v>46935</v>
          </cell>
          <cell r="K170">
            <v>50.056565599999999</v>
          </cell>
          <cell r="L170">
            <v>41.258343800000006</v>
          </cell>
          <cell r="M170">
            <v>46.273330225999999</v>
          </cell>
        </row>
        <row r="171">
          <cell r="J171">
            <v>46966</v>
          </cell>
          <cell r="K171">
            <v>55.534950999999992</v>
          </cell>
          <cell r="L171">
            <v>43.535669100000007</v>
          </cell>
          <cell r="M171">
            <v>50.375259782999997</v>
          </cell>
        </row>
        <row r="172">
          <cell r="J172">
            <v>46997</v>
          </cell>
          <cell r="K172">
            <v>56.395310500000001</v>
          </cell>
          <cell r="L172">
            <v>46.142777699999996</v>
          </cell>
          <cell r="M172">
            <v>51.986721395999993</v>
          </cell>
        </row>
        <row r="173">
          <cell r="J173">
            <v>47027</v>
          </cell>
          <cell r="K173">
            <v>50.706861799999999</v>
          </cell>
          <cell r="L173">
            <v>43.7123864</v>
          </cell>
          <cell r="M173">
            <v>47.699237377999992</v>
          </cell>
        </row>
        <row r="174">
          <cell r="J174">
            <v>47058</v>
          </cell>
          <cell r="K174">
            <v>53.140662399999997</v>
          </cell>
          <cell r="L174">
            <v>44.327889900000002</v>
          </cell>
          <cell r="M174">
            <v>49.351170224999997</v>
          </cell>
        </row>
        <row r="175">
          <cell r="J175">
            <v>47088</v>
          </cell>
          <cell r="K175">
            <v>53.983687799999998</v>
          </cell>
          <cell r="L175">
            <v>46.047636400000002</v>
          </cell>
          <cell r="M175">
            <v>50.571185697999994</v>
          </cell>
        </row>
        <row r="176">
          <cell r="J176">
            <v>47119</v>
          </cell>
          <cell r="K176">
            <v>51.938376400000003</v>
          </cell>
          <cell r="L176">
            <v>44.2995892</v>
          </cell>
          <cell r="M176">
            <v>48.653697903999998</v>
          </cell>
        </row>
        <row r="177">
          <cell r="J177">
            <v>47150</v>
          </cell>
          <cell r="K177">
            <v>55.065736099999995</v>
          </cell>
          <cell r="L177">
            <v>46.872014100000001</v>
          </cell>
          <cell r="M177">
            <v>51.542435639999994</v>
          </cell>
        </row>
        <row r="178">
          <cell r="J178">
            <v>47178</v>
          </cell>
          <cell r="K178">
            <v>48.856930599999998</v>
          </cell>
          <cell r="L178">
            <v>43.179939400000002</v>
          </cell>
          <cell r="M178">
            <v>46.415824383999997</v>
          </cell>
        </row>
        <row r="179">
          <cell r="J179">
            <v>47209</v>
          </cell>
          <cell r="K179">
            <v>46.855847300000008</v>
          </cell>
          <cell r="L179">
            <v>42.254471600000002</v>
          </cell>
          <cell r="M179">
            <v>44.877255749</v>
          </cell>
        </row>
        <row r="180">
          <cell r="J180">
            <v>47239</v>
          </cell>
          <cell r="K180">
            <v>39.566498000000003</v>
          </cell>
          <cell r="L180">
            <v>36.183833199999995</v>
          </cell>
          <cell r="M180">
            <v>38.111952135999999</v>
          </cell>
        </row>
        <row r="181">
          <cell r="J181">
            <v>47270</v>
          </cell>
          <cell r="K181">
            <v>44.747074400000002</v>
          </cell>
          <cell r="L181">
            <v>37.092243800000006</v>
          </cell>
          <cell r="M181">
            <v>41.455497242</v>
          </cell>
        </row>
        <row r="182">
          <cell r="J182">
            <v>47300</v>
          </cell>
          <cell r="K182">
            <v>50.818523700000007</v>
          </cell>
          <cell r="L182">
            <v>42.057327199999996</v>
          </cell>
          <cell r="M182">
            <v>47.051209204999999</v>
          </cell>
        </row>
        <row r="183">
          <cell r="J183">
            <v>47331</v>
          </cell>
          <cell r="K183">
            <v>57.280957999999998</v>
          </cell>
          <cell r="L183">
            <v>44.6713053</v>
          </cell>
          <cell r="M183">
            <v>51.858807338999995</v>
          </cell>
        </row>
        <row r="184">
          <cell r="J184">
            <v>47362</v>
          </cell>
          <cell r="K184">
            <v>57.686473800000002</v>
          </cell>
          <cell r="L184">
            <v>47.595587000000002</v>
          </cell>
          <cell r="M184">
            <v>53.347392475999996</v>
          </cell>
        </row>
        <row r="185">
          <cell r="J185">
            <v>47392</v>
          </cell>
          <cell r="K185">
            <v>50.278776599999993</v>
          </cell>
          <cell r="L185">
            <v>43.644951400000004</v>
          </cell>
          <cell r="M185">
            <v>47.426231763999994</v>
          </cell>
        </row>
        <row r="186">
          <cell r="J186">
            <v>47423</v>
          </cell>
          <cell r="K186">
            <v>51.896645400000004</v>
          </cell>
          <cell r="L186">
            <v>44.086376900000005</v>
          </cell>
          <cell r="M186">
            <v>48.538229944999998</v>
          </cell>
        </row>
        <row r="187">
          <cell r="J187">
            <v>47453</v>
          </cell>
          <cell r="K187">
            <v>53.808254300000002</v>
          </cell>
          <cell r="L187">
            <v>46.158712700000002</v>
          </cell>
          <cell r="M187">
            <v>50.518951412</v>
          </cell>
        </row>
        <row r="188">
          <cell r="J188">
            <v>47484</v>
          </cell>
          <cell r="K188">
            <v>52.580855499999998</v>
          </cell>
          <cell r="L188">
            <v>44.5947137</v>
          </cell>
          <cell r="M188">
            <v>49.146814526</v>
          </cell>
        </row>
        <row r="189">
          <cell r="J189">
            <v>47515</v>
          </cell>
          <cell r="K189">
            <v>55.874215599999999</v>
          </cell>
          <cell r="L189">
            <v>47.684077800000004</v>
          </cell>
          <cell r="M189">
            <v>52.352456345999997</v>
          </cell>
        </row>
        <row r="190">
          <cell r="J190">
            <v>47543</v>
          </cell>
          <cell r="K190">
            <v>50.140831899999995</v>
          </cell>
          <cell r="L190">
            <v>44.401868800000003</v>
          </cell>
          <cell r="M190">
            <v>47.673077766999995</v>
          </cell>
        </row>
        <row r="191">
          <cell r="J191">
            <v>47574</v>
          </cell>
          <cell r="K191">
            <v>47.55602240000001</v>
          </cell>
          <cell r="L191">
            <v>42.721305300000004</v>
          </cell>
          <cell r="M191">
            <v>45.477094047000008</v>
          </cell>
        </row>
        <row r="192">
          <cell r="J192">
            <v>47604</v>
          </cell>
          <cell r="K192">
            <v>39.645007999999997</v>
          </cell>
          <cell r="L192">
            <v>36.481392700000001</v>
          </cell>
          <cell r="M192">
            <v>38.284653420999994</v>
          </cell>
        </row>
        <row r="193">
          <cell r="J193">
            <v>47635</v>
          </cell>
          <cell r="K193">
            <v>46.165172500000004</v>
          </cell>
          <cell r="L193">
            <v>38.981926300000005</v>
          </cell>
          <cell r="M193">
            <v>43.076376633999999</v>
          </cell>
        </row>
        <row r="194">
          <cell r="J194">
            <v>47665</v>
          </cell>
          <cell r="K194">
            <v>52.565380300000001</v>
          </cell>
          <cell r="L194">
            <v>43.246337400000002</v>
          </cell>
          <cell r="M194">
            <v>48.558191852999997</v>
          </cell>
        </row>
        <row r="195">
          <cell r="J195">
            <v>47696</v>
          </cell>
          <cell r="K195">
            <v>59.745545999999997</v>
          </cell>
          <cell r="L195">
            <v>46.645657800000002</v>
          </cell>
          <cell r="M195">
            <v>54.112594074</v>
          </cell>
        </row>
        <row r="196">
          <cell r="J196">
            <v>47727</v>
          </cell>
          <cell r="K196">
            <v>61.246085799999996</v>
          </cell>
          <cell r="L196">
            <v>49.965252899999996</v>
          </cell>
          <cell r="M196">
            <v>56.395327652999988</v>
          </cell>
        </row>
        <row r="197">
          <cell r="J197">
            <v>47757</v>
          </cell>
          <cell r="K197">
            <v>53.880208500000009</v>
          </cell>
          <cell r="L197">
            <v>46.895398</v>
          </cell>
          <cell r="M197">
            <v>50.876739985</v>
          </cell>
        </row>
        <row r="198">
          <cell r="J198">
            <v>47788</v>
          </cell>
          <cell r="K198">
            <v>56.029132600000004</v>
          </cell>
          <cell r="L198">
            <v>47.564411800000002</v>
          </cell>
          <cell r="M198">
            <v>52.389302655999998</v>
          </cell>
        </row>
        <row r="199">
          <cell r="J199">
            <v>47818</v>
          </cell>
          <cell r="K199">
            <v>57.411308699999999</v>
          </cell>
          <cell r="L199">
            <v>49.261281400000001</v>
          </cell>
          <cell r="M199">
            <v>53.906796960999998</v>
          </cell>
        </row>
        <row r="200">
          <cell r="J200">
            <v>47849</v>
          </cell>
          <cell r="K200">
            <v>56.755923200000012</v>
          </cell>
          <cell r="L200">
            <v>48.333595099999997</v>
          </cell>
          <cell r="M200">
            <v>53.134322117000004</v>
          </cell>
        </row>
        <row r="201">
          <cell r="J201">
            <v>47880</v>
          </cell>
          <cell r="K201">
            <v>60.366960399999996</v>
          </cell>
          <cell r="L201">
            <v>51.204324800000002</v>
          </cell>
          <cell r="M201">
            <v>56.427027091999996</v>
          </cell>
        </row>
        <row r="202">
          <cell r="J202">
            <v>47908</v>
          </cell>
          <cell r="K202">
            <v>52.907917799999993</v>
          </cell>
          <cell r="L202">
            <v>47.496288800000002</v>
          </cell>
          <cell r="M202">
            <v>50.580917329999991</v>
          </cell>
        </row>
        <row r="203">
          <cell r="J203">
            <v>47939</v>
          </cell>
          <cell r="K203">
            <v>51.038848999999999</v>
          </cell>
          <cell r="L203">
            <v>45.598187500000009</v>
          </cell>
          <cell r="M203">
            <v>48.699364555000002</v>
          </cell>
        </row>
        <row r="204">
          <cell r="J204">
            <v>47969</v>
          </cell>
          <cell r="K204">
            <v>42.353491199999993</v>
          </cell>
          <cell r="L204">
            <v>38.718935899999998</v>
          </cell>
          <cell r="M204">
            <v>40.790632420999991</v>
          </cell>
        </row>
        <row r="205">
          <cell r="J205">
            <v>48000</v>
          </cell>
          <cell r="K205">
            <v>49.546510499999997</v>
          </cell>
          <cell r="L205">
            <v>41.413231300000007</v>
          </cell>
          <cell r="M205">
            <v>46.049200443999993</v>
          </cell>
        </row>
        <row r="206">
          <cell r="J206">
            <v>48030</v>
          </cell>
          <cell r="K206">
            <v>56.384673999999997</v>
          </cell>
          <cell r="L206">
            <v>46.336682400000001</v>
          </cell>
          <cell r="M206">
            <v>52.064037611999993</v>
          </cell>
        </row>
        <row r="207">
          <cell r="J207">
            <v>48061</v>
          </cell>
          <cell r="K207">
            <v>62.116803000000004</v>
          </cell>
          <cell r="L207">
            <v>49.222441500000002</v>
          </cell>
          <cell r="M207">
            <v>56.572227554999998</v>
          </cell>
        </row>
        <row r="208">
          <cell r="J208">
            <v>48092</v>
          </cell>
          <cell r="K208">
            <v>64.460986299999988</v>
          </cell>
          <cell r="L208">
            <v>52.929933300000002</v>
          </cell>
          <cell r="M208">
            <v>59.502633509999995</v>
          </cell>
        </row>
        <row r="209">
          <cell r="J209">
            <v>48122</v>
          </cell>
          <cell r="K209">
            <v>56.266817700000004</v>
          </cell>
          <cell r="L209">
            <v>49.166473199999999</v>
          </cell>
          <cell r="M209">
            <v>53.213669565000004</v>
          </cell>
        </row>
        <row r="210">
          <cell r="J210">
            <v>48153</v>
          </cell>
          <cell r="K210">
            <v>57.717466599999995</v>
          </cell>
          <cell r="L210">
            <v>49.301496900000004</v>
          </cell>
          <cell r="M210">
            <v>54.098599628999992</v>
          </cell>
        </row>
        <row r="211">
          <cell r="J211">
            <v>48183</v>
          </cell>
          <cell r="K211">
            <v>60.116765299999997</v>
          </cell>
          <cell r="L211">
            <v>51.053019100000007</v>
          </cell>
          <cell r="M211">
            <v>56.219354433999996</v>
          </cell>
        </row>
        <row r="212">
          <cell r="J212">
            <v>48214</v>
          </cell>
          <cell r="K212">
            <v>58.739466099999994</v>
          </cell>
          <cell r="L212">
            <v>50.051509300000006</v>
          </cell>
          <cell r="M212">
            <v>55.003644675999993</v>
          </cell>
        </row>
        <row r="213">
          <cell r="J213">
            <v>48245</v>
          </cell>
          <cell r="K213">
            <v>62.0126609</v>
          </cell>
          <cell r="L213">
            <v>52.043059700000001</v>
          </cell>
          <cell r="M213">
            <v>57.725732383999997</v>
          </cell>
        </row>
        <row r="214">
          <cell r="J214">
            <v>48274</v>
          </cell>
          <cell r="K214">
            <v>54.466053099999996</v>
          </cell>
          <cell r="L214">
            <v>48.4401984</v>
          </cell>
          <cell r="M214">
            <v>51.874935578999995</v>
          </cell>
        </row>
        <row r="215">
          <cell r="J215">
            <v>48305</v>
          </cell>
          <cell r="K215">
            <v>52.590111299999997</v>
          </cell>
          <cell r="L215">
            <v>47.573576200000005</v>
          </cell>
          <cell r="M215">
            <v>50.433001207000004</v>
          </cell>
        </row>
        <row r="216">
          <cell r="J216">
            <v>48335</v>
          </cell>
          <cell r="K216">
            <v>44.063074499999999</v>
          </cell>
          <cell r="L216">
            <v>40.719888600000004</v>
          </cell>
          <cell r="M216">
            <v>42.625504562999993</v>
          </cell>
        </row>
        <row r="217">
          <cell r="J217">
            <v>48366</v>
          </cell>
          <cell r="K217">
            <v>50.820445599999999</v>
          </cell>
          <cell r="L217">
            <v>42.400638200000003</v>
          </cell>
          <cell r="M217">
            <v>47.199928417999999</v>
          </cell>
        </row>
        <row r="218">
          <cell r="J218">
            <v>48396</v>
          </cell>
          <cell r="K218">
            <v>56.9818979</v>
          </cell>
          <cell r="L218">
            <v>46.959916700000001</v>
          </cell>
          <cell r="M218">
            <v>52.672445983999999</v>
          </cell>
        </row>
        <row r="219">
          <cell r="J219">
            <v>48427</v>
          </cell>
          <cell r="K219">
            <v>63.303275999999997</v>
          </cell>
          <cell r="L219">
            <v>49.969761900000002</v>
          </cell>
          <cell r="M219">
            <v>57.569864936999998</v>
          </cell>
        </row>
        <row r="220">
          <cell r="J220">
            <v>48458</v>
          </cell>
          <cell r="K220">
            <v>64.376925999999997</v>
          </cell>
          <cell r="L220">
            <v>53.287614699999999</v>
          </cell>
          <cell r="M220">
            <v>59.608522140999995</v>
          </cell>
        </row>
        <row r="221">
          <cell r="J221">
            <v>48488</v>
          </cell>
          <cell r="K221">
            <v>56.427455599999995</v>
          </cell>
          <cell r="L221">
            <v>49.748735600000003</v>
          </cell>
          <cell r="M221">
            <v>53.555605999999997</v>
          </cell>
        </row>
        <row r="222">
          <cell r="J222">
            <v>48519</v>
          </cell>
          <cell r="K222">
            <v>59.011456299999999</v>
          </cell>
          <cell r="L222">
            <v>49.850075900000007</v>
          </cell>
          <cell r="M222">
            <v>55.072062727999999</v>
          </cell>
        </row>
        <row r="223">
          <cell r="J223">
            <v>48549</v>
          </cell>
          <cell r="K223">
            <v>60.6399744</v>
          </cell>
          <cell r="L223">
            <v>51.675192200000005</v>
          </cell>
          <cell r="M223">
            <v>56.785118054000002</v>
          </cell>
        </row>
        <row r="224">
          <cell r="J224">
            <v>48580</v>
          </cell>
          <cell r="K224">
            <v>59.116253599999993</v>
          </cell>
          <cell r="L224">
            <v>50.701051300000003</v>
          </cell>
          <cell r="M224">
            <v>55.497716611000001</v>
          </cell>
        </row>
        <row r="225">
          <cell r="J225">
            <v>48611</v>
          </cell>
          <cell r="K225">
            <v>62.699695000000006</v>
          </cell>
          <cell r="L225">
            <v>52.776666300000002</v>
          </cell>
          <cell r="M225">
            <v>58.432792659</v>
          </cell>
        </row>
        <row r="226">
          <cell r="J226">
            <v>48639</v>
          </cell>
          <cell r="K226">
            <v>54.953842399999999</v>
          </cell>
          <cell r="L226">
            <v>49.212685200000003</v>
          </cell>
          <cell r="M226">
            <v>52.485144804000001</v>
          </cell>
        </row>
        <row r="227">
          <cell r="J227">
            <v>48670</v>
          </cell>
          <cell r="K227">
            <v>52.5939993</v>
          </cell>
          <cell r="L227">
            <v>47.625693200000001</v>
          </cell>
          <cell r="M227">
            <v>50.457627676999998</v>
          </cell>
        </row>
        <row r="228">
          <cell r="J228">
            <v>48700</v>
          </cell>
          <cell r="K228">
            <v>43.609824200000006</v>
          </cell>
          <cell r="L228">
            <v>40.555333900000001</v>
          </cell>
          <cell r="M228">
            <v>42.296393371000001</v>
          </cell>
        </row>
        <row r="229">
          <cell r="J229">
            <v>48731</v>
          </cell>
          <cell r="K229">
            <v>51.245702700000002</v>
          </cell>
          <cell r="L229">
            <v>43.146857199999999</v>
          </cell>
          <cell r="M229">
            <v>47.763199134999994</v>
          </cell>
        </row>
        <row r="230">
          <cell r="J230">
            <v>48761</v>
          </cell>
          <cell r="K230">
            <v>58.016458899999996</v>
          </cell>
          <cell r="L230">
            <v>48.287817000000004</v>
          </cell>
          <cell r="M230">
            <v>53.833142882999994</v>
          </cell>
        </row>
        <row r="231">
          <cell r="J231">
            <v>48792</v>
          </cell>
          <cell r="K231">
            <v>64.768613999999999</v>
          </cell>
          <cell r="L231">
            <v>50.513313199999999</v>
          </cell>
          <cell r="M231">
            <v>58.638834656</v>
          </cell>
        </row>
        <row r="232">
          <cell r="J232">
            <v>48823</v>
          </cell>
          <cell r="K232">
            <v>65.842453599999999</v>
          </cell>
          <cell r="L232">
            <v>54.6044743</v>
          </cell>
          <cell r="M232">
            <v>61.010122500999998</v>
          </cell>
        </row>
        <row r="233">
          <cell r="J233">
            <v>48853</v>
          </cell>
          <cell r="K233">
            <v>59.0664838</v>
          </cell>
          <cell r="L233">
            <v>51.869668900000001</v>
          </cell>
          <cell r="M233">
            <v>55.971853392999989</v>
          </cell>
        </row>
        <row r="234">
          <cell r="J234">
            <v>48884</v>
          </cell>
          <cell r="K234">
            <v>62.920305500000005</v>
          </cell>
          <cell r="L234">
            <v>52.105343200000007</v>
          </cell>
          <cell r="M234">
            <v>58.269871711</v>
          </cell>
        </row>
        <row r="235">
          <cell r="J235">
            <v>48914</v>
          </cell>
          <cell r="K235">
            <v>63.331136199999996</v>
          </cell>
          <cell r="L235">
            <v>53.720479500000003</v>
          </cell>
          <cell r="M235">
            <v>59.198553818999997</v>
          </cell>
        </row>
        <row r="236">
          <cell r="J236">
            <v>48945</v>
          </cell>
          <cell r="K236">
            <v>61.408858099999996</v>
          </cell>
          <cell r="L236">
            <v>52.676151400000002</v>
          </cell>
          <cell r="M236">
            <v>57.653794218999998</v>
          </cell>
        </row>
        <row r="237">
          <cell r="J237">
            <v>48976</v>
          </cell>
          <cell r="K237">
            <v>64.409637599999996</v>
          </cell>
          <cell r="L237">
            <v>54.8559676</v>
          </cell>
          <cell r="M237">
            <v>60.301559499999996</v>
          </cell>
        </row>
        <row r="238">
          <cell r="J238">
            <v>49004</v>
          </cell>
          <cell r="K238">
            <v>56.390015499999997</v>
          </cell>
          <cell r="L238">
            <v>51.105920900000001</v>
          </cell>
          <cell r="M238">
            <v>54.117854821999998</v>
          </cell>
        </row>
        <row r="239">
          <cell r="J239">
            <v>49035</v>
          </cell>
          <cell r="K239">
            <v>54.391248099999999</v>
          </cell>
          <cell r="L239">
            <v>49.400650600000006</v>
          </cell>
          <cell r="M239">
            <v>52.245291174999998</v>
          </cell>
        </row>
        <row r="240">
          <cell r="J240">
            <v>49065</v>
          </cell>
          <cell r="K240">
            <v>46.424303800000004</v>
          </cell>
          <cell r="L240">
            <v>42.547345700000008</v>
          </cell>
          <cell r="M240">
            <v>44.757211817000005</v>
          </cell>
        </row>
        <row r="241">
          <cell r="J241">
            <v>49096</v>
          </cell>
          <cell r="K241">
            <v>53.7490709</v>
          </cell>
          <cell r="L241">
            <v>45.398245500000002</v>
          </cell>
          <cell r="M241">
            <v>50.158215978000001</v>
          </cell>
        </row>
        <row r="242">
          <cell r="J242">
            <v>49126</v>
          </cell>
          <cell r="K242">
            <v>60.253444499999993</v>
          </cell>
          <cell r="L242">
            <v>50.479268000000005</v>
          </cell>
          <cell r="M242">
            <v>56.050548604999996</v>
          </cell>
        </row>
        <row r="243">
          <cell r="J243">
            <v>49157</v>
          </cell>
          <cell r="K243">
            <v>66.447493000000009</v>
          </cell>
          <cell r="L243">
            <v>52.585804700000004</v>
          </cell>
          <cell r="M243">
            <v>60.486967030999999</v>
          </cell>
        </row>
        <row r="244">
          <cell r="J244">
            <v>49188</v>
          </cell>
          <cell r="K244">
            <v>66.522777300000001</v>
          </cell>
          <cell r="L244">
            <v>56.085793200000005</v>
          </cell>
          <cell r="M244">
            <v>62.034874137000003</v>
          </cell>
        </row>
        <row r="245">
          <cell r="J245">
            <v>49218</v>
          </cell>
          <cell r="K245">
            <v>59.7805623</v>
          </cell>
          <cell r="L245">
            <v>52.483503500000005</v>
          </cell>
          <cell r="M245">
            <v>56.642827015999998</v>
          </cell>
        </row>
        <row r="246">
          <cell r="J246">
            <v>49249</v>
          </cell>
          <cell r="K246">
            <v>61.996063199999995</v>
          </cell>
          <cell r="L246">
            <v>51.825818099999999</v>
          </cell>
          <cell r="M246">
            <v>57.622857806999988</v>
          </cell>
        </row>
        <row r="247">
          <cell r="J247">
            <v>49279</v>
          </cell>
          <cell r="K247">
            <v>62.932901500000007</v>
          </cell>
          <cell r="L247">
            <v>54.603294999999996</v>
          </cell>
          <cell r="M247">
            <v>59.351170705000001</v>
          </cell>
        </row>
        <row r="248">
          <cell r="J248">
            <v>49310</v>
          </cell>
          <cell r="K248">
            <v>62.705987800000003</v>
          </cell>
          <cell r="L248">
            <v>52.772507999999995</v>
          </cell>
          <cell r="M248">
            <v>58.434591485999988</v>
          </cell>
        </row>
        <row r="249">
          <cell r="J249">
            <v>49341</v>
          </cell>
          <cell r="K249">
            <v>66.237489699999998</v>
          </cell>
          <cell r="L249">
            <v>55.836169900000002</v>
          </cell>
          <cell r="M249">
            <v>61.764922185999993</v>
          </cell>
        </row>
        <row r="250">
          <cell r="J250">
            <v>49369</v>
          </cell>
          <cell r="K250">
            <v>57.9699411</v>
          </cell>
          <cell r="L250">
            <v>52.233265200000005</v>
          </cell>
          <cell r="M250">
            <v>55.503170463000004</v>
          </cell>
        </row>
        <row r="251">
          <cell r="J251">
            <v>49400</v>
          </cell>
          <cell r="K251">
            <v>56.143072599999996</v>
          </cell>
          <cell r="L251">
            <v>50.952322700000011</v>
          </cell>
          <cell r="M251">
            <v>53.911050142999997</v>
          </cell>
        </row>
        <row r="252">
          <cell r="J252">
            <v>49430</v>
          </cell>
          <cell r="K252">
            <v>48.933395300000001</v>
          </cell>
          <cell r="L252">
            <v>45.214203100000006</v>
          </cell>
          <cell r="M252">
            <v>47.334142654000004</v>
          </cell>
        </row>
        <row r="253">
          <cell r="J253">
            <v>49461</v>
          </cell>
          <cell r="K253">
            <v>53.4976214</v>
          </cell>
          <cell r="L253">
            <v>45.964795800000005</v>
          </cell>
          <cell r="M253">
            <v>50.258506392000001</v>
          </cell>
        </row>
        <row r="254">
          <cell r="J254">
            <v>49491</v>
          </cell>
          <cell r="K254">
            <v>61.218121500000002</v>
          </cell>
          <cell r="L254">
            <v>50.377049300000003</v>
          </cell>
          <cell r="M254">
            <v>56.556460453999996</v>
          </cell>
        </row>
        <row r="255">
          <cell r="J255">
            <v>49522</v>
          </cell>
          <cell r="K255">
            <v>70.079791</v>
          </cell>
          <cell r="L255">
            <v>54.693744100000004</v>
          </cell>
          <cell r="M255">
            <v>63.463790832999997</v>
          </cell>
        </row>
        <row r="256">
          <cell r="J256">
            <v>49553</v>
          </cell>
          <cell r="K256">
            <v>69.136037700000003</v>
          </cell>
          <cell r="L256">
            <v>57.845614200000007</v>
          </cell>
          <cell r="M256">
            <v>64.281155595000001</v>
          </cell>
        </row>
        <row r="257">
          <cell r="J257">
            <v>49583</v>
          </cell>
          <cell r="K257">
            <v>60.425364699999996</v>
          </cell>
          <cell r="L257">
            <v>53.218449400000004</v>
          </cell>
          <cell r="M257">
            <v>57.326391121</v>
          </cell>
        </row>
        <row r="258">
          <cell r="J258">
            <v>49614</v>
          </cell>
          <cell r="K258">
            <v>62.519111500000001</v>
          </cell>
          <cell r="L258">
            <v>52.878708899999999</v>
          </cell>
          <cell r="M258">
            <v>58.373738381999999</v>
          </cell>
        </row>
        <row r="259">
          <cell r="J259">
            <v>49644</v>
          </cell>
          <cell r="K259">
            <v>65.534979799999988</v>
          </cell>
          <cell r="L259">
            <v>56.348725999999999</v>
          </cell>
          <cell r="M259">
            <v>61.584890665999986</v>
          </cell>
        </row>
        <row r="260">
          <cell r="J260">
            <v>49675</v>
          </cell>
          <cell r="K260">
            <v>64.293732199999994</v>
          </cell>
          <cell r="L260">
            <v>54.329472599999995</v>
          </cell>
          <cell r="M260">
            <v>60.009100571999994</v>
          </cell>
        </row>
        <row r="261">
          <cell r="J261">
            <v>49706</v>
          </cell>
          <cell r="K261">
            <v>66.346242700000005</v>
          </cell>
          <cell r="L261">
            <v>55.689722000000003</v>
          </cell>
          <cell r="M261">
            <v>61.763938799000002</v>
          </cell>
        </row>
        <row r="262">
          <cell r="J262">
            <v>49735</v>
          </cell>
          <cell r="K262">
            <v>58.493513599999993</v>
          </cell>
          <cell r="L262">
            <v>54.097972600000006</v>
          </cell>
          <cell r="M262">
            <v>56.603430969999991</v>
          </cell>
        </row>
        <row r="263">
          <cell r="J263">
            <v>49766</v>
          </cell>
          <cell r="K263">
            <v>56.839399400000005</v>
          </cell>
          <cell r="L263">
            <v>51.916784499999991</v>
          </cell>
          <cell r="M263">
            <v>54.722674992999998</v>
          </cell>
        </row>
        <row r="264">
          <cell r="J264">
            <v>49796</v>
          </cell>
          <cell r="K264">
            <v>48.605054600000003</v>
          </cell>
          <cell r="L264">
            <v>45.416220100000004</v>
          </cell>
          <cell r="M264">
            <v>47.233855765000001</v>
          </cell>
        </row>
        <row r="265">
          <cell r="J265">
            <v>49827</v>
          </cell>
          <cell r="K265">
            <v>54.8854726</v>
          </cell>
          <cell r="L265">
            <v>47.686254099999999</v>
          </cell>
          <cell r="M265">
            <v>51.789808644999994</v>
          </cell>
        </row>
        <row r="266">
          <cell r="J266">
            <v>49857</v>
          </cell>
          <cell r="K266">
            <v>62.097633600000002</v>
          </cell>
          <cell r="L266">
            <v>50.6867643</v>
          </cell>
          <cell r="M266">
            <v>57.190959800999998</v>
          </cell>
        </row>
        <row r="267">
          <cell r="J267">
            <v>49888</v>
          </cell>
          <cell r="K267">
            <v>69.800436000000005</v>
          </cell>
          <cell r="L267">
            <v>56.285028100000005</v>
          </cell>
          <cell r="M267">
            <v>63.988810603000005</v>
          </cell>
        </row>
        <row r="268">
          <cell r="J268">
            <v>49919</v>
          </cell>
          <cell r="K268">
            <v>70.657094499999999</v>
          </cell>
          <cell r="L268">
            <v>58.439846199999998</v>
          </cell>
          <cell r="M268">
            <v>65.403677731000002</v>
          </cell>
        </row>
        <row r="269">
          <cell r="J269">
            <v>49949</v>
          </cell>
          <cell r="K269">
            <v>62.764903499999996</v>
          </cell>
          <cell r="L269">
            <v>53.730384899999997</v>
          </cell>
          <cell r="M269">
            <v>58.880060501999992</v>
          </cell>
        </row>
        <row r="270">
          <cell r="J270">
            <v>49980</v>
          </cell>
          <cell r="K270">
            <v>65.958199799999988</v>
          </cell>
          <cell r="L270">
            <v>55.8952405</v>
          </cell>
          <cell r="M270">
            <v>61.631127300999992</v>
          </cell>
        </row>
        <row r="271">
          <cell r="J271">
            <v>50010</v>
          </cell>
          <cell r="K271">
            <v>67.034925400000006</v>
          </cell>
          <cell r="L271">
            <v>57.315294099999996</v>
          </cell>
          <cell r="M271">
            <v>62.855483940999996</v>
          </cell>
        </row>
        <row r="272">
          <cell r="J272">
            <v>50041</v>
          </cell>
          <cell r="K272">
            <v>66.924730800000006</v>
          </cell>
          <cell r="L272">
            <v>56.648552300000006</v>
          </cell>
          <cell r="M272">
            <v>62.505974045000002</v>
          </cell>
        </row>
        <row r="273">
          <cell r="J273">
            <v>50072</v>
          </cell>
          <cell r="K273">
            <v>70.479227499999993</v>
          </cell>
          <cell r="L273">
            <v>58.928873599999996</v>
          </cell>
          <cell r="M273">
            <v>65.512575322999993</v>
          </cell>
        </row>
        <row r="274">
          <cell r="J274">
            <v>50100</v>
          </cell>
          <cell r="K274">
            <v>60.629319500000001</v>
          </cell>
          <cell r="L274">
            <v>56.366080000000004</v>
          </cell>
          <cell r="M274">
            <v>58.796126514999997</v>
          </cell>
        </row>
        <row r="275">
          <cell r="J275">
            <v>50131</v>
          </cell>
          <cell r="K275">
            <v>58.100565000000003</v>
          </cell>
          <cell r="L275">
            <v>53.805372800000001</v>
          </cell>
          <cell r="M275">
            <v>56.253632353999997</v>
          </cell>
        </row>
        <row r="276">
          <cell r="J276">
            <v>50161</v>
          </cell>
          <cell r="K276">
            <v>50.509577200000003</v>
          </cell>
          <cell r="L276">
            <v>47.472485600000006</v>
          </cell>
          <cell r="M276">
            <v>49.203627812000001</v>
          </cell>
        </row>
        <row r="277">
          <cell r="J277">
            <v>50192</v>
          </cell>
          <cell r="K277">
            <v>57.184662100000004</v>
          </cell>
          <cell r="L277">
            <v>49.731109100000005</v>
          </cell>
          <cell r="M277">
            <v>53.979634309999994</v>
          </cell>
        </row>
        <row r="278">
          <cell r="J278">
            <v>50222</v>
          </cell>
          <cell r="K278">
            <v>63.939491400000001</v>
          </cell>
          <cell r="L278">
            <v>52.707802900000004</v>
          </cell>
          <cell r="M278">
            <v>59.109865345000003</v>
          </cell>
        </row>
        <row r="279">
          <cell r="J279">
            <v>50253</v>
          </cell>
          <cell r="K279">
            <v>71.586652000000001</v>
          </cell>
          <cell r="L279">
            <v>57.801442599999994</v>
          </cell>
          <cell r="M279">
            <v>65.659011957999994</v>
          </cell>
        </row>
        <row r="280">
          <cell r="J280">
            <v>50284</v>
          </cell>
          <cell r="K280">
            <v>72.085360800000004</v>
          </cell>
          <cell r="L280">
            <v>59.946230300000003</v>
          </cell>
          <cell r="M280">
            <v>66.865534685</v>
          </cell>
        </row>
        <row r="281">
          <cell r="J281">
            <v>50314</v>
          </cell>
          <cell r="K281">
            <v>63.081788099999997</v>
          </cell>
          <cell r="L281">
            <v>55.124746500000001</v>
          </cell>
          <cell r="M281">
            <v>59.660260211999997</v>
          </cell>
        </row>
        <row r="282">
          <cell r="J282">
            <v>50345</v>
          </cell>
          <cell r="K282">
            <v>66.945594299999996</v>
          </cell>
          <cell r="L282">
            <v>56.781755499999996</v>
          </cell>
          <cell r="M282">
            <v>62.575143615999991</v>
          </cell>
        </row>
        <row r="283">
          <cell r="J283">
            <v>50375</v>
          </cell>
          <cell r="K283">
            <v>70.105582799999993</v>
          </cell>
          <cell r="L283">
            <v>59.805390200000005</v>
          </cell>
          <cell r="M283">
            <v>65.676499981999996</v>
          </cell>
        </row>
        <row r="284">
          <cell r="J284">
            <v>50406</v>
          </cell>
          <cell r="K284">
            <v>68.146930900000001</v>
          </cell>
          <cell r="L284">
            <v>58.908076399999999</v>
          </cell>
          <cell r="M284">
            <v>64.174223464999997</v>
          </cell>
        </row>
        <row r="285">
          <cell r="J285">
            <v>50437</v>
          </cell>
          <cell r="K285">
            <v>70.769483799999989</v>
          </cell>
          <cell r="L285">
            <v>60.174825999999996</v>
          </cell>
          <cell r="M285">
            <v>66.213780945999986</v>
          </cell>
        </row>
        <row r="286">
          <cell r="J286">
            <v>50465</v>
          </cell>
          <cell r="K286">
            <v>61.984895399999999</v>
          </cell>
          <cell r="L286">
            <v>56.688409399999998</v>
          </cell>
          <cell r="M286">
            <v>59.707406419999998</v>
          </cell>
        </row>
        <row r="287">
          <cell r="J287">
            <v>50496</v>
          </cell>
          <cell r="K287">
            <v>60.081553200000002</v>
          </cell>
          <cell r="L287">
            <v>56.271184300000002</v>
          </cell>
          <cell r="M287">
            <v>58.443094572999996</v>
          </cell>
        </row>
        <row r="288">
          <cell r="J288">
            <v>50526</v>
          </cell>
          <cell r="K288">
            <v>53.759611399999997</v>
          </cell>
          <cell r="L288">
            <v>50.985618500000001</v>
          </cell>
          <cell r="M288">
            <v>52.566794452999993</v>
          </cell>
        </row>
        <row r="289">
          <cell r="J289">
            <v>50557</v>
          </cell>
          <cell r="K289">
            <v>59.532894900000002</v>
          </cell>
          <cell r="L289">
            <v>52.154442899999999</v>
          </cell>
          <cell r="M289">
            <v>56.360160539999995</v>
          </cell>
        </row>
        <row r="290">
          <cell r="J290">
            <v>50587</v>
          </cell>
          <cell r="K290">
            <v>65.904366899999999</v>
          </cell>
          <cell r="L290">
            <v>54.754697300000004</v>
          </cell>
          <cell r="M290">
            <v>61.110008972000003</v>
          </cell>
        </row>
        <row r="291">
          <cell r="J291">
            <v>50618</v>
          </cell>
          <cell r="K291">
            <v>73.829679999999996</v>
          </cell>
          <cell r="L291">
            <v>60.070921700000007</v>
          </cell>
          <cell r="M291">
            <v>67.913413930999994</v>
          </cell>
        </row>
        <row r="292">
          <cell r="J292">
            <v>50649</v>
          </cell>
          <cell r="K292">
            <v>72.098239100000001</v>
          </cell>
          <cell r="L292">
            <v>61.373144600000003</v>
          </cell>
          <cell r="M292">
            <v>67.486448464999995</v>
          </cell>
        </row>
        <row r="293">
          <cell r="J293">
            <v>50679</v>
          </cell>
          <cell r="K293">
            <v>64.5289334</v>
          </cell>
          <cell r="L293">
            <v>57.265215900000001</v>
          </cell>
          <cell r="M293">
            <v>61.405534875000001</v>
          </cell>
        </row>
        <row r="294">
          <cell r="J294">
            <v>50710</v>
          </cell>
          <cell r="K294">
            <v>69.394672499999999</v>
          </cell>
          <cell r="L294">
            <v>59.076160399999999</v>
          </cell>
          <cell r="M294">
            <v>64.957712297</v>
          </cell>
        </row>
        <row r="295">
          <cell r="J295">
            <v>50740</v>
          </cell>
          <cell r="K295">
            <v>71.531839300000001</v>
          </cell>
          <cell r="L295">
            <v>61.678030500000006</v>
          </cell>
          <cell r="M295">
            <v>67.294701516000003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DOC"/>
      <sheetName val="Other Cost Input"/>
      <sheetName val="IndexedSTF_Source"/>
      <sheetName val="Market_Price"/>
      <sheetName val="PacifiCorpSTF"/>
      <sheetName val="PacifiCorp STF_Raw Data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A BaseLoad"/>
      <sheetName val="Table 2B Wind"/>
      <sheetName val="Table 2C SolarFixed"/>
      <sheetName val="Table 2D SolarTracking"/>
      <sheetName val="Tables 3 to 5"/>
      <sheetName val="Table 6"/>
      <sheetName val="Table 7"/>
      <sheetName val="Table 8"/>
      <sheetName val="Table 9"/>
      <sheetName val="Table 10"/>
      <sheetName val="--- Do Not Print ---&gt;"/>
      <sheetName val="Tariff Page"/>
      <sheetName val="Tariff Page Solar Fixed"/>
      <sheetName val="Tariff Page Solar Tracking"/>
      <sheetName val="Tariff Page Wind"/>
      <sheetName val="Profile "/>
      <sheetName val="OFPC Sour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45">
          <cell r="B45">
            <v>2.1800000000000002</v>
          </cell>
        </row>
        <row r="46">
          <cell r="B46">
            <v>2.83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Data"/>
      <sheetName val="Summary"/>
      <sheetName val="Avoided Costs"/>
      <sheetName val="AC Dollars"/>
      <sheetName val="Delta"/>
      <sheetName val="NPC"/>
      <sheetName val="BASE"/>
      <sheetName val="Trapped Adj"/>
      <sheetName val="EIM"/>
      <sheetName val="Integration"/>
      <sheetName val="FuelCalc"/>
      <sheetName val="Hermiston"/>
      <sheetName val="GRID LTC ($)"/>
      <sheetName val="GRID LTC (MWH)"/>
      <sheetName val="GRID Emergency Purchase (MWh)"/>
      <sheetName val="GRID Emergency Purchase ($)"/>
      <sheetName val="GRID Transmission Costs ($)"/>
      <sheetName val="GRID Fuel Price ($MMBTu)"/>
      <sheetName val="GRID Fuel Used (MMBTu)"/>
      <sheetName val="GRID Thermal Fuel Burn ($)"/>
      <sheetName val="GRID Thermal Generation (MWH)"/>
      <sheetName val="GRID Hydro Generation (MWH)"/>
      <sheetName val="GRID Purchases (MWH)"/>
      <sheetName val="GRID Purchases ($)"/>
      <sheetName val="GRID Sales (MWH)"/>
      <sheetName val="GRID Sales ($)"/>
      <sheetName val="GRID Nameplate (MW)"/>
      <sheetName val="GRID Load (MWH)"/>
      <sheetName val="GRID ST Firm Sales (MWH)"/>
      <sheetName val="GRID ST Firm Sales ($)"/>
      <sheetName val="GRID ST Firm Purchases (MWH)"/>
      <sheetName val="GRID ST Firm Purchases ($)"/>
      <sheetName val="GRID Reserves (MWh)"/>
      <sheetName val="MacroBuilder"/>
      <sheetName val="NPC Version Log"/>
    </sheetNames>
    <sheetDataSet>
      <sheetData sheetId="0"/>
      <sheetData sheetId="1"/>
      <sheetData sheetId="2">
        <row r="7">
          <cell r="C7">
            <v>19.50916339564699</v>
          </cell>
          <cell r="D7">
            <v>23.376925362945823</v>
          </cell>
          <cell r="E7">
            <v>23.752279242997201</v>
          </cell>
          <cell r="F7">
            <v>22.350760150525204</v>
          </cell>
          <cell r="G7">
            <v>17.705567755669264</v>
          </cell>
          <cell r="H7">
            <v>16.236744900440804</v>
          </cell>
          <cell r="I7">
            <v>16.598305674735247</v>
          </cell>
          <cell r="J7">
            <v>22.215520621206416</v>
          </cell>
          <cell r="K7">
            <v>21.779824241389935</v>
          </cell>
          <cell r="L7">
            <v>17.675264783704286</v>
          </cell>
          <cell r="M7">
            <v>18.369478872580157</v>
          </cell>
          <cell r="N7">
            <v>18.195765733647647</v>
          </cell>
          <cell r="O7">
            <v>20.23945052450912</v>
          </cell>
        </row>
        <row r="8">
          <cell r="C8">
            <v>17.886180915272252</v>
          </cell>
          <cell r="D8">
            <v>21.350007823588992</v>
          </cell>
          <cell r="E8">
            <v>7.2316760990558429</v>
          </cell>
          <cell r="F8">
            <v>16.686988333527527</v>
          </cell>
          <cell r="G8">
            <v>16.029403419556601</v>
          </cell>
          <cell r="H8">
            <v>15.512385378263602</v>
          </cell>
          <cell r="I8">
            <v>16.232996870416571</v>
          </cell>
          <cell r="J8">
            <v>24.822284374086308</v>
          </cell>
          <cell r="K8">
            <v>21.644059390731716</v>
          </cell>
          <cell r="L8">
            <v>17.672081039770468</v>
          </cell>
          <cell r="M8">
            <v>17.944949807045816</v>
          </cell>
          <cell r="N8">
            <v>16.833684771094042</v>
          </cell>
          <cell r="O8">
            <v>19.567868461531649</v>
          </cell>
        </row>
        <row r="9">
          <cell r="C9">
            <v>16.859308630652169</v>
          </cell>
          <cell r="D9">
            <v>16.260424564664859</v>
          </cell>
          <cell r="E9">
            <v>16.838815984782002</v>
          </cell>
          <cell r="F9">
            <v>16.418522109408485</v>
          </cell>
          <cell r="G9">
            <v>13.685394910930535</v>
          </cell>
          <cell r="H9">
            <v>15.095825070526312</v>
          </cell>
          <cell r="I9">
            <v>15.087654347200973</v>
          </cell>
          <cell r="J9">
            <v>21.365601758221679</v>
          </cell>
          <cell r="K9">
            <v>19.568870987632849</v>
          </cell>
          <cell r="L9">
            <v>15.972143967147732</v>
          </cell>
          <cell r="M9">
            <v>16.957134668961398</v>
          </cell>
          <cell r="N9">
            <v>15.741891851998618</v>
          </cell>
          <cell r="O9">
            <v>20.341416772297453</v>
          </cell>
        </row>
        <row r="10">
          <cell r="C10">
            <v>15.675021793018079</v>
          </cell>
          <cell r="D10">
            <v>17.474751947288272</v>
          </cell>
          <cell r="E10">
            <v>16.670716015097021</v>
          </cell>
          <cell r="F10">
            <v>15.953478465048343</v>
          </cell>
          <cell r="G10">
            <v>12.193244433107933</v>
          </cell>
          <cell r="H10">
            <v>12.662334933463734</v>
          </cell>
          <cell r="I10">
            <v>13.484397961372132</v>
          </cell>
          <cell r="J10">
            <v>19.90246253634011</v>
          </cell>
          <cell r="K10">
            <v>17.510487931640423</v>
          </cell>
          <cell r="L10">
            <v>14.880451528045176</v>
          </cell>
          <cell r="M10">
            <v>16.387040575431147</v>
          </cell>
          <cell r="N10">
            <v>16.325816389999606</v>
          </cell>
          <cell r="O10">
            <v>18.300364137149476</v>
          </cell>
        </row>
        <row r="11">
          <cell r="C11">
            <v>16.534934464095738</v>
          </cell>
          <cell r="D11">
            <v>17.824748580879675</v>
          </cell>
          <cell r="E11">
            <v>17.184903558641718</v>
          </cell>
          <cell r="F11">
            <v>16.589335056481268</v>
          </cell>
          <cell r="G11">
            <v>12.917920118643805</v>
          </cell>
          <cell r="H11">
            <v>13.353023306831131</v>
          </cell>
          <cell r="I11">
            <v>13.864505059485857</v>
          </cell>
          <cell r="J11">
            <v>21.531683229204894</v>
          </cell>
          <cell r="K11">
            <v>18.940251346055874</v>
          </cell>
          <cell r="L11">
            <v>15.832342896752809</v>
          </cell>
          <cell r="M11">
            <v>17.669462696941032</v>
          </cell>
          <cell r="N11">
            <v>17.289741422951099</v>
          </cell>
          <cell r="O11">
            <v>18.16029325876794</v>
          </cell>
        </row>
        <row r="12">
          <cell r="C12">
            <v>18.13855829703034</v>
          </cell>
          <cell r="D12">
            <v>19.112251182276143</v>
          </cell>
          <cell r="E12">
            <v>18.174436783782742</v>
          </cell>
          <cell r="F12">
            <v>17.314261429613492</v>
          </cell>
          <cell r="G12">
            <v>13.818526273919078</v>
          </cell>
          <cell r="H12">
            <v>16.01670251799667</v>
          </cell>
          <cell r="I12">
            <v>16.163045996432356</v>
          </cell>
          <cell r="J12">
            <v>22.671367969727303</v>
          </cell>
          <cell r="K12">
            <v>19.445016725548633</v>
          </cell>
          <cell r="L12">
            <v>18.330112470905362</v>
          </cell>
          <cell r="M12">
            <v>19.426219209637495</v>
          </cell>
          <cell r="N12">
            <v>18.147097438428414</v>
          </cell>
          <cell r="O12">
            <v>22.232347664650309</v>
          </cell>
        </row>
        <row r="13">
          <cell r="C13">
            <v>17.854739373368453</v>
          </cell>
          <cell r="D13">
            <v>-33.329071417973203</v>
          </cell>
          <cell r="E13">
            <v>18.794975075025221</v>
          </cell>
          <cell r="F13">
            <v>18.58505027785467</v>
          </cell>
          <cell r="G13">
            <v>15.781163226362034</v>
          </cell>
          <cell r="H13">
            <v>19.880953449256015</v>
          </cell>
          <cell r="I13">
            <v>19.342564350254541</v>
          </cell>
          <cell r="J13">
            <v>25.336785806797383</v>
          </cell>
          <cell r="K13">
            <v>23.043547864070042</v>
          </cell>
          <cell r="L13">
            <v>20.619134880375995</v>
          </cell>
          <cell r="M13">
            <v>20.89560659456609</v>
          </cell>
          <cell r="N13">
            <v>18.431694951292837</v>
          </cell>
          <cell r="O13">
            <v>24.098319717309483</v>
          </cell>
        </row>
        <row r="14">
          <cell r="C14">
            <v>21.581785314494187</v>
          </cell>
          <cell r="D14">
            <v>25.99695157526169</v>
          </cell>
          <cell r="E14">
            <v>20.43688509031179</v>
          </cell>
          <cell r="F14">
            <v>19.407585464647291</v>
          </cell>
          <cell r="G14">
            <v>18.239005346772274</v>
          </cell>
          <cell r="H14">
            <v>19.191876481814504</v>
          </cell>
          <cell r="I14">
            <v>19.84302453403664</v>
          </cell>
          <cell r="J14">
            <v>26.883837742017903</v>
          </cell>
          <cell r="K14">
            <v>25.929533676477199</v>
          </cell>
          <cell r="L14">
            <v>20.565359008231944</v>
          </cell>
          <cell r="M14">
            <v>21.128976049104914</v>
          </cell>
          <cell r="N14">
            <v>19.344174376191788</v>
          </cell>
          <cell r="O14">
            <v>22.51071606138429</v>
          </cell>
        </row>
        <row r="15">
          <cell r="C15">
            <v>22.636228293321555</v>
          </cell>
          <cell r="D15">
            <v>25.45260719588115</v>
          </cell>
          <cell r="E15">
            <v>21.778906603136331</v>
          </cell>
          <cell r="F15">
            <v>20.435916102265072</v>
          </cell>
          <cell r="G15">
            <v>19.463668569472492</v>
          </cell>
          <cell r="H15">
            <v>20.461529365585587</v>
          </cell>
          <cell r="I15">
            <v>19.819800696853783</v>
          </cell>
          <cell r="J15">
            <v>28.011512389957783</v>
          </cell>
          <cell r="K15">
            <v>25.930863528302346</v>
          </cell>
          <cell r="L15">
            <v>21.039201942196517</v>
          </cell>
          <cell r="M15">
            <v>26.661844525386606</v>
          </cell>
          <cell r="N15">
            <v>20.77624549700591</v>
          </cell>
          <cell r="O15">
            <v>22.249704149806853</v>
          </cell>
        </row>
        <row r="16">
          <cell r="C16">
            <v>21.981896042902203</v>
          </cell>
          <cell r="D16">
            <v>24.629884615943332</v>
          </cell>
          <cell r="E16">
            <v>22.808662860953891</v>
          </cell>
          <cell r="F16">
            <v>22.025494425336245</v>
          </cell>
          <cell r="G16">
            <v>20.522218741210324</v>
          </cell>
          <cell r="H16">
            <v>22.547194549946486</v>
          </cell>
          <cell r="I16">
            <v>6.7325903807938881</v>
          </cell>
          <cell r="J16">
            <v>29.881095248998715</v>
          </cell>
          <cell r="K16">
            <v>27.396544205218429</v>
          </cell>
          <cell r="L16">
            <v>21.887270059118823</v>
          </cell>
          <cell r="M16">
            <v>23.404999912894542</v>
          </cell>
          <cell r="N16">
            <v>21.796744925697062</v>
          </cell>
          <cell r="O16">
            <v>26.752416743372368</v>
          </cell>
        </row>
        <row r="17">
          <cell r="C17">
            <v>30.575192771808737</v>
          </cell>
          <cell r="D17">
            <v>28.504002898909469</v>
          </cell>
          <cell r="E17">
            <v>28.109381563851784</v>
          </cell>
          <cell r="F17">
            <v>26.524373586061142</v>
          </cell>
          <cell r="G17">
            <v>24.397970221106359</v>
          </cell>
          <cell r="H17">
            <v>27.030819521010468</v>
          </cell>
          <cell r="I17">
            <v>25.631500074795113</v>
          </cell>
          <cell r="J17">
            <v>51.612818998539097</v>
          </cell>
          <cell r="K17">
            <v>33.672530916577799</v>
          </cell>
          <cell r="L17">
            <v>28.702784765247209</v>
          </cell>
          <cell r="M17">
            <v>29.933377521490264</v>
          </cell>
          <cell r="N17">
            <v>27.288415647724111</v>
          </cell>
          <cell r="O17">
            <v>29.513341532709916</v>
          </cell>
        </row>
        <row r="18">
          <cell r="C18">
            <v>35.261041391303756</v>
          </cell>
          <cell r="D18">
            <v>34.055717245926019</v>
          </cell>
          <cell r="E18">
            <v>32.779056914751436</v>
          </cell>
          <cell r="F18">
            <v>29.286668778832126</v>
          </cell>
          <cell r="G18">
            <v>26.921116207125682</v>
          </cell>
          <cell r="H18">
            <v>30.319346560538921</v>
          </cell>
          <cell r="I18">
            <v>29.207340431984932</v>
          </cell>
          <cell r="J18">
            <v>56.062486618073024</v>
          </cell>
          <cell r="K18">
            <v>41.132866768789931</v>
          </cell>
          <cell r="L18">
            <v>32.980335337754582</v>
          </cell>
          <cell r="M18">
            <v>34.844289623306892</v>
          </cell>
          <cell r="N18">
            <v>33.399431549010117</v>
          </cell>
          <cell r="O18">
            <v>41.366525500679721</v>
          </cell>
        </row>
        <row r="19">
          <cell r="C19">
            <v>39.186321486853409</v>
          </cell>
          <cell r="D19">
            <v>40.37435257581545</v>
          </cell>
          <cell r="E19">
            <v>38.849936145357823</v>
          </cell>
          <cell r="F19">
            <v>34.141740531952834</v>
          </cell>
          <cell r="G19">
            <v>29.878920626187103</v>
          </cell>
          <cell r="H19">
            <v>32.75791443530732</v>
          </cell>
          <cell r="I19">
            <v>31.982590927684701</v>
          </cell>
          <cell r="J19">
            <v>61.291037946266876</v>
          </cell>
          <cell r="K19">
            <v>45.693342888636451</v>
          </cell>
          <cell r="L19">
            <v>35.665898846637923</v>
          </cell>
          <cell r="M19">
            <v>38.177309413182222</v>
          </cell>
          <cell r="N19">
            <v>38.128164671318345</v>
          </cell>
          <cell r="O19">
            <v>45.332089106803821</v>
          </cell>
        </row>
        <row r="20">
          <cell r="C20">
            <v>40.334864187419804</v>
          </cell>
          <cell r="D20">
            <v>43.197802572611394</v>
          </cell>
          <cell r="E20">
            <v>42.431534335734263</v>
          </cell>
          <cell r="F20">
            <v>36.788887852445633</v>
          </cell>
          <cell r="G20">
            <v>32.057014306151125</v>
          </cell>
          <cell r="H20">
            <v>34.994550294860211</v>
          </cell>
          <cell r="I20">
            <v>33.365756798700531</v>
          </cell>
          <cell r="J20">
            <v>55.151124048293212</v>
          </cell>
          <cell r="K20">
            <v>49.19678169476046</v>
          </cell>
          <cell r="L20">
            <v>36.405120076877076</v>
          </cell>
          <cell r="M20">
            <v>39.35564251118646</v>
          </cell>
          <cell r="N20">
            <v>38.509334338279587</v>
          </cell>
          <cell r="O20">
            <v>47.006833340984947</v>
          </cell>
        </row>
        <row r="21">
          <cell r="C21">
            <v>43.600167476539596</v>
          </cell>
          <cell r="D21">
            <v>44.633240033417991</v>
          </cell>
          <cell r="E21">
            <v>43.738199497720544</v>
          </cell>
          <cell r="F21">
            <v>38.867301615906321</v>
          </cell>
          <cell r="G21">
            <v>33.052823967178398</v>
          </cell>
          <cell r="H21">
            <v>36.585891865983292</v>
          </cell>
          <cell r="I21">
            <v>35.721879297539189</v>
          </cell>
          <cell r="J21">
            <v>59.496476326186858</v>
          </cell>
          <cell r="K21">
            <v>53.296954614096741</v>
          </cell>
          <cell r="L21">
            <v>38.753247384835639</v>
          </cell>
          <cell r="M21">
            <v>43.245592662718579</v>
          </cell>
          <cell r="N21">
            <v>41.89687367939527</v>
          </cell>
          <cell r="O21">
            <v>66.099402886899796</v>
          </cell>
        </row>
        <row r="22">
          <cell r="C22">
            <v>-0.46560517097233212</v>
          </cell>
          <cell r="D22">
            <v>-0.51383118885559353</v>
          </cell>
          <cell r="E22">
            <v>-0.57315858081092175</v>
          </cell>
          <cell r="F22">
            <v>-0.28689855628107286</v>
          </cell>
          <cell r="G22">
            <v>-0.59301135703282648</v>
          </cell>
          <cell r="H22">
            <v>-0.4771716932137034</v>
          </cell>
          <cell r="I22">
            <v>-0.40008860273733449</v>
          </cell>
          <cell r="J22">
            <v>-0.27840155481209772</v>
          </cell>
          <cell r="K22">
            <v>-0.51511500979625313</v>
          </cell>
          <cell r="L22">
            <v>-0.61327381163019246</v>
          </cell>
          <cell r="M22">
            <v>-0.47164205135044712</v>
          </cell>
          <cell r="N22">
            <v>-0.56124591645183342</v>
          </cell>
          <cell r="O22">
            <v>-0.37543699985000334</v>
          </cell>
        </row>
        <row r="23">
          <cell r="C23">
            <v>-0.39829245415204251</v>
          </cell>
          <cell r="D23">
            <v>-0.51531603196939457</v>
          </cell>
          <cell r="E23">
            <v>-0.51145422258886741</v>
          </cell>
          <cell r="F23">
            <v>-0.31590129113779575</v>
          </cell>
          <cell r="G23">
            <v>-0.54058978867855623</v>
          </cell>
          <cell r="H23">
            <v>-0.26523794047506183</v>
          </cell>
          <cell r="I23">
            <v>-0.27563600412711686</v>
          </cell>
          <cell r="J23">
            <v>-6.3498922356216778E-2</v>
          </cell>
          <cell r="K23">
            <v>-0.59654538272130087</v>
          </cell>
          <cell r="L23">
            <v>-0.63268020240934597</v>
          </cell>
          <cell r="M23">
            <v>-0.27996347999372467</v>
          </cell>
          <cell r="N23">
            <v>-0.63704591648733766</v>
          </cell>
          <cell r="O23">
            <v>-0.39896465334654663</v>
          </cell>
        </row>
        <row r="24">
          <cell r="C24">
            <v>-0.51412265839566285</v>
          </cell>
          <cell r="D24">
            <v>-0.70501304131935028</v>
          </cell>
          <cell r="E24">
            <v>-0.61942796802584454</v>
          </cell>
          <cell r="F24">
            <v>-0.33105163786762348</v>
          </cell>
          <cell r="G24">
            <v>-0.28254580646705563</v>
          </cell>
          <cell r="H24">
            <v>-0.27662799255853598</v>
          </cell>
          <cell r="I24">
            <v>-0.58248958322776767</v>
          </cell>
          <cell r="J24">
            <v>-2.7230636478700658E-2</v>
          </cell>
          <cell r="K24">
            <v>-0.93009888747637715</v>
          </cell>
          <cell r="L24">
            <v>-0.87551758893652165</v>
          </cell>
          <cell r="M24">
            <v>-0.48613019489514708</v>
          </cell>
          <cell r="N24">
            <v>-0.79787986036582248</v>
          </cell>
          <cell r="O24">
            <v>-0.56384386391966979</v>
          </cell>
        </row>
        <row r="25">
          <cell r="C25">
            <v>-0.66900766875864592</v>
          </cell>
          <cell r="D25">
            <v>-0.85765487065534962</v>
          </cell>
          <cell r="E25">
            <v>-0.82914429757161201</v>
          </cell>
          <cell r="F25">
            <v>-0.55000244805170673</v>
          </cell>
          <cell r="G25">
            <v>-0.68690474500203891</v>
          </cell>
          <cell r="H25">
            <v>-0.50681111638522036</v>
          </cell>
          <cell r="I25">
            <v>-0.59256686948410164</v>
          </cell>
          <cell r="J25">
            <v>-0.13961378950552258</v>
          </cell>
          <cell r="K25">
            <v>-0.88879930413581576</v>
          </cell>
          <cell r="L25">
            <v>-0.89807871461353284</v>
          </cell>
          <cell r="M25">
            <v>-0.90583793107616817</v>
          </cell>
          <cell r="N25">
            <v>-0.89471118767311564</v>
          </cell>
          <cell r="O25">
            <v>-0.64552695086571765</v>
          </cell>
        </row>
        <row r="26">
          <cell r="C26">
            <v>-0.87739509596828213</v>
          </cell>
          <cell r="D26">
            <v>-0.85974259206360903</v>
          </cell>
          <cell r="E26">
            <v>-0.8823375651275831</v>
          </cell>
          <cell r="F26">
            <v>-0.87192407354344692</v>
          </cell>
          <cell r="G26">
            <v>-0.855350971051275</v>
          </cell>
          <cell r="H26">
            <v>-0.83718200875739968</v>
          </cell>
          <cell r="I26">
            <v>-0.84254410016960957</v>
          </cell>
          <cell r="J26">
            <v>-0.90766752590482302</v>
          </cell>
          <cell r="K26">
            <v>-0.89588921896578178</v>
          </cell>
          <cell r="L26">
            <v>-0.90508587065684354</v>
          </cell>
          <cell r="M26">
            <v>-0.90622513968499463</v>
          </cell>
          <cell r="N26">
            <v>-0.9113774538406999</v>
          </cell>
          <cell r="O26">
            <v>-0.87612186108289225</v>
          </cell>
        </row>
      </sheetData>
      <sheetData sheetId="3"/>
      <sheetData sheetId="4">
        <row r="1">
          <cell r="A1" t="str">
            <v>PacifiCorp</v>
          </cell>
        </row>
        <row r="2">
          <cell r="A2" t="str">
            <v>Avoided Cost Study</v>
          </cell>
        </row>
        <row r="3">
          <cell r="A3" t="str">
            <v>Period = 2018-2027</v>
          </cell>
          <cell r="F3">
            <v>43101</v>
          </cell>
          <cell r="G3">
            <v>43132</v>
          </cell>
          <cell r="H3">
            <v>43160</v>
          </cell>
          <cell r="I3">
            <v>43191</v>
          </cell>
          <cell r="J3">
            <v>43221</v>
          </cell>
          <cell r="K3">
            <v>43252</v>
          </cell>
          <cell r="L3">
            <v>43282</v>
          </cell>
          <cell r="M3">
            <v>43313</v>
          </cell>
          <cell r="N3">
            <v>43344</v>
          </cell>
          <cell r="O3">
            <v>43374</v>
          </cell>
          <cell r="P3">
            <v>43405</v>
          </cell>
          <cell r="Q3">
            <v>43435</v>
          </cell>
          <cell r="R3">
            <v>2019</v>
          </cell>
          <cell r="S3">
            <v>43466</v>
          </cell>
          <cell r="T3">
            <v>43497</v>
          </cell>
          <cell r="U3">
            <v>43525</v>
          </cell>
          <cell r="V3">
            <v>43556</v>
          </cell>
          <cell r="W3">
            <v>43586</v>
          </cell>
          <cell r="X3">
            <v>43617</v>
          </cell>
          <cell r="Y3">
            <v>43647</v>
          </cell>
          <cell r="Z3">
            <v>43678</v>
          </cell>
          <cell r="AA3">
            <v>43709</v>
          </cell>
          <cell r="AB3">
            <v>43739</v>
          </cell>
          <cell r="AC3">
            <v>43770</v>
          </cell>
          <cell r="AD3">
            <v>43800</v>
          </cell>
          <cell r="AE3">
            <v>2020</v>
          </cell>
          <cell r="AF3">
            <v>43831</v>
          </cell>
          <cell r="AG3">
            <v>43862</v>
          </cell>
          <cell r="AH3">
            <v>43891</v>
          </cell>
          <cell r="AI3">
            <v>43922</v>
          </cell>
          <cell r="AJ3">
            <v>43952</v>
          </cell>
          <cell r="AK3">
            <v>43983</v>
          </cell>
          <cell r="AL3">
            <v>44013</v>
          </cell>
          <cell r="AM3">
            <v>44044</v>
          </cell>
          <cell r="AN3">
            <v>44075</v>
          </cell>
          <cell r="AO3">
            <v>44105</v>
          </cell>
          <cell r="AP3">
            <v>44136</v>
          </cell>
          <cell r="AQ3">
            <v>44166</v>
          </cell>
          <cell r="AR3">
            <v>2021</v>
          </cell>
          <cell r="AS3">
            <v>44197</v>
          </cell>
          <cell r="AT3">
            <v>44228</v>
          </cell>
          <cell r="AU3">
            <v>44256</v>
          </cell>
          <cell r="AV3">
            <v>44287</v>
          </cell>
          <cell r="AW3">
            <v>44317</v>
          </cell>
          <cell r="AX3">
            <v>44348</v>
          </cell>
          <cell r="AY3">
            <v>44378</v>
          </cell>
          <cell r="AZ3">
            <v>44409</v>
          </cell>
          <cell r="BA3">
            <v>44440</v>
          </cell>
          <cell r="BB3">
            <v>44470</v>
          </cell>
          <cell r="BC3">
            <v>44501</v>
          </cell>
          <cell r="BD3">
            <v>44531</v>
          </cell>
          <cell r="BE3">
            <v>2022</v>
          </cell>
          <cell r="BF3">
            <v>44562</v>
          </cell>
          <cell r="BG3">
            <v>44593</v>
          </cell>
          <cell r="BH3">
            <v>44621</v>
          </cell>
          <cell r="BI3">
            <v>44652</v>
          </cell>
          <cell r="BJ3">
            <v>44682</v>
          </cell>
          <cell r="BK3">
            <v>44713</v>
          </cell>
          <cell r="BL3">
            <v>44743</v>
          </cell>
          <cell r="BM3">
            <v>44774</v>
          </cell>
          <cell r="BN3">
            <v>44805</v>
          </cell>
          <cell r="BO3">
            <v>44835</v>
          </cell>
          <cell r="BP3">
            <v>44866</v>
          </cell>
          <cell r="BQ3">
            <v>44896</v>
          </cell>
          <cell r="BR3">
            <v>2023</v>
          </cell>
          <cell r="BS3">
            <v>44927</v>
          </cell>
          <cell r="BT3">
            <v>44958</v>
          </cell>
          <cell r="BU3">
            <v>44986</v>
          </cell>
          <cell r="BV3">
            <v>45017</v>
          </cell>
          <cell r="BW3">
            <v>45047</v>
          </cell>
          <cell r="BX3">
            <v>45078</v>
          </cell>
          <cell r="BY3">
            <v>45108</v>
          </cell>
          <cell r="BZ3">
            <v>45139</v>
          </cell>
          <cell r="CA3">
            <v>45170</v>
          </cell>
          <cell r="CB3">
            <v>45200</v>
          </cell>
          <cell r="CC3">
            <v>45231</v>
          </cell>
          <cell r="CD3">
            <v>45261</v>
          </cell>
          <cell r="CE3">
            <v>2024</v>
          </cell>
          <cell r="CF3">
            <v>45292</v>
          </cell>
          <cell r="CG3">
            <v>45323</v>
          </cell>
          <cell r="CH3">
            <v>45352</v>
          </cell>
          <cell r="CI3">
            <v>45383</v>
          </cell>
          <cell r="CJ3">
            <v>45413</v>
          </cell>
          <cell r="CK3">
            <v>45444</v>
          </cell>
          <cell r="CL3">
            <v>45474</v>
          </cell>
          <cell r="CM3">
            <v>45505</v>
          </cell>
          <cell r="CN3">
            <v>45536</v>
          </cell>
          <cell r="CO3">
            <v>45566</v>
          </cell>
          <cell r="CP3">
            <v>45597</v>
          </cell>
          <cell r="CQ3">
            <v>45627</v>
          </cell>
          <cell r="CR3">
            <v>2025</v>
          </cell>
          <cell r="CS3">
            <v>45658</v>
          </cell>
          <cell r="CT3">
            <v>45689</v>
          </cell>
          <cell r="CU3">
            <v>45717</v>
          </cell>
          <cell r="CV3">
            <v>45748</v>
          </cell>
          <cell r="CW3">
            <v>45778</v>
          </cell>
          <cell r="CX3">
            <v>45809</v>
          </cell>
          <cell r="CY3">
            <v>45839</v>
          </cell>
          <cell r="CZ3">
            <v>45870</v>
          </cell>
          <cell r="DA3">
            <v>45901</v>
          </cell>
          <cell r="DB3">
            <v>45931</v>
          </cell>
          <cell r="DC3">
            <v>45962</v>
          </cell>
          <cell r="DD3">
            <v>45992</v>
          </cell>
          <cell r="DE3">
            <v>2026</v>
          </cell>
          <cell r="DF3">
            <v>46023</v>
          </cell>
          <cell r="DG3">
            <v>46054</v>
          </cell>
          <cell r="DH3">
            <v>46082</v>
          </cell>
          <cell r="DI3">
            <v>46113</v>
          </cell>
          <cell r="DJ3">
            <v>46143</v>
          </cell>
          <cell r="DK3">
            <v>46174</v>
          </cell>
          <cell r="DL3">
            <v>46204</v>
          </cell>
          <cell r="DM3">
            <v>46235</v>
          </cell>
          <cell r="DN3">
            <v>46266</v>
          </cell>
          <cell r="DO3">
            <v>46296</v>
          </cell>
          <cell r="DP3">
            <v>46327</v>
          </cell>
          <cell r="DQ3">
            <v>46357</v>
          </cell>
          <cell r="DR3">
            <v>2027</v>
          </cell>
          <cell r="DS3">
            <v>46388</v>
          </cell>
          <cell r="DT3">
            <v>46419</v>
          </cell>
          <cell r="DU3">
            <v>46447</v>
          </cell>
          <cell r="DV3">
            <v>46478</v>
          </cell>
          <cell r="DW3">
            <v>46508</v>
          </cell>
          <cell r="DX3">
            <v>46539</v>
          </cell>
          <cell r="DY3">
            <v>46569</v>
          </cell>
          <cell r="DZ3">
            <v>46600</v>
          </cell>
          <cell r="EA3">
            <v>46631</v>
          </cell>
          <cell r="EB3">
            <v>46661</v>
          </cell>
          <cell r="EC3">
            <v>46692</v>
          </cell>
          <cell r="ED3">
            <v>46722</v>
          </cell>
        </row>
        <row r="5">
          <cell r="R5" t="str">
            <v>$</v>
          </cell>
          <cell r="AE5" t="str">
            <v>$</v>
          </cell>
          <cell r="AR5" t="str">
            <v>$</v>
          </cell>
          <cell r="BE5" t="str">
            <v>$</v>
          </cell>
          <cell r="BR5" t="str">
            <v>$</v>
          </cell>
          <cell r="CE5" t="str">
            <v>$</v>
          </cell>
          <cell r="CR5" t="str">
            <v>$</v>
          </cell>
          <cell r="DE5" t="str">
            <v>$</v>
          </cell>
          <cell r="DR5" t="str">
            <v>$</v>
          </cell>
        </row>
        <row r="7">
          <cell r="A7" t="str">
            <v>Special Sales For Resale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</row>
        <row r="32">
          <cell r="F32">
            <v>0</v>
          </cell>
          <cell r="G32">
            <v>407.39999999990687</v>
          </cell>
          <cell r="H32">
            <v>149.29999999981374</v>
          </cell>
          <cell r="I32">
            <v>424</v>
          </cell>
          <cell r="J32">
            <v>200.05000000004657</v>
          </cell>
          <cell r="K32">
            <v>280.26000000000931</v>
          </cell>
          <cell r="L32">
            <v>1254.2999999998137</v>
          </cell>
          <cell r="M32">
            <v>285.59999999962747</v>
          </cell>
          <cell r="N32">
            <v>0</v>
          </cell>
          <cell r="O32">
            <v>0</v>
          </cell>
          <cell r="P32">
            <v>102.89999999990687</v>
          </cell>
          <cell r="Q32">
            <v>0</v>
          </cell>
          <cell r="R32">
            <v>1003.5500000044703</v>
          </cell>
          <cell r="S32">
            <v>0</v>
          </cell>
          <cell r="T32">
            <v>234.70000000018626</v>
          </cell>
          <cell r="U32">
            <v>0</v>
          </cell>
          <cell r="V32">
            <v>28.599999999860302</v>
          </cell>
          <cell r="W32">
            <v>63.5</v>
          </cell>
          <cell r="X32">
            <v>340.94999999995343</v>
          </cell>
          <cell r="Y32">
            <v>335.80000000004657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358.96000000089407</v>
          </cell>
          <cell r="AF32">
            <v>0</v>
          </cell>
          <cell r="AG32">
            <v>0</v>
          </cell>
          <cell r="AH32">
            <v>189.59999999962747</v>
          </cell>
          <cell r="AI32">
            <v>0</v>
          </cell>
          <cell r="AJ32">
            <v>136.36000000010245</v>
          </cell>
          <cell r="AK32">
            <v>0</v>
          </cell>
          <cell r="AL32">
            <v>33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262.30000000074506</v>
          </cell>
          <cell r="AS32">
            <v>0</v>
          </cell>
          <cell r="AT32">
            <v>7</v>
          </cell>
          <cell r="AU32">
            <v>0</v>
          </cell>
          <cell r="AV32">
            <v>0</v>
          </cell>
          <cell r="AW32">
            <v>91</v>
          </cell>
          <cell r="AX32">
            <v>164.29999999981374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673.09999999776483</v>
          </cell>
          <cell r="BF32">
            <v>0</v>
          </cell>
          <cell r="BG32">
            <v>0</v>
          </cell>
          <cell r="BH32">
            <v>100.70000000018626</v>
          </cell>
          <cell r="BI32">
            <v>87.5</v>
          </cell>
          <cell r="BJ32">
            <v>0</v>
          </cell>
          <cell r="BK32">
            <v>183.70000000018626</v>
          </cell>
          <cell r="BL32">
            <v>301.20000000018626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4052.9000000022352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57.399999999906868</v>
          </cell>
          <cell r="BX32">
            <v>20.600000000093132</v>
          </cell>
          <cell r="BY32">
            <v>3432</v>
          </cell>
          <cell r="BZ32">
            <v>112.40000000037253</v>
          </cell>
          <cell r="CA32">
            <v>0</v>
          </cell>
          <cell r="CB32">
            <v>266.5</v>
          </cell>
          <cell r="CC32">
            <v>0</v>
          </cell>
          <cell r="CD32">
            <v>164</v>
          </cell>
          <cell r="CE32">
            <v>12156.10000000149</v>
          </cell>
          <cell r="CF32">
            <v>0</v>
          </cell>
          <cell r="CG32">
            <v>182</v>
          </cell>
          <cell r="CH32">
            <v>0</v>
          </cell>
          <cell r="CI32">
            <v>0</v>
          </cell>
          <cell r="CJ32">
            <v>95.699999999953434</v>
          </cell>
          <cell r="CK32">
            <v>0</v>
          </cell>
          <cell r="CL32">
            <v>4208</v>
          </cell>
          <cell r="CM32">
            <v>4937.7999999998137</v>
          </cell>
          <cell r="CN32">
            <v>2637.2999999998137</v>
          </cell>
          <cell r="CO32">
            <v>95.300000000046566</v>
          </cell>
          <cell r="CP32">
            <v>0</v>
          </cell>
          <cell r="CQ32">
            <v>0</v>
          </cell>
          <cell r="CR32">
            <v>12878.199999999255</v>
          </cell>
          <cell r="CS32">
            <v>0</v>
          </cell>
          <cell r="CT32">
            <v>9.2999999998137355</v>
          </cell>
          <cell r="CU32">
            <v>0</v>
          </cell>
          <cell r="CV32">
            <v>117.79999999981374</v>
          </cell>
          <cell r="CW32">
            <v>54</v>
          </cell>
          <cell r="CX32">
            <v>701.70000000018626</v>
          </cell>
          <cell r="CY32">
            <v>2189.7999999998137</v>
          </cell>
          <cell r="CZ32">
            <v>5551.7000000001863</v>
          </cell>
          <cell r="DA32">
            <v>948.79999999981374</v>
          </cell>
          <cell r="DB32">
            <v>3166.1000000000931</v>
          </cell>
          <cell r="DC32">
            <v>139</v>
          </cell>
          <cell r="DD32">
            <v>0</v>
          </cell>
          <cell r="DE32">
            <v>3033.3000000007451</v>
          </cell>
          <cell r="DF32">
            <v>0</v>
          </cell>
          <cell r="DG32">
            <v>228.79999999981374</v>
          </cell>
          <cell r="DH32">
            <v>0</v>
          </cell>
          <cell r="DI32">
            <v>168</v>
          </cell>
          <cell r="DJ32">
            <v>68</v>
          </cell>
          <cell r="DK32">
            <v>0</v>
          </cell>
          <cell r="DL32">
            <v>6114</v>
          </cell>
          <cell r="DM32">
            <v>5971.7999999998137</v>
          </cell>
          <cell r="DN32">
            <v>547.5</v>
          </cell>
          <cell r="DO32">
            <v>-10543.5</v>
          </cell>
          <cell r="DP32">
            <v>0</v>
          </cell>
          <cell r="DQ32">
            <v>478.70000000018626</v>
          </cell>
          <cell r="DR32">
            <v>12607.199999999255</v>
          </cell>
          <cell r="DS32">
            <v>0</v>
          </cell>
          <cell r="DT32">
            <v>27</v>
          </cell>
          <cell r="DU32">
            <v>251.40000000037253</v>
          </cell>
          <cell r="DV32">
            <v>123.20000000018626</v>
          </cell>
          <cell r="DW32">
            <v>200.5999999998603</v>
          </cell>
          <cell r="DX32">
            <v>1356.6999999999534</v>
          </cell>
          <cell r="DY32">
            <v>3475</v>
          </cell>
          <cell r="DZ32">
            <v>6061.2000000001863</v>
          </cell>
          <cell r="EA32">
            <v>506.5</v>
          </cell>
          <cell r="EB32">
            <v>278.10000000009313</v>
          </cell>
          <cell r="EC32">
            <v>0.5</v>
          </cell>
          <cell r="ED32">
            <v>327</v>
          </cell>
        </row>
        <row r="33">
          <cell r="F33">
            <v>4073</v>
          </cell>
          <cell r="G33">
            <v>2015.5</v>
          </cell>
          <cell r="H33">
            <v>3543.7000000001863</v>
          </cell>
          <cell r="I33">
            <v>1645.3399999999674</v>
          </cell>
          <cell r="J33">
            <v>151.4000000001397</v>
          </cell>
          <cell r="K33">
            <v>455.5</v>
          </cell>
          <cell r="L33">
            <v>0</v>
          </cell>
          <cell r="M33">
            <v>423</v>
          </cell>
          <cell r="N33">
            <v>357.40000000037253</v>
          </cell>
          <cell r="O33">
            <v>1576</v>
          </cell>
          <cell r="P33">
            <v>2443.2000000001863</v>
          </cell>
          <cell r="Q33">
            <v>2614.7999999998137</v>
          </cell>
          <cell r="R33">
            <v>6946.3100000098348</v>
          </cell>
          <cell r="S33">
            <v>1429.2999999998137</v>
          </cell>
          <cell r="T33">
            <v>133.29999999981374</v>
          </cell>
          <cell r="U33">
            <v>596.70000000018626</v>
          </cell>
          <cell r="V33">
            <v>1542.3600000001024</v>
          </cell>
          <cell r="W33">
            <v>54.53000000002794</v>
          </cell>
          <cell r="X33">
            <v>152.21999999997206</v>
          </cell>
          <cell r="Y33">
            <v>405.40000000037253</v>
          </cell>
          <cell r="Z33">
            <v>422</v>
          </cell>
          <cell r="AA33">
            <v>54</v>
          </cell>
          <cell r="AB33">
            <v>1587.5999999996275</v>
          </cell>
          <cell r="AC33">
            <v>251.20000000018626</v>
          </cell>
          <cell r="AD33">
            <v>317.70000000018626</v>
          </cell>
          <cell r="AE33">
            <v>8361.0099999979138</v>
          </cell>
          <cell r="AF33">
            <v>75.299999999813735</v>
          </cell>
          <cell r="AG33">
            <v>89.700000000186265</v>
          </cell>
          <cell r="AH33">
            <v>737.59999999962747</v>
          </cell>
          <cell r="AI33">
            <v>1822.5999999998603</v>
          </cell>
          <cell r="AJ33">
            <v>411.90000000002328</v>
          </cell>
          <cell r="AK33">
            <v>1074.3100000000559</v>
          </cell>
          <cell r="AL33">
            <v>287.70000000018626</v>
          </cell>
          <cell r="AM33">
            <v>117</v>
          </cell>
          <cell r="AN33">
            <v>718.20000000018626</v>
          </cell>
          <cell r="AO33">
            <v>598.70000000018626</v>
          </cell>
          <cell r="AP33">
            <v>12.700000000186265</v>
          </cell>
          <cell r="AQ33">
            <v>2415.2999999998137</v>
          </cell>
          <cell r="AR33">
            <v>5803.8999999985099</v>
          </cell>
          <cell r="AS33">
            <v>736.5</v>
          </cell>
          <cell r="AT33">
            <v>143.20000000018626</v>
          </cell>
          <cell r="AU33">
            <v>497.5</v>
          </cell>
          <cell r="AV33">
            <v>196.20000000018626</v>
          </cell>
          <cell r="AW33">
            <v>210.89999999990687</v>
          </cell>
          <cell r="AX33">
            <v>313.60000000009313</v>
          </cell>
          <cell r="AY33">
            <v>0</v>
          </cell>
          <cell r="AZ33">
            <v>0</v>
          </cell>
          <cell r="BA33">
            <v>229</v>
          </cell>
          <cell r="BB33">
            <v>772.5</v>
          </cell>
          <cell r="BC33">
            <v>547.5</v>
          </cell>
          <cell r="BD33">
            <v>2157</v>
          </cell>
          <cell r="BE33">
            <v>-7769.5000000074506</v>
          </cell>
          <cell r="BF33">
            <v>443.5</v>
          </cell>
          <cell r="BG33">
            <v>467.70000000018626</v>
          </cell>
          <cell r="BH33">
            <v>96</v>
          </cell>
          <cell r="BI33">
            <v>243.20000000018626</v>
          </cell>
          <cell r="BJ33">
            <v>9.4000000001396984</v>
          </cell>
          <cell r="BK33">
            <v>545.5999999998603</v>
          </cell>
          <cell r="BL33">
            <v>1663</v>
          </cell>
          <cell r="BM33">
            <v>566</v>
          </cell>
          <cell r="BN33">
            <v>371</v>
          </cell>
          <cell r="BO33">
            <v>1250</v>
          </cell>
          <cell r="BP33">
            <v>-13600.5</v>
          </cell>
          <cell r="BQ33">
            <v>175.59999999962747</v>
          </cell>
          <cell r="BR33">
            <v>8994.3999999985099</v>
          </cell>
          <cell r="BS33">
            <v>549.5</v>
          </cell>
          <cell r="BT33">
            <v>798.5</v>
          </cell>
          <cell r="BU33">
            <v>103.20000000018626</v>
          </cell>
          <cell r="BV33">
            <v>0</v>
          </cell>
          <cell r="BW33">
            <v>83.700000000186265</v>
          </cell>
          <cell r="BX33">
            <v>10.5</v>
          </cell>
          <cell r="BY33">
            <v>1182</v>
          </cell>
          <cell r="BZ33">
            <v>128</v>
          </cell>
          <cell r="CA33">
            <v>347</v>
          </cell>
          <cell r="CB33">
            <v>3031</v>
          </cell>
          <cell r="CC33">
            <v>210</v>
          </cell>
          <cell r="CD33">
            <v>2551</v>
          </cell>
          <cell r="CE33">
            <v>34017.800000011921</v>
          </cell>
          <cell r="CF33">
            <v>22021.5</v>
          </cell>
          <cell r="CG33">
            <v>8</v>
          </cell>
          <cell r="CH33">
            <v>737</v>
          </cell>
          <cell r="CI33">
            <v>593</v>
          </cell>
          <cell r="CJ33">
            <v>661.29999999981374</v>
          </cell>
          <cell r="CK33">
            <v>2453.2999999998137</v>
          </cell>
          <cell r="CL33">
            <v>2067</v>
          </cell>
          <cell r="CM33">
            <v>0</v>
          </cell>
          <cell r="CN33">
            <v>650</v>
          </cell>
          <cell r="CO33">
            <v>3238.5</v>
          </cell>
          <cell r="CP33">
            <v>238</v>
          </cell>
          <cell r="CQ33">
            <v>1350.2000000001863</v>
          </cell>
          <cell r="CR33">
            <v>14858.40000000596</v>
          </cell>
          <cell r="CS33">
            <v>3003</v>
          </cell>
          <cell r="CT33">
            <v>753.5</v>
          </cell>
          <cell r="CU33">
            <v>846</v>
          </cell>
          <cell r="CV33">
            <v>681.20000000018626</v>
          </cell>
          <cell r="CW33">
            <v>467.5</v>
          </cell>
          <cell r="CX33">
            <v>792</v>
          </cell>
          <cell r="CY33">
            <v>1799</v>
          </cell>
          <cell r="CZ33">
            <v>160</v>
          </cell>
          <cell r="DA33">
            <v>1371</v>
          </cell>
          <cell r="DB33">
            <v>2801</v>
          </cell>
          <cell r="DC33">
            <v>37</v>
          </cell>
          <cell r="DD33">
            <v>2147.2000000001863</v>
          </cell>
          <cell r="DE33">
            <v>60872.20000000298</v>
          </cell>
          <cell r="DF33">
            <v>2593</v>
          </cell>
          <cell r="DG33">
            <v>622</v>
          </cell>
          <cell r="DH33">
            <v>602</v>
          </cell>
          <cell r="DI33">
            <v>455</v>
          </cell>
          <cell r="DJ33">
            <v>455.70000000018626</v>
          </cell>
          <cell r="DK33">
            <v>13.5</v>
          </cell>
          <cell r="DL33">
            <v>4592</v>
          </cell>
          <cell r="DM33">
            <v>0</v>
          </cell>
          <cell r="DN33">
            <v>253</v>
          </cell>
          <cell r="DO33">
            <v>50998.5</v>
          </cell>
          <cell r="DP33">
            <v>192.5</v>
          </cell>
          <cell r="DQ33">
            <v>95</v>
          </cell>
          <cell r="DR33">
            <v>14212.19999999553</v>
          </cell>
          <cell r="DS33">
            <v>1289.5</v>
          </cell>
          <cell r="DT33">
            <v>413</v>
          </cell>
          <cell r="DU33">
            <v>1370</v>
          </cell>
          <cell r="DV33">
            <v>904.79999999981374</v>
          </cell>
          <cell r="DW33">
            <v>941.20000000018626</v>
          </cell>
          <cell r="DX33">
            <v>575.70000000018626</v>
          </cell>
          <cell r="DY33">
            <v>3892</v>
          </cell>
          <cell r="DZ33">
            <v>0</v>
          </cell>
          <cell r="EA33">
            <v>1193</v>
          </cell>
          <cell r="EB33">
            <v>1881.5</v>
          </cell>
          <cell r="EC33">
            <v>218.5</v>
          </cell>
          <cell r="ED33">
            <v>1533</v>
          </cell>
        </row>
        <row r="34">
          <cell r="F34">
            <v>160.90000000002328</v>
          </cell>
          <cell r="G34">
            <v>361.67999999999302</v>
          </cell>
          <cell r="H34">
            <v>2979.3099999999977</v>
          </cell>
          <cell r="I34">
            <v>1176.6399999999849</v>
          </cell>
          <cell r="J34">
            <v>460.88000000000011</v>
          </cell>
          <cell r="K34">
            <v>501.97850000000017</v>
          </cell>
          <cell r="L34">
            <v>15486.600000000093</v>
          </cell>
          <cell r="M34">
            <v>2726</v>
          </cell>
          <cell r="N34">
            <v>335.20000000018626</v>
          </cell>
          <cell r="O34">
            <v>1344.2999999998137</v>
          </cell>
          <cell r="P34">
            <v>548.39999999990687</v>
          </cell>
          <cell r="Q34">
            <v>737</v>
          </cell>
          <cell r="R34">
            <v>-37476.096999999136</v>
          </cell>
          <cell r="S34">
            <v>168.29999999981374</v>
          </cell>
          <cell r="T34">
            <v>0</v>
          </cell>
          <cell r="U34">
            <v>202</v>
          </cell>
          <cell r="V34">
            <v>1723.7000000001863</v>
          </cell>
          <cell r="W34">
            <v>581.70300000000134</v>
          </cell>
          <cell r="X34">
            <v>0</v>
          </cell>
          <cell r="Y34">
            <v>-42430.400000000373</v>
          </cell>
          <cell r="Z34">
            <v>1602.2999999998137</v>
          </cell>
          <cell r="AA34">
            <v>23</v>
          </cell>
          <cell r="AB34">
            <v>511.79999999981374</v>
          </cell>
          <cell r="AC34">
            <v>0</v>
          </cell>
          <cell r="AD34">
            <v>141.5</v>
          </cell>
          <cell r="AE34">
            <v>-46869.939999993891</v>
          </cell>
          <cell r="AF34">
            <v>0</v>
          </cell>
          <cell r="AG34">
            <v>56.299999999813735</v>
          </cell>
          <cell r="AH34">
            <v>28.5</v>
          </cell>
          <cell r="AI34">
            <v>266</v>
          </cell>
          <cell r="AJ34">
            <v>671</v>
          </cell>
          <cell r="AK34">
            <v>590.45999999996275</v>
          </cell>
          <cell r="AL34">
            <v>-51156.899999999907</v>
          </cell>
          <cell r="AM34">
            <v>1969</v>
          </cell>
          <cell r="AN34">
            <v>345</v>
          </cell>
          <cell r="AO34">
            <v>213</v>
          </cell>
          <cell r="AP34">
            <v>14</v>
          </cell>
          <cell r="AQ34">
            <v>133.69999999995343</v>
          </cell>
          <cell r="AR34">
            <v>-66150.20000000298</v>
          </cell>
          <cell r="AS34">
            <v>0</v>
          </cell>
          <cell r="AT34">
            <v>0</v>
          </cell>
          <cell r="AU34">
            <v>11.700000000186265</v>
          </cell>
          <cell r="AV34">
            <v>20.599999999627471</v>
          </cell>
          <cell r="AW34">
            <v>543.36000000010245</v>
          </cell>
          <cell r="AX34">
            <v>584.03999999992084</v>
          </cell>
          <cell r="AY34">
            <v>-68383.299999999814</v>
          </cell>
          <cell r="AZ34">
            <v>459</v>
          </cell>
          <cell r="BA34">
            <v>452</v>
          </cell>
          <cell r="BB34">
            <v>162.40000000037253</v>
          </cell>
          <cell r="BC34">
            <v>0</v>
          </cell>
          <cell r="BD34">
            <v>0</v>
          </cell>
          <cell r="BE34">
            <v>-84399.259999997914</v>
          </cell>
          <cell r="BF34">
            <v>0</v>
          </cell>
          <cell r="BG34">
            <v>0</v>
          </cell>
          <cell r="BH34">
            <v>15.200000000186265</v>
          </cell>
          <cell r="BI34">
            <v>88.799999999813735</v>
          </cell>
          <cell r="BJ34">
            <v>606.63999999989755</v>
          </cell>
          <cell r="BK34">
            <v>823.5</v>
          </cell>
          <cell r="BL34">
            <v>-87295.5</v>
          </cell>
          <cell r="BM34">
            <v>526.59999999962747</v>
          </cell>
          <cell r="BN34">
            <v>492.5</v>
          </cell>
          <cell r="BO34">
            <v>343</v>
          </cell>
          <cell r="BP34">
            <v>0</v>
          </cell>
          <cell r="BQ34">
            <v>0</v>
          </cell>
          <cell r="BR34">
            <v>-96405.660000003874</v>
          </cell>
          <cell r="BS34">
            <v>0</v>
          </cell>
          <cell r="BT34">
            <v>63</v>
          </cell>
          <cell r="BU34">
            <v>13</v>
          </cell>
          <cell r="BV34">
            <v>22.599999999627471</v>
          </cell>
          <cell r="BW34">
            <v>90.939999999944121</v>
          </cell>
          <cell r="BX34">
            <v>215</v>
          </cell>
          <cell r="BY34">
            <v>-98242.5</v>
          </cell>
          <cell r="BZ34">
            <v>784.79999999981374</v>
          </cell>
          <cell r="CA34">
            <v>580.5</v>
          </cell>
          <cell r="CB34">
            <v>67</v>
          </cell>
          <cell r="CC34">
            <v>0</v>
          </cell>
          <cell r="CD34">
            <v>0</v>
          </cell>
          <cell r="CE34">
            <v>-123100.93999999017</v>
          </cell>
          <cell r="CF34">
            <v>43.400000000372529</v>
          </cell>
          <cell r="CG34">
            <v>0</v>
          </cell>
          <cell r="CH34">
            <v>1</v>
          </cell>
          <cell r="CI34">
            <v>184</v>
          </cell>
          <cell r="CJ34">
            <v>569.55999999999767</v>
          </cell>
          <cell r="CK34">
            <v>-2153.1999999999534</v>
          </cell>
          <cell r="CL34">
            <v>-122399.5</v>
          </cell>
          <cell r="CM34">
            <v>409</v>
          </cell>
          <cell r="CN34">
            <v>12</v>
          </cell>
          <cell r="CO34">
            <v>75</v>
          </cell>
          <cell r="CP34">
            <v>78.400000000372529</v>
          </cell>
          <cell r="CQ34">
            <v>79.400000000372529</v>
          </cell>
          <cell r="CR34">
            <v>-133235.75</v>
          </cell>
          <cell r="CS34">
            <v>181</v>
          </cell>
          <cell r="CT34">
            <v>0</v>
          </cell>
          <cell r="CU34">
            <v>146</v>
          </cell>
          <cell r="CV34">
            <v>141</v>
          </cell>
          <cell r="CW34">
            <v>544.55000000004657</v>
          </cell>
          <cell r="CX34">
            <v>756.9000000001397</v>
          </cell>
          <cell r="CY34">
            <v>-138465</v>
          </cell>
          <cell r="CZ34">
            <v>2736.5</v>
          </cell>
          <cell r="DA34">
            <v>378.5</v>
          </cell>
          <cell r="DB34">
            <v>179.5</v>
          </cell>
          <cell r="DC34">
            <v>165.29999999981374</v>
          </cell>
          <cell r="DD34">
            <v>0</v>
          </cell>
          <cell r="DE34">
            <v>-292957.64999999851</v>
          </cell>
          <cell r="DF34">
            <v>9</v>
          </cell>
          <cell r="DG34">
            <v>7</v>
          </cell>
          <cell r="DH34">
            <v>16</v>
          </cell>
          <cell r="DI34">
            <v>174</v>
          </cell>
          <cell r="DJ34">
            <v>240.84999999997672</v>
          </cell>
          <cell r="DK34">
            <v>672.30000000004657</v>
          </cell>
          <cell r="DL34">
            <v>-148017</v>
          </cell>
          <cell r="DM34">
            <v>2053.5</v>
          </cell>
          <cell r="DN34">
            <v>232</v>
          </cell>
          <cell r="DO34">
            <v>-148346</v>
          </cell>
          <cell r="DP34">
            <v>0.70000000018626451</v>
          </cell>
          <cell r="DQ34">
            <v>0</v>
          </cell>
          <cell r="DR34">
            <v>-120326.76000000536</v>
          </cell>
          <cell r="DS34">
            <v>0</v>
          </cell>
          <cell r="DT34">
            <v>89.799999999813735</v>
          </cell>
          <cell r="DU34">
            <v>39</v>
          </cell>
          <cell r="DV34">
            <v>590.70000000018626</v>
          </cell>
          <cell r="DW34">
            <v>683.03999999992084</v>
          </cell>
          <cell r="DX34">
            <v>24330.200000000186</v>
          </cell>
          <cell r="DY34">
            <v>-146618</v>
          </cell>
          <cell r="DZ34">
            <v>501.5</v>
          </cell>
          <cell r="EA34">
            <v>28</v>
          </cell>
          <cell r="EB34">
            <v>28</v>
          </cell>
          <cell r="EC34">
            <v>1</v>
          </cell>
          <cell r="ED34">
            <v>0</v>
          </cell>
        </row>
        <row r="35">
          <cell r="F35">
            <v>2243.3000000002794</v>
          </cell>
          <cell r="G35">
            <v>248.60999999986961</v>
          </cell>
          <cell r="H35">
            <v>1200.8600000001024</v>
          </cell>
          <cell r="I35">
            <v>1570.550000000163</v>
          </cell>
          <cell r="J35">
            <v>552</v>
          </cell>
          <cell r="K35">
            <v>105.52000000001863</v>
          </cell>
          <cell r="L35">
            <v>285.40000000037253</v>
          </cell>
          <cell r="M35">
            <v>0</v>
          </cell>
          <cell r="N35">
            <v>192.5</v>
          </cell>
          <cell r="O35">
            <v>595.10000000009313</v>
          </cell>
          <cell r="P35">
            <v>2314</v>
          </cell>
          <cell r="Q35">
            <v>3449.4500000001863</v>
          </cell>
          <cell r="R35">
            <v>9490.1300000026822</v>
          </cell>
          <cell r="S35">
            <v>2899</v>
          </cell>
          <cell r="T35">
            <v>1406.3999999999069</v>
          </cell>
          <cell r="U35">
            <v>1181.5</v>
          </cell>
          <cell r="V35">
            <v>1315.9399999999441</v>
          </cell>
          <cell r="W35">
            <v>2.4400000001769513</v>
          </cell>
          <cell r="X35">
            <v>1236.25</v>
          </cell>
          <cell r="Y35">
            <v>1583.7000000001863</v>
          </cell>
          <cell r="Z35">
            <v>0</v>
          </cell>
          <cell r="AA35">
            <v>26.299999999813735</v>
          </cell>
          <cell r="AB35">
            <v>0.39999999990686774</v>
          </cell>
          <cell r="AC35">
            <v>-2052.2000000001863</v>
          </cell>
          <cell r="AD35">
            <v>1890.3999999999069</v>
          </cell>
          <cell r="AE35">
            <v>5987.7600000053644</v>
          </cell>
          <cell r="AF35">
            <v>395.1999999997206</v>
          </cell>
          <cell r="AG35">
            <v>682.5</v>
          </cell>
          <cell r="AH35">
            <v>1120.5</v>
          </cell>
          <cell r="AI35">
            <v>150.89999999990687</v>
          </cell>
          <cell r="AJ35">
            <v>0</v>
          </cell>
          <cell r="AK35">
            <v>72.25</v>
          </cell>
          <cell r="AL35">
            <v>0</v>
          </cell>
          <cell r="AM35">
            <v>0</v>
          </cell>
          <cell r="AN35">
            <v>151.5</v>
          </cell>
          <cell r="AO35">
            <v>0.39999999990686774</v>
          </cell>
          <cell r="AP35">
            <v>584.90000000037253</v>
          </cell>
          <cell r="AQ35">
            <v>2829.6099999998696</v>
          </cell>
          <cell r="AR35">
            <v>4787.4700000062585</v>
          </cell>
          <cell r="AS35">
            <v>1409.4000000003725</v>
          </cell>
          <cell r="AT35">
            <v>139.59999999962747</v>
          </cell>
          <cell r="AU35">
            <v>260.59999999962747</v>
          </cell>
          <cell r="AV35">
            <v>0</v>
          </cell>
          <cell r="AW35">
            <v>259.87999999988824</v>
          </cell>
          <cell r="AX35">
            <v>114.18999999994412</v>
          </cell>
          <cell r="AY35">
            <v>0</v>
          </cell>
          <cell r="AZ35">
            <v>0</v>
          </cell>
          <cell r="BA35">
            <v>24</v>
          </cell>
          <cell r="BB35">
            <v>0</v>
          </cell>
          <cell r="BC35">
            <v>0.90000000037252903</v>
          </cell>
          <cell r="BD35">
            <v>2578.8999999999069</v>
          </cell>
          <cell r="BE35">
            <v>-12290.690000005066</v>
          </cell>
          <cell r="BF35">
            <v>545</v>
          </cell>
          <cell r="BG35">
            <v>51</v>
          </cell>
          <cell r="BH35">
            <v>389.5</v>
          </cell>
          <cell r="BI35">
            <v>31.599999999627471</v>
          </cell>
          <cell r="BJ35">
            <v>184.80000000004657</v>
          </cell>
          <cell r="BK35">
            <v>18.160000000149012</v>
          </cell>
          <cell r="BL35">
            <v>254.25</v>
          </cell>
          <cell r="BM35">
            <v>0</v>
          </cell>
          <cell r="BN35">
            <v>146.5</v>
          </cell>
          <cell r="BO35">
            <v>1</v>
          </cell>
          <cell r="BP35">
            <v>-14567.699999999255</v>
          </cell>
          <cell r="BQ35">
            <v>655.19999999925494</v>
          </cell>
          <cell r="BR35">
            <v>5892.3000000044703</v>
          </cell>
          <cell r="BS35">
            <v>1117</v>
          </cell>
          <cell r="BT35">
            <v>363.5</v>
          </cell>
          <cell r="BU35">
            <v>189.39999999990687</v>
          </cell>
          <cell r="BV35">
            <v>146.39999999990687</v>
          </cell>
          <cell r="BW35">
            <v>443.10000000009313</v>
          </cell>
          <cell r="BX35">
            <v>0</v>
          </cell>
          <cell r="BY35">
            <v>0</v>
          </cell>
          <cell r="BZ35">
            <v>0</v>
          </cell>
          <cell r="CA35">
            <v>339.5</v>
          </cell>
          <cell r="CB35">
            <v>149.5</v>
          </cell>
          <cell r="CC35">
            <v>496.29999999981374</v>
          </cell>
          <cell r="CD35">
            <v>2647.5999999996275</v>
          </cell>
          <cell r="CE35">
            <v>25303.159999981523</v>
          </cell>
          <cell r="CF35">
            <v>12259.100000000093</v>
          </cell>
          <cell r="CG35">
            <v>644.10000000009313</v>
          </cell>
          <cell r="CH35">
            <v>964.5</v>
          </cell>
          <cell r="CI35">
            <v>192.70000000018626</v>
          </cell>
          <cell r="CJ35">
            <v>2668</v>
          </cell>
          <cell r="CK35">
            <v>622.86000000010245</v>
          </cell>
          <cell r="CL35">
            <v>1816.5</v>
          </cell>
          <cell r="CM35">
            <v>767.29999999981374</v>
          </cell>
          <cell r="CN35">
            <v>1301.2999999998137</v>
          </cell>
          <cell r="CO35">
            <v>638.70000000018626</v>
          </cell>
          <cell r="CP35">
            <v>177.29999999981374</v>
          </cell>
          <cell r="CQ35">
            <v>3250.7999999998137</v>
          </cell>
          <cell r="CR35">
            <v>18587.84999999404</v>
          </cell>
          <cell r="CS35">
            <v>4155.3999999999069</v>
          </cell>
          <cell r="CT35">
            <v>1793.0999999996275</v>
          </cell>
          <cell r="CU35">
            <v>1534.5</v>
          </cell>
          <cell r="CV35">
            <v>420.8000000002794</v>
          </cell>
          <cell r="CW35">
            <v>2309.7000000001863</v>
          </cell>
          <cell r="CX35">
            <v>760.35000000009313</v>
          </cell>
          <cell r="CY35">
            <v>2497.2000000001863</v>
          </cell>
          <cell r="CZ35">
            <v>0</v>
          </cell>
          <cell r="DA35">
            <v>1468.5</v>
          </cell>
          <cell r="DB35">
            <v>366.59999999962747</v>
          </cell>
          <cell r="DC35">
            <v>787</v>
          </cell>
          <cell r="DD35">
            <v>2494.7000000001863</v>
          </cell>
          <cell r="DE35">
            <v>28915.200000017881</v>
          </cell>
          <cell r="DF35">
            <v>3018.4000000003725</v>
          </cell>
          <cell r="DG35">
            <v>1887.5999999996275</v>
          </cell>
          <cell r="DH35">
            <v>1085.2000000001863</v>
          </cell>
          <cell r="DI35">
            <v>435.10000000009313</v>
          </cell>
          <cell r="DJ35">
            <v>1123</v>
          </cell>
          <cell r="DK35">
            <v>341</v>
          </cell>
          <cell r="DL35">
            <v>2577.8000000002794</v>
          </cell>
          <cell r="DM35">
            <v>393.20000000018626</v>
          </cell>
          <cell r="DN35">
            <v>1394.2999999998137</v>
          </cell>
          <cell r="DO35">
            <v>14951.5</v>
          </cell>
          <cell r="DP35">
            <v>661.40000000037253</v>
          </cell>
          <cell r="DQ35">
            <v>1046.7000000001863</v>
          </cell>
          <cell r="DR35">
            <v>15891.45000000298</v>
          </cell>
          <cell r="DS35">
            <v>1342.5</v>
          </cell>
          <cell r="DT35">
            <v>750.20000000018626</v>
          </cell>
          <cell r="DU35">
            <v>501.5</v>
          </cell>
          <cell r="DV35">
            <v>1297.8000000002794</v>
          </cell>
          <cell r="DW35">
            <v>2328.1000000005588</v>
          </cell>
          <cell r="DX35">
            <v>879.64999999990687</v>
          </cell>
          <cell r="DY35">
            <v>4160.6999999997206</v>
          </cell>
          <cell r="DZ35">
            <v>398.29999999981374</v>
          </cell>
          <cell r="EA35">
            <v>1531</v>
          </cell>
          <cell r="EB35">
            <v>257.5</v>
          </cell>
          <cell r="EC35">
            <v>603</v>
          </cell>
          <cell r="ED35">
            <v>1841.1999999992549</v>
          </cell>
        </row>
        <row r="36">
          <cell r="F36">
            <v>7256.5</v>
          </cell>
          <cell r="G36">
            <v>3392</v>
          </cell>
          <cell r="H36">
            <v>6172</v>
          </cell>
          <cell r="I36">
            <v>2355.5</v>
          </cell>
          <cell r="J36">
            <v>1354</v>
          </cell>
          <cell r="K36">
            <v>1567</v>
          </cell>
          <cell r="L36">
            <v>2295</v>
          </cell>
          <cell r="M36">
            <v>-698</v>
          </cell>
          <cell r="N36">
            <v>1662.5</v>
          </cell>
          <cell r="O36">
            <v>5573</v>
          </cell>
          <cell r="P36">
            <v>4657</v>
          </cell>
          <cell r="Q36">
            <v>4465</v>
          </cell>
          <cell r="R36">
            <v>16035.5</v>
          </cell>
          <cell r="S36">
            <v>5317</v>
          </cell>
          <cell r="T36">
            <v>572</v>
          </cell>
          <cell r="U36">
            <v>276</v>
          </cell>
          <cell r="V36">
            <v>1377</v>
          </cell>
          <cell r="W36">
            <v>283.5</v>
          </cell>
          <cell r="X36">
            <v>903</v>
          </cell>
          <cell r="Y36">
            <v>765</v>
          </cell>
          <cell r="Z36">
            <v>889</v>
          </cell>
          <cell r="AA36">
            <v>233</v>
          </cell>
          <cell r="AB36">
            <v>1156</v>
          </cell>
          <cell r="AC36">
            <v>1452</v>
          </cell>
          <cell r="AD36">
            <v>2812</v>
          </cell>
          <cell r="AE36">
            <v>11759</v>
          </cell>
          <cell r="AF36">
            <v>337</v>
          </cell>
          <cell r="AG36">
            <v>948</v>
          </cell>
          <cell r="AH36">
            <v>0</v>
          </cell>
          <cell r="AI36">
            <v>0</v>
          </cell>
          <cell r="AJ36">
            <v>12.5</v>
          </cell>
          <cell r="AK36">
            <v>236</v>
          </cell>
          <cell r="AL36">
            <v>877</v>
          </cell>
          <cell r="AM36">
            <v>3041.5</v>
          </cell>
          <cell r="AN36">
            <v>11</v>
          </cell>
          <cell r="AO36">
            <v>1215</v>
          </cell>
          <cell r="AP36">
            <v>268</v>
          </cell>
          <cell r="AQ36">
            <v>4813</v>
          </cell>
          <cell r="AR36">
            <v>765</v>
          </cell>
          <cell r="AS36">
            <v>227</v>
          </cell>
          <cell r="AT36">
            <v>185</v>
          </cell>
          <cell r="AU36">
            <v>0</v>
          </cell>
          <cell r="AV36">
            <v>0</v>
          </cell>
          <cell r="AW36">
            <v>0</v>
          </cell>
          <cell r="AX36">
            <v>7.400000000372529</v>
          </cell>
          <cell r="AY36">
            <v>0</v>
          </cell>
          <cell r="AZ36">
            <v>0</v>
          </cell>
          <cell r="BA36">
            <v>100.5</v>
          </cell>
          <cell r="BB36">
            <v>106.40000000037253</v>
          </cell>
          <cell r="BC36">
            <v>0</v>
          </cell>
          <cell r="BD36">
            <v>138.70000000018626</v>
          </cell>
          <cell r="BE36">
            <v>965.1600000038743</v>
          </cell>
          <cell r="BF36">
            <v>114.79999999981374</v>
          </cell>
          <cell r="BG36">
            <v>0</v>
          </cell>
          <cell r="BH36">
            <v>0</v>
          </cell>
          <cell r="BI36">
            <v>0</v>
          </cell>
          <cell r="BJ36">
            <v>6</v>
          </cell>
          <cell r="BK36">
            <v>8.599999999627471</v>
          </cell>
          <cell r="BL36">
            <v>0</v>
          </cell>
          <cell r="BM36">
            <v>356.40000000037253</v>
          </cell>
          <cell r="BN36">
            <v>176.70000000018626</v>
          </cell>
          <cell r="BO36">
            <v>205</v>
          </cell>
          <cell r="BP36">
            <v>0</v>
          </cell>
          <cell r="BQ36">
            <v>97.659999999974389</v>
          </cell>
          <cell r="BR36">
            <v>1489.3799999998882</v>
          </cell>
          <cell r="BS36">
            <v>0</v>
          </cell>
          <cell r="BT36">
            <v>164.64000000001397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326.61999999999534</v>
          </cell>
          <cell r="BZ36">
            <v>382.0899999999674</v>
          </cell>
          <cell r="CA36">
            <v>0</v>
          </cell>
          <cell r="CB36">
            <v>499.75</v>
          </cell>
          <cell r="CC36">
            <v>0</v>
          </cell>
          <cell r="CD36">
            <v>116.28000000002794</v>
          </cell>
          <cell r="CE36">
            <v>3801.1700000003912</v>
          </cell>
          <cell r="CF36">
            <v>1724.8300000000163</v>
          </cell>
          <cell r="CG36">
            <v>72.720000000030268</v>
          </cell>
          <cell r="CH36">
            <v>0</v>
          </cell>
          <cell r="CI36">
            <v>0</v>
          </cell>
          <cell r="CJ36">
            <v>0</v>
          </cell>
          <cell r="CK36">
            <v>11.679999999993015</v>
          </cell>
          <cell r="CL36">
            <v>452.98000000003958</v>
          </cell>
          <cell r="CM36">
            <v>0</v>
          </cell>
          <cell r="CN36">
            <v>510.76000000000931</v>
          </cell>
          <cell r="CO36">
            <v>190.04999999998836</v>
          </cell>
          <cell r="CP36">
            <v>184.15000000002328</v>
          </cell>
          <cell r="CQ36">
            <v>654</v>
          </cell>
          <cell r="CR36">
            <v>1951.7200000002049</v>
          </cell>
          <cell r="CS36">
            <v>271.93000000005122</v>
          </cell>
          <cell r="CT36">
            <v>0</v>
          </cell>
          <cell r="CU36">
            <v>0</v>
          </cell>
          <cell r="CV36">
            <v>223.96000000002095</v>
          </cell>
          <cell r="CW36">
            <v>342.54999999998836</v>
          </cell>
          <cell r="CX36">
            <v>228.15000000002328</v>
          </cell>
          <cell r="CY36">
            <v>485.68999999994412</v>
          </cell>
          <cell r="CZ36">
            <v>245.5</v>
          </cell>
          <cell r="DA36">
            <v>95.909999999974389</v>
          </cell>
          <cell r="DB36">
            <v>0</v>
          </cell>
          <cell r="DC36">
            <v>0</v>
          </cell>
          <cell r="DD36">
            <v>58.03000000002794</v>
          </cell>
          <cell r="DE36">
            <v>1155.6899999999441</v>
          </cell>
          <cell r="DF36">
            <v>0</v>
          </cell>
          <cell r="DG36">
            <v>0</v>
          </cell>
          <cell r="DH36">
            <v>140.05999999999767</v>
          </cell>
          <cell r="DI36">
            <v>47.810000000055879</v>
          </cell>
          <cell r="DJ36">
            <v>0</v>
          </cell>
          <cell r="DK36">
            <v>0</v>
          </cell>
          <cell r="DL36">
            <v>257.96999999997206</v>
          </cell>
          <cell r="DM36">
            <v>0</v>
          </cell>
          <cell r="DN36">
            <v>0</v>
          </cell>
          <cell r="DO36">
            <v>434.19000000000233</v>
          </cell>
          <cell r="DP36">
            <v>0</v>
          </cell>
          <cell r="DQ36">
            <v>275.6600000000326</v>
          </cell>
          <cell r="DR36">
            <v>1469.5600000005215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222.28000000002794</v>
          </cell>
          <cell r="DX36">
            <v>0</v>
          </cell>
          <cell r="DY36">
            <v>55.099999999976717</v>
          </cell>
          <cell r="DZ36">
            <v>544.18999999994412</v>
          </cell>
          <cell r="EA36">
            <v>303.17999999999302</v>
          </cell>
          <cell r="EB36">
            <v>128.9100000000326</v>
          </cell>
          <cell r="EC36">
            <v>0</v>
          </cell>
          <cell r="ED36">
            <v>215.90000000002328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</row>
        <row r="38">
          <cell r="F38">
            <v>0</v>
          </cell>
          <cell r="G38">
            <v>-36.456000000005588</v>
          </cell>
          <cell r="H38">
            <v>-10.929599999974016</v>
          </cell>
          <cell r="I38">
            <v>-42.388800000015181</v>
          </cell>
          <cell r="J38">
            <v>-22.696800000034273</v>
          </cell>
          <cell r="K38">
            <v>-79.486010000109673</v>
          </cell>
          <cell r="L38">
            <v>-205.35752000007778</v>
          </cell>
          <cell r="M38">
            <v>-35.006199999945238</v>
          </cell>
          <cell r="N38">
            <v>0</v>
          </cell>
          <cell r="O38">
            <v>0</v>
          </cell>
          <cell r="P38">
            <v>-11.409600000013597</v>
          </cell>
          <cell r="Q38">
            <v>0</v>
          </cell>
          <cell r="R38">
            <v>-215.26696999929845</v>
          </cell>
          <cell r="S38">
            <v>0</v>
          </cell>
          <cell r="T38">
            <v>-29.277500000025611</v>
          </cell>
          <cell r="U38">
            <v>0</v>
          </cell>
          <cell r="V38">
            <v>-3.6749999999883585</v>
          </cell>
          <cell r="W38">
            <v>-12.727750000020023</v>
          </cell>
          <cell r="X38">
            <v>-94.84032000019215</v>
          </cell>
          <cell r="Y38">
            <v>-74.74640000006184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-43.619500000029802</v>
          </cell>
          <cell r="AF38">
            <v>0</v>
          </cell>
          <cell r="AG38">
            <v>0</v>
          </cell>
          <cell r="AH38">
            <v>-15.200000000069849</v>
          </cell>
          <cell r="AI38">
            <v>0</v>
          </cell>
          <cell r="AJ38">
            <v>-23.897500000079162</v>
          </cell>
          <cell r="AK38">
            <v>0</v>
          </cell>
          <cell r="AL38">
            <v>-4.5220000001136214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-69.348910000175238</v>
          </cell>
          <cell r="AS38">
            <v>0</v>
          </cell>
          <cell r="AT38">
            <v>-0.51199999998789281</v>
          </cell>
          <cell r="AU38">
            <v>0</v>
          </cell>
          <cell r="AV38">
            <v>0</v>
          </cell>
          <cell r="AW38">
            <v>-15.398400000005495</v>
          </cell>
          <cell r="AX38">
            <v>-53.438510000007227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-117.44735999964178</v>
          </cell>
          <cell r="BF38">
            <v>0</v>
          </cell>
          <cell r="BG38">
            <v>0</v>
          </cell>
          <cell r="BH38">
            <v>-7.6503999999840744</v>
          </cell>
          <cell r="BI38">
            <v>-14.962820000015199</v>
          </cell>
          <cell r="BJ38">
            <v>0</v>
          </cell>
          <cell r="BK38">
            <v>-60.870540000032634</v>
          </cell>
          <cell r="BL38">
            <v>-33.963599999900907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-431.75733000133187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-9.2647599999327213</v>
          </cell>
          <cell r="BX38">
            <v>-5.8025999998208135</v>
          </cell>
          <cell r="BY38">
            <v>-372.66944000008516</v>
          </cell>
          <cell r="BZ38">
            <v>-13.157650000182912</v>
          </cell>
          <cell r="CA38">
            <v>0</v>
          </cell>
          <cell r="CB38">
            <v>-18.829679999966174</v>
          </cell>
          <cell r="CC38">
            <v>0</v>
          </cell>
          <cell r="CD38">
            <v>-12.033200000063516</v>
          </cell>
          <cell r="CE38">
            <v>-1336.5380099993199</v>
          </cell>
          <cell r="CF38">
            <v>0</v>
          </cell>
          <cell r="CG38">
            <v>-11.357299999974202</v>
          </cell>
          <cell r="CH38">
            <v>0</v>
          </cell>
          <cell r="CI38">
            <v>0</v>
          </cell>
          <cell r="CJ38">
            <v>-15.722119999933057</v>
          </cell>
          <cell r="CK38">
            <v>0</v>
          </cell>
          <cell r="CL38">
            <v>-433.21149999997579</v>
          </cell>
          <cell r="CM38">
            <v>-537.0363799999468</v>
          </cell>
          <cell r="CN38">
            <v>-332.00725000002421</v>
          </cell>
          <cell r="CO38">
            <v>-7.2034599999897182</v>
          </cell>
          <cell r="CP38">
            <v>0</v>
          </cell>
          <cell r="CQ38">
            <v>0</v>
          </cell>
          <cell r="CR38">
            <v>-1276.6980099985376</v>
          </cell>
          <cell r="CS38">
            <v>0</v>
          </cell>
          <cell r="CT38">
            <v>-0.57400000002235174</v>
          </cell>
          <cell r="CU38">
            <v>0</v>
          </cell>
          <cell r="CV38">
            <v>-15.288000000000466</v>
          </cell>
          <cell r="CW38">
            <v>-7.8596000000834465</v>
          </cell>
          <cell r="CX38">
            <v>-113.69956000009552</v>
          </cell>
          <cell r="CY38">
            <v>-220.52875000005588</v>
          </cell>
          <cell r="CZ38">
            <v>-561.24900000006892</v>
          </cell>
          <cell r="DA38">
            <v>-115.28789999999572</v>
          </cell>
          <cell r="DB38">
            <v>-229.34800000005635</v>
          </cell>
          <cell r="DC38">
            <v>-12.863199999905191</v>
          </cell>
          <cell r="DD38">
            <v>0</v>
          </cell>
          <cell r="DE38">
            <v>-649.00459999963641</v>
          </cell>
          <cell r="DF38">
            <v>0</v>
          </cell>
          <cell r="DG38">
            <v>-15.586999999999534</v>
          </cell>
          <cell r="DH38">
            <v>0</v>
          </cell>
          <cell r="DI38">
            <v>-19.648200000054203</v>
          </cell>
          <cell r="DJ38">
            <v>-10.253099999972619</v>
          </cell>
          <cell r="DK38">
            <v>0</v>
          </cell>
          <cell r="DL38">
            <v>-618.52050000010058</v>
          </cell>
          <cell r="DM38">
            <v>-615.46849999995902</v>
          </cell>
          <cell r="DN38">
            <v>-70.141500000027008</v>
          </cell>
          <cell r="DO38">
            <v>737.82280000002356</v>
          </cell>
          <cell r="DP38">
            <v>0</v>
          </cell>
          <cell r="DQ38">
            <v>-37.208600000012666</v>
          </cell>
          <cell r="DR38">
            <v>-1381.7068299986422</v>
          </cell>
          <cell r="DS38">
            <v>0</v>
          </cell>
          <cell r="DT38">
            <v>-1.6994000000413507</v>
          </cell>
          <cell r="DU38">
            <v>-16.712720000010449</v>
          </cell>
          <cell r="DV38">
            <v>-15.851299999922048</v>
          </cell>
          <cell r="DW38">
            <v>-27.193330000038259</v>
          </cell>
          <cell r="DX38">
            <v>-283.64256000006571</v>
          </cell>
          <cell r="DY38">
            <v>-340.21260000020266</v>
          </cell>
          <cell r="DZ38">
            <v>-581.54759999993257</v>
          </cell>
          <cell r="EA38">
            <v>-70.475400000112131</v>
          </cell>
          <cell r="EB38">
            <v>-20.761979999952018</v>
          </cell>
          <cell r="EC38">
            <v>-2.3440000019036233E-2</v>
          </cell>
          <cell r="ED38">
            <v>-23.586500000092201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608.0183999999972</v>
          </cell>
          <cell r="AF39">
            <v>0</v>
          </cell>
          <cell r="AG39">
            <v>0</v>
          </cell>
          <cell r="AH39">
            <v>275.81609999999637</v>
          </cell>
          <cell r="AI39">
            <v>332.20230000000083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28561.366600000067</v>
          </cell>
          <cell r="AS39">
            <v>199.55379999999423</v>
          </cell>
          <cell r="AT39">
            <v>735.06790000002366</v>
          </cell>
          <cell r="AU39">
            <v>6489.6131000000751</v>
          </cell>
          <cell r="AV39">
            <v>11496.996999999974</v>
          </cell>
          <cell r="AW39">
            <v>4263.7894999999844</v>
          </cell>
          <cell r="AX39">
            <v>1716.210000000021</v>
          </cell>
          <cell r="AY39">
            <v>0</v>
          </cell>
          <cell r="AZ39">
            <v>0</v>
          </cell>
          <cell r="BA39">
            <v>1677.440499999997</v>
          </cell>
          <cell r="BB39">
            <v>1758.0025000000023</v>
          </cell>
          <cell r="BC39">
            <v>224.69229999999516</v>
          </cell>
          <cell r="BD39">
            <v>0</v>
          </cell>
          <cell r="BE39">
            <v>18916.192299999879</v>
          </cell>
          <cell r="BF39">
            <v>198.1480000000447</v>
          </cell>
          <cell r="BG39">
            <v>205.5903999999864</v>
          </cell>
          <cell r="BH39">
            <v>5716.747999999905</v>
          </cell>
          <cell r="BI39">
            <v>8446.0219999999972</v>
          </cell>
          <cell r="BJ39">
            <v>1637.8041999999987</v>
          </cell>
          <cell r="BK39">
            <v>530.98700000000099</v>
          </cell>
          <cell r="BL39">
            <v>0</v>
          </cell>
          <cell r="BM39">
            <v>0</v>
          </cell>
          <cell r="BN39">
            <v>1585.5732000000135</v>
          </cell>
          <cell r="BO39">
            <v>302.30340000003343</v>
          </cell>
          <cell r="BP39">
            <v>123.79749999998603</v>
          </cell>
          <cell r="BQ39">
            <v>169.21859999990556</v>
          </cell>
          <cell r="BR39">
            <v>18258.850329999812</v>
          </cell>
          <cell r="BS39">
            <v>0</v>
          </cell>
          <cell r="BT39">
            <v>566.68050000001676</v>
          </cell>
          <cell r="BU39">
            <v>6312.2659999999451</v>
          </cell>
          <cell r="BV39">
            <v>8014.2980299999472</v>
          </cell>
          <cell r="BW39">
            <v>433.82519999999931</v>
          </cell>
          <cell r="BX39">
            <v>358.08660000000236</v>
          </cell>
          <cell r="BY39">
            <v>0</v>
          </cell>
          <cell r="BZ39">
            <v>0</v>
          </cell>
          <cell r="CA39">
            <v>1417.1140000000014</v>
          </cell>
          <cell r="CB39">
            <v>0</v>
          </cell>
          <cell r="CC39">
            <v>1156.5799999999581</v>
          </cell>
          <cell r="CD39">
            <v>0</v>
          </cell>
          <cell r="CE39">
            <v>12529.965650000202</v>
          </cell>
          <cell r="CF39">
            <v>0</v>
          </cell>
          <cell r="CG39">
            <v>0</v>
          </cell>
          <cell r="CH39">
            <v>5938.734030000167</v>
          </cell>
          <cell r="CI39">
            <v>5395.5076199999894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1195.724000000002</v>
          </cell>
          <cell r="CO39">
            <v>0</v>
          </cell>
          <cell r="CP39">
            <v>0</v>
          </cell>
          <cell r="CQ39">
            <v>0</v>
          </cell>
          <cell r="CR39">
            <v>7961.647180000029</v>
          </cell>
          <cell r="CS39">
            <v>0</v>
          </cell>
          <cell r="CT39">
            <v>0</v>
          </cell>
          <cell r="CU39">
            <v>4576.4491000000271</v>
          </cell>
          <cell r="CV39">
            <v>2455.2119999999995</v>
          </cell>
          <cell r="CW39">
            <v>158.51841000000059</v>
          </cell>
          <cell r="CX39">
            <v>190.19376000000193</v>
          </cell>
          <cell r="CY39">
            <v>0</v>
          </cell>
          <cell r="CZ39">
            <v>0</v>
          </cell>
          <cell r="DA39">
            <v>213.41961000001174</v>
          </cell>
          <cell r="DB39">
            <v>367.85430000000633</v>
          </cell>
          <cell r="DC39">
            <v>0</v>
          </cell>
          <cell r="DD39">
            <v>0</v>
          </cell>
          <cell r="DE39">
            <v>9815.6757600000128</v>
          </cell>
          <cell r="DF39">
            <v>0</v>
          </cell>
          <cell r="DG39">
            <v>0</v>
          </cell>
          <cell r="DH39">
            <v>2584.4925999999396</v>
          </cell>
          <cell r="DI39">
            <v>3015.9290100000217</v>
          </cell>
          <cell r="DJ39">
            <v>1230.8573599999945</v>
          </cell>
          <cell r="DK39">
            <v>1259.7870000000112</v>
          </cell>
          <cell r="DL39">
            <v>0</v>
          </cell>
          <cell r="DM39">
            <v>0</v>
          </cell>
          <cell r="DN39">
            <v>949.94500000000698</v>
          </cell>
          <cell r="DO39">
            <v>774.66479000000982</v>
          </cell>
          <cell r="DP39">
            <v>0</v>
          </cell>
          <cell r="DQ39">
            <v>0</v>
          </cell>
          <cell r="DR39">
            <v>7996.0947200000519</v>
          </cell>
          <cell r="DS39">
            <v>0</v>
          </cell>
          <cell r="DT39">
            <v>157.91180000000168</v>
          </cell>
          <cell r="DU39">
            <v>4098.3815000000177</v>
          </cell>
          <cell r="DV39">
            <v>1798.9845000000059</v>
          </cell>
          <cell r="DW39">
            <v>0</v>
          </cell>
          <cell r="DX39">
            <v>658.26290000000154</v>
          </cell>
          <cell r="DY39">
            <v>0</v>
          </cell>
          <cell r="DZ39">
            <v>0</v>
          </cell>
          <cell r="EA39">
            <v>1088.1070000000036</v>
          </cell>
          <cell r="EB39">
            <v>194.44702000002144</v>
          </cell>
          <cell r="EC39">
            <v>0</v>
          </cell>
          <cell r="ED39">
            <v>0</v>
          </cell>
        </row>
        <row r="41">
          <cell r="F41">
            <v>13733.699999999255</v>
          </cell>
          <cell r="G41">
            <v>6388.7340000011027</v>
          </cell>
          <cell r="H41">
            <v>14034.240399997681</v>
          </cell>
          <cell r="I41">
            <v>7129.6411999985576</v>
          </cell>
          <cell r="J41">
            <v>2695.6331999991089</v>
          </cell>
          <cell r="K41">
            <v>2830.7724900003523</v>
          </cell>
          <cell r="L41">
            <v>19115.942480001599</v>
          </cell>
          <cell r="M41">
            <v>2701.5938000008464</v>
          </cell>
          <cell r="N41">
            <v>2547.6000000014901</v>
          </cell>
          <cell r="O41">
            <v>9088.4000000022352</v>
          </cell>
          <cell r="P41">
            <v>10054.090399999171</v>
          </cell>
          <cell r="Q41">
            <v>11266.25</v>
          </cell>
          <cell r="R41">
            <v>-4215.8739700317383</v>
          </cell>
          <cell r="S41">
            <v>9813.6000000014901</v>
          </cell>
          <cell r="T41">
            <v>2317.1225000023842</v>
          </cell>
          <cell r="U41">
            <v>2256.1999999992549</v>
          </cell>
          <cell r="V41">
            <v>5983.9250000007451</v>
          </cell>
          <cell r="W41">
            <v>972.94525000080466</v>
          </cell>
          <cell r="X41">
            <v>2537.5796800013632</v>
          </cell>
          <cell r="Y41">
            <v>-39415.24640000239</v>
          </cell>
          <cell r="Z41">
            <v>2913.3000000007451</v>
          </cell>
          <cell r="AA41">
            <v>336.30000000074506</v>
          </cell>
          <cell r="AB41">
            <v>3255.7999999970198</v>
          </cell>
          <cell r="AC41">
            <v>-349.00000000372529</v>
          </cell>
          <cell r="AD41">
            <v>5161.6000000014901</v>
          </cell>
          <cell r="AE41">
            <v>-19838.811100006104</v>
          </cell>
          <cell r="AF41">
            <v>807.5</v>
          </cell>
          <cell r="AG41">
            <v>1776.5</v>
          </cell>
          <cell r="AH41">
            <v>2336.8160999976099</v>
          </cell>
          <cell r="AI41">
            <v>2571.7022999972105</v>
          </cell>
          <cell r="AJ41">
            <v>1207.8625000007451</v>
          </cell>
          <cell r="AK41">
            <v>1973.019999999553</v>
          </cell>
          <cell r="AL41">
            <v>-49963.721999999136</v>
          </cell>
          <cell r="AM41">
            <v>5127.5</v>
          </cell>
          <cell r="AN41">
            <v>1225.6999999992549</v>
          </cell>
          <cell r="AO41">
            <v>2027.0999999977648</v>
          </cell>
          <cell r="AP41">
            <v>879.59999999776483</v>
          </cell>
          <cell r="AQ41">
            <v>10191.609999999404</v>
          </cell>
          <cell r="AR41">
            <v>-26039.512310028076</v>
          </cell>
          <cell r="AS41">
            <v>2572.4537999983877</v>
          </cell>
          <cell r="AT41">
            <v>1209.3559000007808</v>
          </cell>
          <cell r="AU41">
            <v>7259.4131000004709</v>
          </cell>
          <cell r="AV41">
            <v>11713.797000000253</v>
          </cell>
          <cell r="AW41">
            <v>5353.5310999993235</v>
          </cell>
          <cell r="AX41">
            <v>2846.3014900013804</v>
          </cell>
          <cell r="AY41">
            <v>-68383.300000000745</v>
          </cell>
          <cell r="AZ41">
            <v>459</v>
          </cell>
          <cell r="BA41">
            <v>2482.9405000023544</v>
          </cell>
          <cell r="BB41">
            <v>2799.3024999983609</v>
          </cell>
          <cell r="BC41">
            <v>773.09229999780655</v>
          </cell>
          <cell r="BD41">
            <v>4874.5999999996275</v>
          </cell>
          <cell r="BE41">
            <v>-84022.44505995512</v>
          </cell>
          <cell r="BF41">
            <v>1301.4479999989271</v>
          </cell>
          <cell r="BG41">
            <v>724.29040000028908</v>
          </cell>
          <cell r="BH41">
            <v>6310.4976000003517</v>
          </cell>
          <cell r="BI41">
            <v>8882.1591799966991</v>
          </cell>
          <cell r="BJ41">
            <v>2444.644200000912</v>
          </cell>
          <cell r="BK41">
            <v>2049.676459999755</v>
          </cell>
          <cell r="BL41">
            <v>-85111.013600002974</v>
          </cell>
          <cell r="BM41">
            <v>1449</v>
          </cell>
          <cell r="BN41">
            <v>2772.2732000015676</v>
          </cell>
          <cell r="BO41">
            <v>2101.3033999986947</v>
          </cell>
          <cell r="BP41">
            <v>-28044.402499997988</v>
          </cell>
          <cell r="BQ41">
            <v>1097.6786000002176</v>
          </cell>
          <cell r="BR41">
            <v>-58149.587000012398</v>
          </cell>
          <cell r="BS41">
            <v>1666.5</v>
          </cell>
          <cell r="BT41">
            <v>1956.320499997586</v>
          </cell>
          <cell r="BU41">
            <v>6617.8659999985248</v>
          </cell>
          <cell r="BV41">
            <v>8183.2980299983174</v>
          </cell>
          <cell r="BW41">
            <v>1099.7004399998114</v>
          </cell>
          <cell r="BX41">
            <v>598.38399999961257</v>
          </cell>
          <cell r="BY41">
            <v>-93674.549440000206</v>
          </cell>
          <cell r="BZ41">
            <v>1394.1323500014842</v>
          </cell>
          <cell r="CA41">
            <v>2684.1140000000596</v>
          </cell>
          <cell r="CB41">
            <v>3994.9203200004995</v>
          </cell>
          <cell r="CC41">
            <v>1862.8800000008196</v>
          </cell>
          <cell r="CD41">
            <v>5466.8467999994755</v>
          </cell>
          <cell r="CE41">
            <v>-36629.282360047102</v>
          </cell>
          <cell r="CF41">
            <v>36048.829999998212</v>
          </cell>
          <cell r="CG41">
            <v>895.46269999817014</v>
          </cell>
          <cell r="CH41">
            <v>7641.2340300008655</v>
          </cell>
          <cell r="CI41">
            <v>6365.2076199986041</v>
          </cell>
          <cell r="CJ41">
            <v>3978.8378799995407</v>
          </cell>
          <cell r="CK41">
            <v>934.64000000059605</v>
          </cell>
          <cell r="CL41">
            <v>-114288.23149999976</v>
          </cell>
          <cell r="CM41">
            <v>5577.0636199973524</v>
          </cell>
          <cell r="CN41">
            <v>5975.0767499990761</v>
          </cell>
          <cell r="CO41">
            <v>4230.3465400002897</v>
          </cell>
          <cell r="CP41">
            <v>677.84999999776483</v>
          </cell>
          <cell r="CQ41">
            <v>5334.4000000003725</v>
          </cell>
          <cell r="CR41">
            <v>-78274.63082998991</v>
          </cell>
          <cell r="CS41">
            <v>7611.3300000000745</v>
          </cell>
          <cell r="CT41">
            <v>2555.3260000031441</v>
          </cell>
          <cell r="CU41">
            <v>7102.9490999989212</v>
          </cell>
          <cell r="CV41">
            <v>4024.6839999966323</v>
          </cell>
          <cell r="CW41">
            <v>3868.9588099997491</v>
          </cell>
          <cell r="CX41">
            <v>3315.5941999964416</v>
          </cell>
          <cell r="CY41">
            <v>-131713.83874999732</v>
          </cell>
          <cell r="CZ41">
            <v>8132.4509999975562</v>
          </cell>
          <cell r="DA41">
            <v>4360.8417100012302</v>
          </cell>
          <cell r="DB41">
            <v>6651.7062999978662</v>
          </cell>
          <cell r="DC41">
            <v>1115.4367999993265</v>
          </cell>
          <cell r="DD41">
            <v>4699.929999999702</v>
          </cell>
          <cell r="DE41">
            <v>-189814.58883997798</v>
          </cell>
          <cell r="DF41">
            <v>5620.3999999985099</v>
          </cell>
          <cell r="DG41">
            <v>2729.8129999991506</v>
          </cell>
          <cell r="DH41">
            <v>4427.7526000030339</v>
          </cell>
          <cell r="DI41">
            <v>4276.1908099986613</v>
          </cell>
          <cell r="DJ41">
            <v>3108.1542599992827</v>
          </cell>
          <cell r="DK41">
            <v>2286.5869999993593</v>
          </cell>
          <cell r="DL41">
            <v>-135093.75050000101</v>
          </cell>
          <cell r="DM41">
            <v>7803.0315000005066</v>
          </cell>
          <cell r="DN41">
            <v>3306.6035000011325</v>
          </cell>
          <cell r="DO41">
            <v>-90992.822409998626</v>
          </cell>
          <cell r="DP41">
            <v>854.59999999776483</v>
          </cell>
          <cell r="DQ41">
            <v>1858.8514000028372</v>
          </cell>
          <cell r="DR41">
            <v>-69531.96211001277</v>
          </cell>
          <cell r="DS41">
            <v>2632</v>
          </cell>
          <cell r="DT41">
            <v>1436.2124000042677</v>
          </cell>
          <cell r="DU41">
            <v>6243.5687799975276</v>
          </cell>
          <cell r="DV41">
            <v>4699.6331999991089</v>
          </cell>
          <cell r="DW41">
            <v>4348.0266700014472</v>
          </cell>
          <cell r="DX41">
            <v>27516.870339998975</v>
          </cell>
          <cell r="DY41">
            <v>-135375.41259999946</v>
          </cell>
          <cell r="DZ41">
            <v>6923.6423999965191</v>
          </cell>
          <cell r="EA41">
            <v>4579.3116000033915</v>
          </cell>
          <cell r="EB41">
            <v>2747.6950400024652</v>
          </cell>
          <cell r="EC41">
            <v>822.97656000033021</v>
          </cell>
          <cell r="ED41">
            <v>3893.5134999975562</v>
          </cell>
        </row>
        <row r="43">
          <cell r="A43" t="str">
            <v>Total Special Sales For Resale</v>
          </cell>
          <cell r="F43">
            <v>13733.70000000298</v>
          </cell>
          <cell r="G43">
            <v>6388.7340000011027</v>
          </cell>
          <cell r="H43">
            <v>14034.240399993956</v>
          </cell>
          <cell r="I43">
            <v>7129.6411999985576</v>
          </cell>
          <cell r="J43">
            <v>2695.6331999991089</v>
          </cell>
          <cell r="K43">
            <v>2830.7724900003523</v>
          </cell>
          <cell r="L43">
            <v>19115.942480001599</v>
          </cell>
          <cell r="M43">
            <v>2701.5938000008464</v>
          </cell>
          <cell r="N43">
            <v>2547.6000000014901</v>
          </cell>
          <cell r="O43">
            <v>9088.4000000022352</v>
          </cell>
          <cell r="P43">
            <v>10054.090399999171</v>
          </cell>
          <cell r="Q43">
            <v>11266.25</v>
          </cell>
          <cell r="R43">
            <v>-4215.8739699721336</v>
          </cell>
          <cell r="S43">
            <v>9813.6000000014901</v>
          </cell>
          <cell r="T43">
            <v>2317.1225000023842</v>
          </cell>
          <cell r="U43">
            <v>2256.1999999992549</v>
          </cell>
          <cell r="V43">
            <v>5983.9250000007451</v>
          </cell>
          <cell r="W43">
            <v>972.94525000080466</v>
          </cell>
          <cell r="X43">
            <v>2537.5796800013632</v>
          </cell>
          <cell r="Y43">
            <v>-39415.24640000239</v>
          </cell>
          <cell r="Z43">
            <v>2913.3000000007451</v>
          </cell>
          <cell r="AA43">
            <v>336.30000000074506</v>
          </cell>
          <cell r="AB43">
            <v>3255.7999999970198</v>
          </cell>
          <cell r="AC43">
            <v>-349.00000000372529</v>
          </cell>
          <cell r="AD43">
            <v>5161.6000000014901</v>
          </cell>
          <cell r="AE43">
            <v>-19838.811100006104</v>
          </cell>
          <cell r="AF43">
            <v>807.5</v>
          </cell>
          <cell r="AG43">
            <v>1776.5</v>
          </cell>
          <cell r="AH43">
            <v>2336.8160999976099</v>
          </cell>
          <cell r="AI43">
            <v>2571.7022999972105</v>
          </cell>
          <cell r="AJ43">
            <v>1207.8625000007451</v>
          </cell>
          <cell r="AK43">
            <v>1973.019999999553</v>
          </cell>
          <cell r="AL43">
            <v>-49963.721999999136</v>
          </cell>
          <cell r="AM43">
            <v>5127.5</v>
          </cell>
          <cell r="AN43">
            <v>1225.6999999992549</v>
          </cell>
          <cell r="AO43">
            <v>2027.0999999977648</v>
          </cell>
          <cell r="AP43">
            <v>879.59999999776483</v>
          </cell>
          <cell r="AQ43">
            <v>10191.609999999404</v>
          </cell>
          <cell r="AR43">
            <v>-26039.512309998274</v>
          </cell>
          <cell r="AS43">
            <v>2572.4537999983877</v>
          </cell>
          <cell r="AT43">
            <v>1209.3559000007808</v>
          </cell>
          <cell r="AU43">
            <v>7259.4131000004709</v>
          </cell>
          <cell r="AV43">
            <v>11713.797000000253</v>
          </cell>
          <cell r="AW43">
            <v>5353.5310999993235</v>
          </cell>
          <cell r="AX43">
            <v>2846.3014900013804</v>
          </cell>
          <cell r="AY43">
            <v>-68383.300000000745</v>
          </cell>
          <cell r="AZ43">
            <v>459</v>
          </cell>
          <cell r="BA43">
            <v>2482.9405000023544</v>
          </cell>
          <cell r="BB43">
            <v>2799.3024999983609</v>
          </cell>
          <cell r="BC43">
            <v>773.09229999780655</v>
          </cell>
          <cell r="BD43">
            <v>4874.5999999996275</v>
          </cell>
          <cell r="BE43">
            <v>-84022.445059984922</v>
          </cell>
          <cell r="BF43">
            <v>1301.4479999989271</v>
          </cell>
          <cell r="BG43">
            <v>724.29040000028908</v>
          </cell>
          <cell r="BH43">
            <v>6310.4976000003517</v>
          </cell>
          <cell r="BI43">
            <v>8882.1591799966991</v>
          </cell>
          <cell r="BJ43">
            <v>2444.644200000912</v>
          </cell>
          <cell r="BK43">
            <v>2049.676459999755</v>
          </cell>
          <cell r="BL43">
            <v>-85111.013600002974</v>
          </cell>
          <cell r="BM43">
            <v>1449</v>
          </cell>
          <cell r="BN43">
            <v>2772.2732000015676</v>
          </cell>
          <cell r="BO43">
            <v>2101.3033999986947</v>
          </cell>
          <cell r="BP43">
            <v>-28044.402499999851</v>
          </cell>
          <cell r="BQ43">
            <v>1097.6786000002176</v>
          </cell>
          <cell r="BR43">
            <v>-58149.587000012398</v>
          </cell>
          <cell r="BS43">
            <v>1666.5</v>
          </cell>
          <cell r="BT43">
            <v>1956.320499997586</v>
          </cell>
          <cell r="BU43">
            <v>6617.8659999985248</v>
          </cell>
          <cell r="BV43">
            <v>8183.2980299983174</v>
          </cell>
          <cell r="BW43">
            <v>1099.7004399998114</v>
          </cell>
          <cell r="BX43">
            <v>598.38399999961257</v>
          </cell>
          <cell r="BY43">
            <v>-93674.549440000206</v>
          </cell>
          <cell r="BZ43">
            <v>1394.1323500014842</v>
          </cell>
          <cell r="CA43">
            <v>2684.1140000000596</v>
          </cell>
          <cell r="CB43">
            <v>3994.9203200004995</v>
          </cell>
          <cell r="CC43">
            <v>1862.8799999989569</v>
          </cell>
          <cell r="CD43">
            <v>5466.8467999994755</v>
          </cell>
          <cell r="CE43">
            <v>-36629.282360047102</v>
          </cell>
          <cell r="CF43">
            <v>36048.829999998212</v>
          </cell>
          <cell r="CG43">
            <v>895.46269999817014</v>
          </cell>
          <cell r="CH43">
            <v>7641.2340300008655</v>
          </cell>
          <cell r="CI43">
            <v>6365.2076199986041</v>
          </cell>
          <cell r="CJ43">
            <v>3978.8378799995407</v>
          </cell>
          <cell r="CK43">
            <v>934.64000000059605</v>
          </cell>
          <cell r="CL43">
            <v>-114288.23149999976</v>
          </cell>
          <cell r="CM43">
            <v>5577.0636199973524</v>
          </cell>
          <cell r="CN43">
            <v>5975.0767499990761</v>
          </cell>
          <cell r="CO43">
            <v>4230.3465400002897</v>
          </cell>
          <cell r="CP43">
            <v>677.84999999776483</v>
          </cell>
          <cell r="CQ43">
            <v>5334.4000000003725</v>
          </cell>
          <cell r="CR43">
            <v>-78274.63082998991</v>
          </cell>
          <cell r="CS43">
            <v>7611.3300000000745</v>
          </cell>
          <cell r="CT43">
            <v>2555.3260000031441</v>
          </cell>
          <cell r="CU43">
            <v>7102.9490999989212</v>
          </cell>
          <cell r="CV43">
            <v>4024.6839999966323</v>
          </cell>
          <cell r="CW43">
            <v>3868.9588099997491</v>
          </cell>
          <cell r="CX43">
            <v>3315.5941999964416</v>
          </cell>
          <cell r="CY43">
            <v>-131713.83874999732</v>
          </cell>
          <cell r="CZ43">
            <v>8132.4509999975562</v>
          </cell>
          <cell r="DA43">
            <v>4360.8417100012302</v>
          </cell>
          <cell r="DB43">
            <v>6651.7062999978662</v>
          </cell>
          <cell r="DC43">
            <v>1115.4367999993265</v>
          </cell>
          <cell r="DD43">
            <v>4699.929999999702</v>
          </cell>
          <cell r="DE43">
            <v>-189814.58883997798</v>
          </cell>
          <cell r="DF43">
            <v>5620.3999999985099</v>
          </cell>
          <cell r="DG43">
            <v>2729.8129999991506</v>
          </cell>
          <cell r="DH43">
            <v>4427.7526000030339</v>
          </cell>
          <cell r="DI43">
            <v>4276.1908099986613</v>
          </cell>
          <cell r="DJ43">
            <v>3108.1542599992827</v>
          </cell>
          <cell r="DK43">
            <v>2286.5869999993593</v>
          </cell>
          <cell r="DL43">
            <v>-135093.75050000101</v>
          </cell>
          <cell r="DM43">
            <v>7803.0315000005066</v>
          </cell>
          <cell r="DN43">
            <v>3306.6035000011325</v>
          </cell>
          <cell r="DO43">
            <v>-90992.822409998626</v>
          </cell>
          <cell r="DP43">
            <v>854.59999999776483</v>
          </cell>
          <cell r="DQ43">
            <v>1858.8514000028372</v>
          </cell>
          <cell r="DR43">
            <v>-69531.96211001277</v>
          </cell>
          <cell r="DS43">
            <v>2632</v>
          </cell>
          <cell r="DT43">
            <v>1436.2124000042677</v>
          </cell>
          <cell r="DU43">
            <v>6243.5687799975276</v>
          </cell>
          <cell r="DV43">
            <v>4699.6331999991089</v>
          </cell>
          <cell r="DW43">
            <v>4348.0266700014472</v>
          </cell>
          <cell r="DX43">
            <v>27516.870339998975</v>
          </cell>
          <cell r="DY43">
            <v>-135375.41259999946</v>
          </cell>
          <cell r="DZ43">
            <v>6923.6423999965191</v>
          </cell>
          <cell r="EA43">
            <v>4579.3116000033915</v>
          </cell>
          <cell r="EB43">
            <v>2747.6950400024652</v>
          </cell>
          <cell r="EC43">
            <v>822.97656000033021</v>
          </cell>
          <cell r="ED43">
            <v>3893.5134999975562</v>
          </cell>
        </row>
        <row r="46">
          <cell r="A46" t="str">
            <v>Purchased Power &amp; Net Interchange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</row>
        <row r="66"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</row>
        <row r="67"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</row>
        <row r="72"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</row>
        <row r="80"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</row>
        <row r="85"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</row>
        <row r="90"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</row>
        <row r="98"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</row>
        <row r="100"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</row>
        <row r="102"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</row>
        <row r="103"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</row>
        <row r="104"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</row>
        <row r="106"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</row>
        <row r="109"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</row>
        <row r="118"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</row>
        <row r="119"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</row>
        <row r="121"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</row>
        <row r="122"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</row>
        <row r="123"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</row>
        <row r="125"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</row>
        <row r="126"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</row>
        <row r="128"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</row>
        <row r="129"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</row>
        <row r="130"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</row>
        <row r="131"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</row>
        <row r="132"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</row>
        <row r="133"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</row>
        <row r="134"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</row>
        <row r="136"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</row>
        <row r="139"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</row>
        <row r="140"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</row>
        <row r="141"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</row>
        <row r="142"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</row>
        <row r="144"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</row>
        <row r="146"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</row>
        <row r="149"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</row>
        <row r="151"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</row>
        <row r="152"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</row>
        <row r="153"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</row>
        <row r="154"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</row>
        <row r="155"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</row>
        <row r="156"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</row>
        <row r="157"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</row>
        <row r="158"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</row>
        <row r="159"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</row>
        <row r="161"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</row>
        <row r="164"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</row>
        <row r="165"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</row>
        <row r="166"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</row>
        <row r="167"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</row>
        <row r="168"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</row>
        <row r="170"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</row>
        <row r="171"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</row>
        <row r="176">
          <cell r="F176">
            <v>0</v>
          </cell>
          <cell r="G176">
            <v>-1217.4820000000182</v>
          </cell>
          <cell r="H176">
            <v>-1372.3299999999872</v>
          </cell>
          <cell r="I176">
            <v>-3181.1999999999534</v>
          </cell>
          <cell r="J176">
            <v>-2.4899999999906868</v>
          </cell>
          <cell r="K176">
            <v>-533.28000000002794</v>
          </cell>
          <cell r="L176">
            <v>-1292.4434000000183</v>
          </cell>
          <cell r="M176">
            <v>-938.38799999999173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-3768.5881999998819</v>
          </cell>
          <cell r="S176">
            <v>0</v>
          </cell>
          <cell r="T176">
            <v>-145.66000000000349</v>
          </cell>
          <cell r="U176">
            <v>-85.657200000000557</v>
          </cell>
          <cell r="V176">
            <v>-557.62900000000081</v>
          </cell>
          <cell r="W176">
            <v>-352.19599999999627</v>
          </cell>
          <cell r="X176">
            <v>-690.59999999997672</v>
          </cell>
          <cell r="Y176">
            <v>-1014.7199999999721</v>
          </cell>
          <cell r="Z176">
            <v>-818.16000000000349</v>
          </cell>
          <cell r="AA176">
            <v>0</v>
          </cell>
          <cell r="AB176">
            <v>0</v>
          </cell>
          <cell r="AC176">
            <v>-103.96599999999853</v>
          </cell>
          <cell r="AD176">
            <v>0</v>
          </cell>
          <cell r="AE176">
            <v>-689.10349999996834</v>
          </cell>
          <cell r="AF176">
            <v>0</v>
          </cell>
          <cell r="AG176">
            <v>-148.67199999999866</v>
          </cell>
          <cell r="AH176">
            <v>0</v>
          </cell>
          <cell r="AI176">
            <v>-75.922999999998865</v>
          </cell>
          <cell r="AJ176">
            <v>-286.49099999999453</v>
          </cell>
          <cell r="AK176">
            <v>0</v>
          </cell>
          <cell r="AL176">
            <v>-174.58599999998114</v>
          </cell>
          <cell r="AM176">
            <v>-3.4315000000060536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-765.42509999999311</v>
          </cell>
          <cell r="AS176">
            <v>0</v>
          </cell>
          <cell r="AT176">
            <v>0</v>
          </cell>
          <cell r="AU176">
            <v>-358.51799999999912</v>
          </cell>
          <cell r="AV176">
            <v>-167.02760000000012</v>
          </cell>
          <cell r="AW176">
            <v>-154.50950000000012</v>
          </cell>
          <cell r="AX176">
            <v>-83.330000000001746</v>
          </cell>
          <cell r="AY176">
            <v>-2.0399999999790452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-7937.9810000001453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-81.647000000004482</v>
          </cell>
          <cell r="BK176">
            <v>-88.054000000003725</v>
          </cell>
          <cell r="BL176">
            <v>-4459.1100000001024</v>
          </cell>
          <cell r="BM176">
            <v>-3309.1699999999837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-5146.0177000002004</v>
          </cell>
          <cell r="BS176">
            <v>0</v>
          </cell>
          <cell r="BT176">
            <v>-168.64800000000105</v>
          </cell>
          <cell r="BU176">
            <v>-287.25470000000041</v>
          </cell>
          <cell r="BV176">
            <v>-362.20900000003166</v>
          </cell>
          <cell r="BW176">
            <v>-168.96600000000035</v>
          </cell>
          <cell r="BX176">
            <v>0</v>
          </cell>
          <cell r="BY176">
            <v>-4158.9400000000023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-13634.441999999806</v>
          </cell>
          <cell r="CF176">
            <v>0</v>
          </cell>
          <cell r="CG176">
            <v>-182.86099999998987</v>
          </cell>
          <cell r="CH176">
            <v>0</v>
          </cell>
          <cell r="CI176">
            <v>-139.20500000000175</v>
          </cell>
          <cell r="CJ176">
            <v>-1188.6460000000079</v>
          </cell>
          <cell r="CK176">
            <v>-346.52000000007683</v>
          </cell>
          <cell r="CL176">
            <v>-5940.7700000000186</v>
          </cell>
          <cell r="CM176">
            <v>-2929.2999999999884</v>
          </cell>
          <cell r="CN176">
            <v>-1904.8999999999651</v>
          </cell>
          <cell r="CO176">
            <v>-1002.2399999999907</v>
          </cell>
          <cell r="CP176">
            <v>0</v>
          </cell>
          <cell r="CQ176">
            <v>0</v>
          </cell>
          <cell r="CR176">
            <v>-14272.141999999993</v>
          </cell>
          <cell r="CS176">
            <v>0</v>
          </cell>
          <cell r="CT176">
            <v>-200.96800000002258</v>
          </cell>
          <cell r="CU176">
            <v>0</v>
          </cell>
          <cell r="CV176">
            <v>-131.62899999999718</v>
          </cell>
          <cell r="CW176">
            <v>-121.60000000003492</v>
          </cell>
          <cell r="CX176">
            <v>-657.43600000004517</v>
          </cell>
          <cell r="CY176">
            <v>-4379.4399999999441</v>
          </cell>
          <cell r="CZ176">
            <v>-9511.4200000000419</v>
          </cell>
          <cell r="DA176">
            <v>-323.33899999999994</v>
          </cell>
          <cell r="DB176">
            <v>1305.9300000000512</v>
          </cell>
          <cell r="DC176">
            <v>0</v>
          </cell>
          <cell r="DD176">
            <v>-252.23999999999069</v>
          </cell>
          <cell r="DE176">
            <v>-18400.857200000435</v>
          </cell>
          <cell r="DF176">
            <v>0</v>
          </cell>
          <cell r="DG176">
            <v>-17.879999999888241</v>
          </cell>
          <cell r="DH176">
            <v>0</v>
          </cell>
          <cell r="DI176">
            <v>-682.38590000000113</v>
          </cell>
          <cell r="DJ176">
            <v>-446.69000000000233</v>
          </cell>
          <cell r="DK176">
            <v>-161.14929999999003</v>
          </cell>
          <cell r="DL176">
            <v>-2470.9399999999441</v>
          </cell>
          <cell r="DM176">
            <v>-9151.6999999999534</v>
          </cell>
          <cell r="DN176">
            <v>-1587.7619999999988</v>
          </cell>
          <cell r="DO176">
            <v>-3630.6600000000326</v>
          </cell>
          <cell r="DP176">
            <v>-19.940000000002328</v>
          </cell>
          <cell r="DQ176">
            <v>-231.75</v>
          </cell>
          <cell r="DR176">
            <v>-26020.432000000495</v>
          </cell>
          <cell r="DS176">
            <v>0</v>
          </cell>
          <cell r="DT176">
            <v>-495.58500000002095</v>
          </cell>
          <cell r="DU176">
            <v>0</v>
          </cell>
          <cell r="DV176">
            <v>-1098.7240000000165</v>
          </cell>
          <cell r="DW176">
            <v>-482.47000000003027</v>
          </cell>
          <cell r="DX176">
            <v>-11229.867999999959</v>
          </cell>
          <cell r="DY176">
            <v>-4590.4490000000224</v>
          </cell>
          <cell r="DZ176">
            <v>-6395.1599999999162</v>
          </cell>
          <cell r="EA176">
            <v>-957.50599999999758</v>
          </cell>
          <cell r="EB176">
            <v>-340.09999999997672</v>
          </cell>
          <cell r="EC176">
            <v>-20.099999999976717</v>
          </cell>
          <cell r="ED176">
            <v>-410.46999999997206</v>
          </cell>
        </row>
        <row r="177">
          <cell r="F177">
            <v>-3840.2800000000279</v>
          </cell>
          <cell r="G177">
            <v>-6456</v>
          </cell>
          <cell r="H177">
            <v>-6008.6000000000931</v>
          </cell>
          <cell r="I177">
            <v>-5308</v>
          </cell>
          <cell r="J177">
            <v>-2541.9000000000233</v>
          </cell>
          <cell r="K177">
            <v>-247.80999999999767</v>
          </cell>
          <cell r="L177">
            <v>0</v>
          </cell>
          <cell r="M177">
            <v>8.5999999999330612E-2</v>
          </cell>
          <cell r="N177">
            <v>-327.86399999999412</v>
          </cell>
          <cell r="O177">
            <v>-3781.140000000014</v>
          </cell>
          <cell r="P177">
            <v>-1120.4700000000012</v>
          </cell>
          <cell r="Q177">
            <v>-2344.9799999999814</v>
          </cell>
          <cell r="R177">
            <v>-11314.526999999769</v>
          </cell>
          <cell r="S177">
            <v>-750.18000000000757</v>
          </cell>
          <cell r="T177">
            <v>-278.35000000000218</v>
          </cell>
          <cell r="U177">
            <v>-1095.7600000000093</v>
          </cell>
          <cell r="V177">
            <v>-6816.9000000001397</v>
          </cell>
          <cell r="W177">
            <v>-883.19999999995343</v>
          </cell>
          <cell r="X177">
            <v>-757.5</v>
          </cell>
          <cell r="Y177">
            <v>801.24400000000242</v>
          </cell>
          <cell r="Z177">
            <v>0</v>
          </cell>
          <cell r="AA177">
            <v>-13.432999999999083</v>
          </cell>
          <cell r="AB177">
            <v>-957.97000000000116</v>
          </cell>
          <cell r="AC177">
            <v>-125.58199999999852</v>
          </cell>
          <cell r="AD177">
            <v>-436.89600000000792</v>
          </cell>
          <cell r="AE177">
            <v>-8537.8560000006109</v>
          </cell>
          <cell r="AF177">
            <v>-75.460000000000036</v>
          </cell>
          <cell r="AG177">
            <v>-531.21099999999569</v>
          </cell>
          <cell r="AH177">
            <v>-572</v>
          </cell>
          <cell r="AI177">
            <v>1050.359999999986</v>
          </cell>
          <cell r="AJ177">
            <v>-2409.3100000000559</v>
          </cell>
          <cell r="AK177">
            <v>-1835.5</v>
          </cell>
          <cell r="AL177">
            <v>0</v>
          </cell>
          <cell r="AM177">
            <v>0</v>
          </cell>
          <cell r="AN177">
            <v>-169</v>
          </cell>
          <cell r="AO177">
            <v>-1188.320000000007</v>
          </cell>
          <cell r="AP177">
            <v>0.36499999999796273</v>
          </cell>
          <cell r="AQ177">
            <v>-2807.7799999999697</v>
          </cell>
          <cell r="AR177">
            <v>-5608.7377000004053</v>
          </cell>
          <cell r="AS177">
            <v>-461.94499999999971</v>
          </cell>
          <cell r="AT177">
            <v>-152.51000000000204</v>
          </cell>
          <cell r="AU177">
            <v>-678.55999999999767</v>
          </cell>
          <cell r="AV177">
            <v>-30.602700000000368</v>
          </cell>
          <cell r="AW177">
            <v>-73.07999999999447</v>
          </cell>
          <cell r="AX177">
            <v>-138.67999999999302</v>
          </cell>
          <cell r="AY177">
            <v>0</v>
          </cell>
          <cell r="AZ177">
            <v>0</v>
          </cell>
          <cell r="BA177">
            <v>-69.079999999987194</v>
          </cell>
          <cell r="BB177">
            <v>-890.82999999998719</v>
          </cell>
          <cell r="BC177">
            <v>-26.44999999999709</v>
          </cell>
          <cell r="BD177">
            <v>-3087</v>
          </cell>
          <cell r="BE177">
            <v>-4353.9050000000279</v>
          </cell>
          <cell r="BF177">
            <v>-272.75</v>
          </cell>
          <cell r="BG177">
            <v>-43.889999999999418</v>
          </cell>
          <cell r="BH177">
            <v>-513.55099999999948</v>
          </cell>
          <cell r="BI177">
            <v>0</v>
          </cell>
          <cell r="BJ177">
            <v>-6.2559999999994034</v>
          </cell>
          <cell r="BK177">
            <v>-17.299999999988358</v>
          </cell>
          <cell r="BL177">
            <v>-1203.2249999999985</v>
          </cell>
          <cell r="BM177">
            <v>-344.58699999999953</v>
          </cell>
          <cell r="BN177">
            <v>-35.155999999995402</v>
          </cell>
          <cell r="BO177">
            <v>-1551.3800000000047</v>
          </cell>
          <cell r="BP177">
            <v>-292.98999999999069</v>
          </cell>
          <cell r="BQ177">
            <v>-72.820000000006985</v>
          </cell>
          <cell r="BR177">
            <v>-8199.8664999995381</v>
          </cell>
          <cell r="BS177">
            <v>-811.09000000002561</v>
          </cell>
          <cell r="BT177">
            <v>-545.32999999998719</v>
          </cell>
          <cell r="BU177">
            <v>-539.19000000000233</v>
          </cell>
          <cell r="BV177">
            <v>-298.40149999999994</v>
          </cell>
          <cell r="BW177">
            <v>-3.4029999999984284</v>
          </cell>
          <cell r="BX177">
            <v>0</v>
          </cell>
          <cell r="BY177">
            <v>-1951.7739999999903</v>
          </cell>
          <cell r="BZ177">
            <v>0</v>
          </cell>
          <cell r="CA177">
            <v>-323.40800000000309</v>
          </cell>
          <cell r="CB177">
            <v>-1894.179999999993</v>
          </cell>
          <cell r="CC177">
            <v>-1.1900000000023283</v>
          </cell>
          <cell r="CD177">
            <v>-1831.8999999999069</v>
          </cell>
          <cell r="CE177">
            <v>-63857.096199999563</v>
          </cell>
          <cell r="CF177">
            <v>-46150.349999999977</v>
          </cell>
          <cell r="CG177">
            <v>-383.11000000000058</v>
          </cell>
          <cell r="CH177">
            <v>-920.34499999998661</v>
          </cell>
          <cell r="CI177">
            <v>0</v>
          </cell>
          <cell r="CJ177">
            <v>-2988.0599999999977</v>
          </cell>
          <cell r="CK177">
            <v>-2050.0100000000093</v>
          </cell>
          <cell r="CL177">
            <v>-5169.6199999999953</v>
          </cell>
          <cell r="CM177">
            <v>-2.3912000000000262</v>
          </cell>
          <cell r="CN177">
            <v>-51.800000000017462</v>
          </cell>
          <cell r="CO177">
            <v>-4151.4600000000792</v>
          </cell>
          <cell r="CP177">
            <v>-184.25</v>
          </cell>
          <cell r="CQ177">
            <v>-1805.6999999999534</v>
          </cell>
          <cell r="CR177">
            <v>-21624.104000000749</v>
          </cell>
          <cell r="CS177">
            <v>-2113.859999999986</v>
          </cell>
          <cell r="CT177">
            <v>-836.15000000000873</v>
          </cell>
          <cell r="CU177">
            <v>-755.52999999999884</v>
          </cell>
          <cell r="CV177">
            <v>-1424.1999999999971</v>
          </cell>
          <cell r="CW177">
            <v>-1110.359999999986</v>
          </cell>
          <cell r="CX177">
            <v>-3068.8399999999965</v>
          </cell>
          <cell r="CY177">
            <v>-5138.1199999999953</v>
          </cell>
          <cell r="CZ177">
            <v>0</v>
          </cell>
          <cell r="DA177">
            <v>-291</v>
          </cell>
          <cell r="DB177">
            <v>-4726.6199999999953</v>
          </cell>
          <cell r="DC177">
            <v>-441.22400000000198</v>
          </cell>
          <cell r="DD177">
            <v>-1718.1999999999534</v>
          </cell>
          <cell r="DE177">
            <v>-22222.07200000016</v>
          </cell>
          <cell r="DF177">
            <v>-2404.0299999999988</v>
          </cell>
          <cell r="DG177">
            <v>-845.38999999999942</v>
          </cell>
          <cell r="DH177">
            <v>-1194.3830000000016</v>
          </cell>
          <cell r="DI177">
            <v>-249.21899999999732</v>
          </cell>
          <cell r="DJ177">
            <v>-1020.5499999999884</v>
          </cell>
          <cell r="DK177">
            <v>0</v>
          </cell>
          <cell r="DL177">
            <v>-7313.3400000000256</v>
          </cell>
          <cell r="DM177">
            <v>0</v>
          </cell>
          <cell r="DN177">
            <v>-90.239999999990687</v>
          </cell>
          <cell r="DO177">
            <v>-8721.6200000001118</v>
          </cell>
          <cell r="DP177">
            <v>-192.94999999999709</v>
          </cell>
          <cell r="DQ177">
            <v>-190.35000000000582</v>
          </cell>
          <cell r="DR177">
            <v>-18170.035000000149</v>
          </cell>
          <cell r="DS177">
            <v>-512.91000000000349</v>
          </cell>
          <cell r="DT177">
            <v>-216.47599999999511</v>
          </cell>
          <cell r="DU177">
            <v>-1405.7399999999907</v>
          </cell>
          <cell r="DV177">
            <v>-675.5800000000163</v>
          </cell>
          <cell r="DW177">
            <v>-1769.9199999999837</v>
          </cell>
          <cell r="DX177">
            <v>-655.7390000000014</v>
          </cell>
          <cell r="DY177">
            <v>-7218</v>
          </cell>
          <cell r="DZ177">
            <v>0</v>
          </cell>
          <cell r="EA177">
            <v>-65.580000000016298</v>
          </cell>
          <cell r="EB177">
            <v>-4107.2200000000303</v>
          </cell>
          <cell r="EC177">
            <v>-197.47000000000116</v>
          </cell>
          <cell r="ED177">
            <v>-1345.3999999999069</v>
          </cell>
        </row>
        <row r="178">
          <cell r="F178">
            <v>-5924</v>
          </cell>
          <cell r="G178">
            <v>-19376</v>
          </cell>
          <cell r="H178">
            <v>-22020</v>
          </cell>
          <cell r="I178">
            <v>-12734</v>
          </cell>
          <cell r="J178">
            <v>-25614</v>
          </cell>
          <cell r="K178">
            <v>-21096</v>
          </cell>
          <cell r="L178">
            <v>-26493.5</v>
          </cell>
          <cell r="M178">
            <v>-30545.5</v>
          </cell>
          <cell r="N178">
            <v>-8449.3999999999069</v>
          </cell>
          <cell r="O178">
            <v>-2793.4000000001397</v>
          </cell>
          <cell r="P178">
            <v>-1934.5</v>
          </cell>
          <cell r="Q178">
            <v>-1075.4000000001397</v>
          </cell>
          <cell r="R178">
            <v>-66574.280000001192</v>
          </cell>
          <cell r="S178">
            <v>-1694.7000000001863</v>
          </cell>
          <cell r="T178">
            <v>0</v>
          </cell>
          <cell r="U178">
            <v>-149.78000000002794</v>
          </cell>
          <cell r="V178">
            <v>-1347.1999999999534</v>
          </cell>
          <cell r="W178">
            <v>-28982.5</v>
          </cell>
          <cell r="X178">
            <v>-19967</v>
          </cell>
          <cell r="Y178">
            <v>20721</v>
          </cell>
          <cell r="Z178">
            <v>-25890</v>
          </cell>
          <cell r="AA178">
            <v>-6983.3999999999069</v>
          </cell>
          <cell r="AB178">
            <v>-1730.5</v>
          </cell>
          <cell r="AC178">
            <v>-14</v>
          </cell>
          <cell r="AD178">
            <v>-536.19999999995343</v>
          </cell>
          <cell r="AE178">
            <v>-10580.349999997765</v>
          </cell>
          <cell r="AF178">
            <v>0</v>
          </cell>
          <cell r="AG178">
            <v>-56.299999999988358</v>
          </cell>
          <cell r="AH178">
            <v>-11.349999999976717</v>
          </cell>
          <cell r="AI178">
            <v>-539.80000000004657</v>
          </cell>
          <cell r="AJ178">
            <v>-7376.5</v>
          </cell>
          <cell r="AK178">
            <v>-9718</v>
          </cell>
          <cell r="AL178">
            <v>30581</v>
          </cell>
          <cell r="AM178">
            <v>-17840</v>
          </cell>
          <cell r="AN178">
            <v>-2070.6999999999534</v>
          </cell>
          <cell r="AO178">
            <v>-957.69999999995343</v>
          </cell>
          <cell r="AP178">
            <v>0</v>
          </cell>
          <cell r="AQ178">
            <v>-2591</v>
          </cell>
          <cell r="AR178">
            <v>8545.5800000019372</v>
          </cell>
          <cell r="AS178">
            <v>-570.89999999990687</v>
          </cell>
          <cell r="AT178">
            <v>0</v>
          </cell>
          <cell r="AU178">
            <v>-17.819999999948777</v>
          </cell>
          <cell r="AV178">
            <v>-64.200000000069849</v>
          </cell>
          <cell r="AW178">
            <v>-3782.5</v>
          </cell>
          <cell r="AX178">
            <v>-5525.5</v>
          </cell>
          <cell r="AY178">
            <v>30889.200000000186</v>
          </cell>
          <cell r="AZ178">
            <v>-10075.799999999814</v>
          </cell>
          <cell r="BA178">
            <v>-1322</v>
          </cell>
          <cell r="BB178">
            <v>-923.0999999998603</v>
          </cell>
          <cell r="BC178">
            <v>0</v>
          </cell>
          <cell r="BD178">
            <v>-61.799999999813735</v>
          </cell>
          <cell r="BE178">
            <v>3887.2699999958277</v>
          </cell>
          <cell r="BF178">
            <v>-376.29999999981374</v>
          </cell>
          <cell r="BG178">
            <v>-219.89999999990687</v>
          </cell>
          <cell r="BH178">
            <v>-4.629999999946449</v>
          </cell>
          <cell r="BI178">
            <v>-279.8399999999674</v>
          </cell>
          <cell r="BJ178">
            <v>-3258.7999999998137</v>
          </cell>
          <cell r="BK178">
            <v>-5440</v>
          </cell>
          <cell r="BL178">
            <v>20495.199999999953</v>
          </cell>
          <cell r="BM178">
            <v>-5455.5</v>
          </cell>
          <cell r="BN178">
            <v>-660.86000000010245</v>
          </cell>
          <cell r="BO178">
            <v>-897.20000000018626</v>
          </cell>
          <cell r="BP178">
            <v>-14.900000000023283</v>
          </cell>
          <cell r="BQ178">
            <v>0</v>
          </cell>
          <cell r="BR178">
            <v>7832.25</v>
          </cell>
          <cell r="BS178">
            <v>-94.299999999813735</v>
          </cell>
          <cell r="BT178">
            <v>-78.299999999930151</v>
          </cell>
          <cell r="BU178">
            <v>-120</v>
          </cell>
          <cell r="BV178">
            <v>-108.84999999997672</v>
          </cell>
          <cell r="BW178">
            <v>-3430.2000000001863</v>
          </cell>
          <cell r="BX178">
            <v>-4763.7000000001863</v>
          </cell>
          <cell r="BY178">
            <v>28315.59999999986</v>
          </cell>
          <cell r="BZ178">
            <v>-7348.3000000000466</v>
          </cell>
          <cell r="CA178">
            <v>-3936.0999999998603</v>
          </cell>
          <cell r="CB178">
            <v>-509.20000000018626</v>
          </cell>
          <cell r="CC178">
            <v>-0.39999999990686774</v>
          </cell>
          <cell r="CD178">
            <v>-94</v>
          </cell>
          <cell r="CE178">
            <v>-72382.449999999255</v>
          </cell>
          <cell r="CF178">
            <v>-67587</v>
          </cell>
          <cell r="CG178">
            <v>-274.90000000002328</v>
          </cell>
          <cell r="CH178">
            <v>-131.5</v>
          </cell>
          <cell r="CI178">
            <v>-27.25</v>
          </cell>
          <cell r="CJ178">
            <v>-14211</v>
          </cell>
          <cell r="CK178">
            <v>-6717</v>
          </cell>
          <cell r="CL178">
            <v>30275.300000000047</v>
          </cell>
          <cell r="CM178">
            <v>-11261.5</v>
          </cell>
          <cell r="CN178">
            <v>-1718.1000000000931</v>
          </cell>
          <cell r="CO178">
            <v>-273.79999999981374</v>
          </cell>
          <cell r="CP178">
            <v>-3.5</v>
          </cell>
          <cell r="CQ178">
            <v>-452.20000000018626</v>
          </cell>
          <cell r="CR178">
            <v>-13340.100000008941</v>
          </cell>
          <cell r="CS178">
            <v>-2491.5</v>
          </cell>
          <cell r="CT178">
            <v>-243.30000000004657</v>
          </cell>
          <cell r="CU178">
            <v>-351.5</v>
          </cell>
          <cell r="CV178">
            <v>-587.39999999990687</v>
          </cell>
          <cell r="CW178">
            <v>-5480</v>
          </cell>
          <cell r="CX178">
            <v>-7818</v>
          </cell>
          <cell r="CY178">
            <v>19073.399999999907</v>
          </cell>
          <cell r="CZ178">
            <v>-11807.299999999814</v>
          </cell>
          <cell r="DA178">
            <v>-3054.2000000001863</v>
          </cell>
          <cell r="DB178">
            <v>-154.60000000009313</v>
          </cell>
          <cell r="DC178">
            <v>-5.3000000000465661</v>
          </cell>
          <cell r="DD178">
            <v>-420.40000000037253</v>
          </cell>
          <cell r="DE178">
            <v>18311.789999991655</v>
          </cell>
          <cell r="DF178">
            <v>-478.20000000018626</v>
          </cell>
          <cell r="DG178">
            <v>-88.660000000032596</v>
          </cell>
          <cell r="DH178">
            <v>-291.05000000004657</v>
          </cell>
          <cell r="DI178">
            <v>-156</v>
          </cell>
          <cell r="DJ178">
            <v>-7922.5</v>
          </cell>
          <cell r="DK178">
            <v>-2359.2999999998137</v>
          </cell>
          <cell r="DL178">
            <v>20518.899999999907</v>
          </cell>
          <cell r="DM178">
            <v>-8535.2000000001863</v>
          </cell>
          <cell r="DN178">
            <v>-773.80000000004657</v>
          </cell>
          <cell r="DO178">
            <v>18504.299999999814</v>
          </cell>
          <cell r="DP178">
            <v>-1</v>
          </cell>
          <cell r="DQ178">
            <v>-105.69999999995343</v>
          </cell>
          <cell r="DR178">
            <v>-67263.730000004172</v>
          </cell>
          <cell r="DS178">
            <v>-213.5</v>
          </cell>
          <cell r="DT178">
            <v>0</v>
          </cell>
          <cell r="DU178">
            <v>-31.339999999967404</v>
          </cell>
          <cell r="DV178">
            <v>-1691</v>
          </cell>
          <cell r="DW178">
            <v>-11845</v>
          </cell>
          <cell r="DX178">
            <v>-62108</v>
          </cell>
          <cell r="DY178">
            <v>20399.699999999953</v>
          </cell>
          <cell r="DZ178">
            <v>-10377.599999999627</v>
          </cell>
          <cell r="EA178">
            <v>-1019.6999999999534</v>
          </cell>
          <cell r="EB178">
            <v>-157</v>
          </cell>
          <cell r="EC178">
            <v>-1.4400000000023283</v>
          </cell>
          <cell r="ED178">
            <v>-218.84999999997672</v>
          </cell>
        </row>
        <row r="179">
          <cell r="F179">
            <v>-5182.5426499999594</v>
          </cell>
          <cell r="G179">
            <v>-515.39999999990687</v>
          </cell>
          <cell r="H179">
            <v>-4556</v>
          </cell>
          <cell r="I179">
            <v>-2093.1999999999534</v>
          </cell>
          <cell r="J179">
            <v>-1028.4499999999534</v>
          </cell>
          <cell r="K179">
            <v>-405.09000000002561</v>
          </cell>
          <cell r="L179">
            <v>-278.32029999999213</v>
          </cell>
          <cell r="M179">
            <v>0</v>
          </cell>
          <cell r="N179">
            <v>-375.86999999999534</v>
          </cell>
          <cell r="O179">
            <v>-1574.3000000000029</v>
          </cell>
          <cell r="P179">
            <v>-3268.7000000000698</v>
          </cell>
          <cell r="Q179">
            <v>-3456.4000000000233</v>
          </cell>
          <cell r="R179">
            <v>-18599.889000000432</v>
          </cell>
          <cell r="S179">
            <v>-3176.6399999998976</v>
          </cell>
          <cell r="T179">
            <v>-940.19000000000233</v>
          </cell>
          <cell r="U179">
            <v>-1057.4099999999889</v>
          </cell>
          <cell r="V179">
            <v>-5725.8000000000466</v>
          </cell>
          <cell r="W179">
            <v>-763</v>
          </cell>
          <cell r="X179">
            <v>-1263.8399999999674</v>
          </cell>
          <cell r="Y179">
            <v>-472.37899999998626</v>
          </cell>
          <cell r="Z179">
            <v>0</v>
          </cell>
          <cell r="AA179">
            <v>-50.659999999988941</v>
          </cell>
          <cell r="AB179">
            <v>-195.90999999997439</v>
          </cell>
          <cell r="AC179">
            <v>-3410.3399999999965</v>
          </cell>
          <cell r="AD179">
            <v>-1543.7200000000303</v>
          </cell>
          <cell r="AE179">
            <v>-7612.961299999617</v>
          </cell>
          <cell r="AF179">
            <v>-437.02999999999884</v>
          </cell>
          <cell r="AG179">
            <v>-573.62999999997555</v>
          </cell>
          <cell r="AH179">
            <v>-1350.8500000000058</v>
          </cell>
          <cell r="AI179">
            <v>-128.5</v>
          </cell>
          <cell r="AJ179">
            <v>-51.900000000023283</v>
          </cell>
          <cell r="AK179">
            <v>-446.75</v>
          </cell>
          <cell r="AL179">
            <v>-195.0173000000068</v>
          </cell>
          <cell r="AM179">
            <v>0</v>
          </cell>
          <cell r="AN179">
            <v>-152.5</v>
          </cell>
          <cell r="AO179">
            <v>-567.37400000001071</v>
          </cell>
          <cell r="AP179">
            <v>-367.61000000000058</v>
          </cell>
          <cell r="AQ179">
            <v>-3341.7999999998137</v>
          </cell>
          <cell r="AR179">
            <v>-6460.3500000000931</v>
          </cell>
          <cell r="AS179">
            <v>-896.57999999998719</v>
          </cell>
          <cell r="AT179">
            <v>-334.33000000000175</v>
          </cell>
          <cell r="AU179">
            <v>-455.26000000000931</v>
          </cell>
          <cell r="AV179">
            <v>-318.05000000000291</v>
          </cell>
          <cell r="AW179">
            <v>-1088.679999999993</v>
          </cell>
          <cell r="AX179">
            <v>-629.5</v>
          </cell>
          <cell r="AY179">
            <v>0</v>
          </cell>
          <cell r="AZ179">
            <v>0</v>
          </cell>
          <cell r="BA179">
            <v>-20</v>
          </cell>
          <cell r="BB179">
            <v>-193.55999999999767</v>
          </cell>
          <cell r="BC179">
            <v>-309.88999999998487</v>
          </cell>
          <cell r="BD179">
            <v>-2214.5</v>
          </cell>
          <cell r="BE179">
            <v>5899.1999999999534</v>
          </cell>
          <cell r="BF179">
            <v>-375.19000000000233</v>
          </cell>
          <cell r="BG179">
            <v>-655.11500000000524</v>
          </cell>
          <cell r="BH179">
            <v>-483.77800000000207</v>
          </cell>
          <cell r="BI179">
            <v>-278.37999999999738</v>
          </cell>
          <cell r="BJ179">
            <v>-546.17000000001281</v>
          </cell>
          <cell r="BK179">
            <v>-679.84000000002561</v>
          </cell>
          <cell r="BL179">
            <v>-447.86699999999837</v>
          </cell>
          <cell r="BM179">
            <v>0</v>
          </cell>
          <cell r="BN179">
            <v>-42.090000000025611</v>
          </cell>
          <cell r="BO179">
            <v>-93.809999999997672</v>
          </cell>
          <cell r="BP179">
            <v>9799.3799999999756</v>
          </cell>
          <cell r="BQ179">
            <v>-297.94000000000233</v>
          </cell>
          <cell r="BR179">
            <v>-4926.9815999998245</v>
          </cell>
          <cell r="BS179">
            <v>-859.79999999998836</v>
          </cell>
          <cell r="BT179">
            <v>-33.020000000018626</v>
          </cell>
          <cell r="BU179">
            <v>-625.92900000000373</v>
          </cell>
          <cell r="BV179">
            <v>-146.34259999999995</v>
          </cell>
          <cell r="BW179">
            <v>-460.5</v>
          </cell>
          <cell r="BX179">
            <v>-254.64999999999418</v>
          </cell>
          <cell r="BY179">
            <v>0</v>
          </cell>
          <cell r="BZ179">
            <v>0</v>
          </cell>
          <cell r="CA179">
            <v>0</v>
          </cell>
          <cell r="CB179">
            <v>-349.54000000000815</v>
          </cell>
          <cell r="CC179">
            <v>-346.54999999998836</v>
          </cell>
          <cell r="CD179">
            <v>-1850.6500000000233</v>
          </cell>
          <cell r="CE179">
            <v>-29698.509250000119</v>
          </cell>
          <cell r="CF179">
            <v>-17330.185749999946</v>
          </cell>
          <cell r="CG179">
            <v>-608.76999999998952</v>
          </cell>
          <cell r="CH179">
            <v>-493.36000000000058</v>
          </cell>
          <cell r="CI179">
            <v>0</v>
          </cell>
          <cell r="CJ179">
            <v>-4631.3234999999986</v>
          </cell>
          <cell r="CK179">
            <v>-1694.4700000000012</v>
          </cell>
          <cell r="CL179">
            <v>-1074.5799999999872</v>
          </cell>
          <cell r="CM179">
            <v>0</v>
          </cell>
          <cell r="CN179">
            <v>-56.619999999995343</v>
          </cell>
          <cell r="CO179">
            <v>-532.45999999996275</v>
          </cell>
          <cell r="CP179">
            <v>-215.53999999997905</v>
          </cell>
          <cell r="CQ179">
            <v>-3061.1999999999534</v>
          </cell>
          <cell r="CR179">
            <v>-24398.090299999341</v>
          </cell>
          <cell r="CS179">
            <v>-5796.9000000001397</v>
          </cell>
          <cell r="CT179">
            <v>-640.44000000000233</v>
          </cell>
          <cell r="CU179">
            <v>-1273.7999999999884</v>
          </cell>
          <cell r="CV179">
            <v>-885.85000000000582</v>
          </cell>
          <cell r="CW179">
            <v>-3393.4099999999744</v>
          </cell>
          <cell r="CX179">
            <v>-4028.4100000000035</v>
          </cell>
          <cell r="CY179">
            <v>-5190.7400000000489</v>
          </cell>
          <cell r="CZ179">
            <v>0</v>
          </cell>
          <cell r="DA179">
            <v>-122.33999999999651</v>
          </cell>
          <cell r="DB179">
            <v>-282.57999999998719</v>
          </cell>
          <cell r="DC179">
            <v>-658.53000000002794</v>
          </cell>
          <cell r="DD179">
            <v>-2125.0903000000399</v>
          </cell>
          <cell r="DE179">
            <v>-46220.464800000191</v>
          </cell>
          <cell r="DF179">
            <v>-4973.5270000000019</v>
          </cell>
          <cell r="DG179">
            <v>-592.39999999999418</v>
          </cell>
          <cell r="DH179">
            <v>-1809.5800000000163</v>
          </cell>
          <cell r="DI179">
            <v>-810.52999999999884</v>
          </cell>
          <cell r="DJ179">
            <v>-2956.0599999999977</v>
          </cell>
          <cell r="DK179">
            <v>-295.60299999999916</v>
          </cell>
          <cell r="DL179">
            <v>-3139.6848000000464</v>
          </cell>
          <cell r="DM179">
            <v>0</v>
          </cell>
          <cell r="DN179">
            <v>-99.119999999995343</v>
          </cell>
          <cell r="DO179">
            <v>-30168.219999999972</v>
          </cell>
          <cell r="DP179">
            <v>-666.5</v>
          </cell>
          <cell r="DQ179">
            <v>-709.23999999999069</v>
          </cell>
          <cell r="DR179">
            <v>-25128.988099999726</v>
          </cell>
          <cell r="DS179">
            <v>-1147.4699999999721</v>
          </cell>
          <cell r="DT179">
            <v>-744.34999999997672</v>
          </cell>
          <cell r="DU179">
            <v>-1522.8399999999965</v>
          </cell>
          <cell r="DV179">
            <v>-2329.9024000000209</v>
          </cell>
          <cell r="DW179">
            <v>-6231.8000000001048</v>
          </cell>
          <cell r="DX179">
            <v>-7126.0899999999965</v>
          </cell>
          <cell r="DY179">
            <v>-2420.6756999999634</v>
          </cell>
          <cell r="DZ179">
            <v>0</v>
          </cell>
          <cell r="EA179">
            <v>-219.44000000000233</v>
          </cell>
          <cell r="EB179">
            <v>-424.56000000005588</v>
          </cell>
          <cell r="EC179">
            <v>-248.65999999997439</v>
          </cell>
          <cell r="ED179">
            <v>-2713.1999999999534</v>
          </cell>
        </row>
        <row r="180">
          <cell r="F180">
            <v>-884.06999999999243</v>
          </cell>
          <cell r="G180">
            <v>-916.10999999998603</v>
          </cell>
          <cell r="H180">
            <v>-1132.4250000000029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-39.426510000000007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-39.426510000000007</v>
          </cell>
          <cell r="BR180">
            <v>-681.63749999999709</v>
          </cell>
          <cell r="BS180">
            <v>-300.96759999999995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-9.7768000000000939</v>
          </cell>
          <cell r="BY180">
            <v>0</v>
          </cell>
          <cell r="BZ180">
            <v>-9.1273999999993976</v>
          </cell>
          <cell r="CA180">
            <v>0</v>
          </cell>
          <cell r="CB180">
            <v>-244.44970000000012</v>
          </cell>
          <cell r="CC180">
            <v>0</v>
          </cell>
          <cell r="CD180">
            <v>-117.31599999999889</v>
          </cell>
          <cell r="CE180">
            <v>-1044.6521999999968</v>
          </cell>
          <cell r="CF180">
            <v>-745.51220000000012</v>
          </cell>
          <cell r="CG180">
            <v>0</v>
          </cell>
          <cell r="CH180">
            <v>0</v>
          </cell>
          <cell r="CI180">
            <v>0</v>
          </cell>
          <cell r="CJ180">
            <v>-143.84400000000005</v>
          </cell>
          <cell r="CK180">
            <v>0</v>
          </cell>
          <cell r="CL180">
            <v>-19.906000000002678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-135.38999999999942</v>
          </cell>
          <cell r="CR180">
            <v>-1136.4250999999931</v>
          </cell>
          <cell r="CS180">
            <v>-616.33300000000054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-15.076099999999997</v>
          </cell>
          <cell r="CY180">
            <v>-406.69399999999587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-98.322000000000116</v>
          </cell>
          <cell r="DE180">
            <v>-949.89977999999246</v>
          </cell>
          <cell r="DF180">
            <v>0</v>
          </cell>
          <cell r="DG180">
            <v>0</v>
          </cell>
          <cell r="DH180">
            <v>-119.77447999999993</v>
          </cell>
          <cell r="DI180">
            <v>0</v>
          </cell>
          <cell r="DJ180">
            <v>0</v>
          </cell>
          <cell r="DK180">
            <v>0</v>
          </cell>
          <cell r="DL180">
            <v>-114.03199999999924</v>
          </cell>
          <cell r="DM180">
            <v>0</v>
          </cell>
          <cell r="DN180">
            <v>-39.302300000000287</v>
          </cell>
          <cell r="DO180">
            <v>-676.79100000000017</v>
          </cell>
          <cell r="DP180">
            <v>0</v>
          </cell>
          <cell r="DQ180">
            <v>0</v>
          </cell>
          <cell r="DR180">
            <v>-1198.4915399999736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-104.97249999999985</v>
          </cell>
          <cell r="DY180">
            <v>-161.98199999999633</v>
          </cell>
          <cell r="DZ180">
            <v>-283.95200000000114</v>
          </cell>
          <cell r="EA180">
            <v>-246.69099999999889</v>
          </cell>
          <cell r="EB180">
            <v>0</v>
          </cell>
          <cell r="EC180">
            <v>-82.623039999999946</v>
          </cell>
          <cell r="ED180">
            <v>-318.27100000000064</v>
          </cell>
        </row>
        <row r="181"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</row>
        <row r="182"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</row>
        <row r="183"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</row>
        <row r="185">
          <cell r="F185">
            <v>-15830.89264999982</v>
          </cell>
          <cell r="G185">
            <v>-28480.992000000551</v>
          </cell>
          <cell r="H185">
            <v>-35089.35500000231</v>
          </cell>
          <cell r="I185">
            <v>-23316.400000000373</v>
          </cell>
          <cell r="J185">
            <v>-29186.839999997988</v>
          </cell>
          <cell r="K185">
            <v>-22282.179999999702</v>
          </cell>
          <cell r="L185">
            <v>-28064.26370000001</v>
          </cell>
          <cell r="M185">
            <v>-31483.80199999921</v>
          </cell>
          <cell r="N185">
            <v>-9153.1339999996126</v>
          </cell>
          <cell r="O185">
            <v>-8148.839999999851</v>
          </cell>
          <cell r="P185">
            <v>-6323.6699999994598</v>
          </cell>
          <cell r="Q185">
            <v>-6876.7800000002608</v>
          </cell>
          <cell r="R185">
            <v>-100257.28420000523</v>
          </cell>
          <cell r="S185">
            <v>-5621.5200000000186</v>
          </cell>
          <cell r="T185">
            <v>-1364.1999999999534</v>
          </cell>
          <cell r="U185">
            <v>-2388.6071999999695</v>
          </cell>
          <cell r="V185">
            <v>-14447.529000000097</v>
          </cell>
          <cell r="W185">
            <v>-30980.895999999717</v>
          </cell>
          <cell r="X185">
            <v>-22678.939999999478</v>
          </cell>
          <cell r="Y185">
            <v>20035.145000000484</v>
          </cell>
          <cell r="Z185">
            <v>-26708.159999999218</v>
          </cell>
          <cell r="AA185">
            <v>-7047.4930000000168</v>
          </cell>
          <cell r="AB185">
            <v>-2884.3799999998882</v>
          </cell>
          <cell r="AC185">
            <v>-3653.887999999919</v>
          </cell>
          <cell r="AD185">
            <v>-2516.8160000003409</v>
          </cell>
          <cell r="AE185">
            <v>-27420.270800001919</v>
          </cell>
          <cell r="AF185">
            <v>-512.48999999999069</v>
          </cell>
          <cell r="AG185">
            <v>-1309.8129999998491</v>
          </cell>
          <cell r="AH185">
            <v>-1934.1999999999534</v>
          </cell>
          <cell r="AI185">
            <v>306.13700000010431</v>
          </cell>
          <cell r="AJ185">
            <v>-10124.20100000035</v>
          </cell>
          <cell r="AK185">
            <v>-12000.25</v>
          </cell>
          <cell r="AL185">
            <v>30211.396699999459</v>
          </cell>
          <cell r="AM185">
            <v>-17843.431499999948</v>
          </cell>
          <cell r="AN185">
            <v>-2392.1999999997206</v>
          </cell>
          <cell r="AO185">
            <v>-2713.3939999998547</v>
          </cell>
          <cell r="AP185">
            <v>-367.24499999999534</v>
          </cell>
          <cell r="AQ185">
            <v>-8740.5800000000745</v>
          </cell>
          <cell r="AR185">
            <v>-4288.9327999986708</v>
          </cell>
          <cell r="AS185">
            <v>-1929.4250000002794</v>
          </cell>
          <cell r="AT185">
            <v>-486.8399999999674</v>
          </cell>
          <cell r="AU185">
            <v>-1510.1579999999376</v>
          </cell>
          <cell r="AV185">
            <v>-579.88030000019353</v>
          </cell>
          <cell r="AW185">
            <v>-5098.7694999999367</v>
          </cell>
          <cell r="AX185">
            <v>-6377.0099999997765</v>
          </cell>
          <cell r="AY185">
            <v>30887.160000000149</v>
          </cell>
          <cell r="AZ185">
            <v>-10075.799999999814</v>
          </cell>
          <cell r="BA185">
            <v>-1411.0800000000745</v>
          </cell>
          <cell r="BB185">
            <v>-2007.4899999999907</v>
          </cell>
          <cell r="BC185">
            <v>-336.3399999999674</v>
          </cell>
          <cell r="BD185">
            <v>-5363.2999999998137</v>
          </cell>
          <cell r="BE185">
            <v>-2544.8425099998713</v>
          </cell>
          <cell r="BF185">
            <v>-1024.2399999997579</v>
          </cell>
          <cell r="BG185">
            <v>-918.90499999979511</v>
          </cell>
          <cell r="BH185">
            <v>-1001.9589999999152</v>
          </cell>
          <cell r="BI185">
            <v>-558.21999999997206</v>
          </cell>
          <cell r="BJ185">
            <v>-3892.8729999996722</v>
          </cell>
          <cell r="BK185">
            <v>-6225.1939999992028</v>
          </cell>
          <cell r="BL185">
            <v>14384.997999999905</v>
          </cell>
          <cell r="BM185">
            <v>-9109.2570000002161</v>
          </cell>
          <cell r="BN185">
            <v>-738.10600000014529</v>
          </cell>
          <cell r="BO185">
            <v>-2542.3900000001304</v>
          </cell>
          <cell r="BP185">
            <v>9491.4899999999907</v>
          </cell>
          <cell r="BQ185">
            <v>-410.18650999991223</v>
          </cell>
          <cell r="BR185">
            <v>-11122.253299996257</v>
          </cell>
          <cell r="BS185">
            <v>-2066.1575999995694</v>
          </cell>
          <cell r="BT185">
            <v>-825.29799999995157</v>
          </cell>
          <cell r="BU185">
            <v>-1572.3736999999965</v>
          </cell>
          <cell r="BV185">
            <v>-915.80310000001919</v>
          </cell>
          <cell r="BW185">
            <v>-4063.0690000001341</v>
          </cell>
          <cell r="BX185">
            <v>-5028.1268000002019</v>
          </cell>
          <cell r="BY185">
            <v>22204.88599999994</v>
          </cell>
          <cell r="BZ185">
            <v>-7357.4273999994621</v>
          </cell>
          <cell r="CA185">
            <v>-4259.5079999999143</v>
          </cell>
          <cell r="CB185">
            <v>-2997.3697000001557</v>
          </cell>
          <cell r="CC185">
            <v>-348.14000000013039</v>
          </cell>
          <cell r="CD185">
            <v>-3893.8659999994561</v>
          </cell>
          <cell r="CE185">
            <v>-180617.14965000004</v>
          </cell>
          <cell r="CF185">
            <v>-131813.04795000004</v>
          </cell>
          <cell r="CG185">
            <v>-1449.6410000000615</v>
          </cell>
          <cell r="CH185">
            <v>-1545.2050000000745</v>
          </cell>
          <cell r="CI185">
            <v>-166.45500000007451</v>
          </cell>
          <cell r="CJ185">
            <v>-23162.873499999754</v>
          </cell>
          <cell r="CK185">
            <v>-10808</v>
          </cell>
          <cell r="CL185">
            <v>18070.42399999965</v>
          </cell>
          <cell r="CM185">
            <v>-14193.191200000234</v>
          </cell>
          <cell r="CN185">
            <v>-3731.4199999999255</v>
          </cell>
          <cell r="CO185">
            <v>-5959.9599999999627</v>
          </cell>
          <cell r="CP185">
            <v>-403.29000000003725</v>
          </cell>
          <cell r="CQ185">
            <v>-5454.4900000011548</v>
          </cell>
          <cell r="CR185">
            <v>-74770.861400000751</v>
          </cell>
          <cell r="CS185">
            <v>-11018.592999999411</v>
          </cell>
          <cell r="CT185">
            <v>-1920.8580000000075</v>
          </cell>
          <cell r="CU185">
            <v>-2380.8300000000745</v>
          </cell>
          <cell r="CV185">
            <v>-3029.0789999999106</v>
          </cell>
          <cell r="CW185">
            <v>-10105.370000000112</v>
          </cell>
          <cell r="CX185">
            <v>-15587.762100000866</v>
          </cell>
          <cell r="CY185">
            <v>3958.405999999959</v>
          </cell>
          <cell r="CZ185">
            <v>-21318.719999999739</v>
          </cell>
          <cell r="DA185">
            <v>-3790.8789999997243</v>
          </cell>
          <cell r="DB185">
            <v>-3857.8699999996461</v>
          </cell>
          <cell r="DC185">
            <v>-1105.0540000004694</v>
          </cell>
          <cell r="DD185">
            <v>-4614.2522999998182</v>
          </cell>
          <cell r="DE185">
            <v>-69481.503779992461</v>
          </cell>
          <cell r="DF185">
            <v>-7855.7570000002161</v>
          </cell>
          <cell r="DG185">
            <v>-1544.3299999998417</v>
          </cell>
          <cell r="DH185">
            <v>-3414.7874800001737</v>
          </cell>
          <cell r="DI185">
            <v>-1898.1349000001792</v>
          </cell>
          <cell r="DJ185">
            <v>-12345.799999998882</v>
          </cell>
          <cell r="DK185">
            <v>-2816.0522999991663</v>
          </cell>
          <cell r="DL185">
            <v>7480.9032000005245</v>
          </cell>
          <cell r="DM185">
            <v>-17686.899999999441</v>
          </cell>
          <cell r="DN185">
            <v>-2590.2243000001181</v>
          </cell>
          <cell r="DO185">
            <v>-24692.991000000387</v>
          </cell>
          <cell r="DP185">
            <v>-880.39000000013039</v>
          </cell>
          <cell r="DQ185">
            <v>-1237.0399999995716</v>
          </cell>
          <cell r="DR185">
            <v>-137781.67663998902</v>
          </cell>
          <cell r="DS185">
            <v>-1873.8800000003539</v>
          </cell>
          <cell r="DT185">
            <v>-1456.4110000000801</v>
          </cell>
          <cell r="DU185">
            <v>-2959.9200000001583</v>
          </cell>
          <cell r="DV185">
            <v>-5795.2064000000246</v>
          </cell>
          <cell r="DW185">
            <v>-20329.189999999478</v>
          </cell>
          <cell r="DX185">
            <v>-81224.669499999844</v>
          </cell>
          <cell r="DY185">
            <v>6008.5932999998331</v>
          </cell>
          <cell r="DZ185">
            <v>-17056.711999998428</v>
          </cell>
          <cell r="EA185">
            <v>-2508.9169999998994</v>
          </cell>
          <cell r="EB185">
            <v>-5028.8800000003539</v>
          </cell>
          <cell r="EC185">
            <v>-550.29303999990225</v>
          </cell>
          <cell r="ED185">
            <v>-5006.1909999991767</v>
          </cell>
        </row>
        <row r="187">
          <cell r="A187" t="str">
            <v>Total Purchased Power &amp; Net Interchange</v>
          </cell>
          <cell r="F187">
            <v>-15830.892650000751</v>
          </cell>
          <cell r="G187">
            <v>-28480.991999998689</v>
          </cell>
          <cell r="H187">
            <v>-35089.355000004172</v>
          </cell>
          <cell r="I187">
            <v>-23316.39999999851</v>
          </cell>
          <cell r="J187">
            <v>-29186.839999996126</v>
          </cell>
          <cell r="K187">
            <v>-22282.179999999702</v>
          </cell>
          <cell r="L187">
            <v>-28064.263700000942</v>
          </cell>
          <cell r="M187">
            <v>-31483.802000001073</v>
          </cell>
          <cell r="N187">
            <v>-9153.1340000033379</v>
          </cell>
          <cell r="O187">
            <v>-8148.8400000035763</v>
          </cell>
          <cell r="P187">
            <v>-6323.6700000017881</v>
          </cell>
          <cell r="Q187">
            <v>-6876.7800000011921</v>
          </cell>
          <cell r="R187">
            <v>-100257.28419995308</v>
          </cell>
          <cell r="S187">
            <v>-5621.5199999958277</v>
          </cell>
          <cell r="T187">
            <v>-1364.1999999955297</v>
          </cell>
          <cell r="U187">
            <v>-2388.6071999967098</v>
          </cell>
          <cell r="V187">
            <v>-14447.529000006616</v>
          </cell>
          <cell r="W187">
            <v>-30980.896000005305</v>
          </cell>
          <cell r="X187">
            <v>-22678.939999997616</v>
          </cell>
          <cell r="Y187">
            <v>20035.144999995828</v>
          </cell>
          <cell r="Z187">
            <v>-26708.159999996424</v>
          </cell>
          <cell r="AA187">
            <v>-7047.4930000007153</v>
          </cell>
          <cell r="AB187">
            <v>-2884.3800000026822</v>
          </cell>
          <cell r="AC187">
            <v>-3653.8879999965429</v>
          </cell>
          <cell r="AD187">
            <v>-2516.8159999996424</v>
          </cell>
          <cell r="AE187">
            <v>-27420.270799994469</v>
          </cell>
          <cell r="AF187">
            <v>-512.49000000208616</v>
          </cell>
          <cell r="AG187">
            <v>-1309.8130000010133</v>
          </cell>
          <cell r="AH187">
            <v>-1934.1999999955297</v>
          </cell>
          <cell r="AI187">
            <v>306.13700000196695</v>
          </cell>
          <cell r="AJ187">
            <v>-10124.201000005007</v>
          </cell>
          <cell r="AK187">
            <v>-12000.25</v>
          </cell>
          <cell r="AL187">
            <v>30211.396699994802</v>
          </cell>
          <cell r="AM187">
            <v>-17843.431500002742</v>
          </cell>
          <cell r="AN187">
            <v>-2392.2000000029802</v>
          </cell>
          <cell r="AO187">
            <v>-2713.3940000012517</v>
          </cell>
          <cell r="AP187">
            <v>-367.24500000476837</v>
          </cell>
          <cell r="AQ187">
            <v>-8740.5799999982119</v>
          </cell>
          <cell r="AR187">
            <v>-4288.9328000545502</v>
          </cell>
          <cell r="AS187">
            <v>-1929.4249999970198</v>
          </cell>
          <cell r="AT187">
            <v>-486.8399999961257</v>
          </cell>
          <cell r="AU187">
            <v>-1510.1579999998212</v>
          </cell>
          <cell r="AV187">
            <v>-579.88030000030994</v>
          </cell>
          <cell r="AW187">
            <v>-5098.769500002265</v>
          </cell>
          <cell r="AX187">
            <v>-6377.0099999979138</v>
          </cell>
          <cell r="AY187">
            <v>30887.160000003874</v>
          </cell>
          <cell r="AZ187">
            <v>-10075.80000000447</v>
          </cell>
          <cell r="BA187">
            <v>-1411.0799999982119</v>
          </cell>
          <cell r="BB187">
            <v>-2007.4900000020862</v>
          </cell>
          <cell r="BC187">
            <v>-336.3399999961257</v>
          </cell>
          <cell r="BD187">
            <v>-5363.2999999970198</v>
          </cell>
          <cell r="BE187">
            <v>-2544.8425099849701</v>
          </cell>
          <cell r="BF187">
            <v>-1024.2400000020862</v>
          </cell>
          <cell r="BG187">
            <v>-918.90500000119209</v>
          </cell>
          <cell r="BH187">
            <v>-1001.9589999988675</v>
          </cell>
          <cell r="BI187">
            <v>-558.21999999880791</v>
          </cell>
          <cell r="BJ187">
            <v>-3892.8729999959469</v>
          </cell>
          <cell r="BK187">
            <v>-6225.1939999982715</v>
          </cell>
          <cell r="BL187">
            <v>14384.998000003397</v>
          </cell>
          <cell r="BM187">
            <v>-9109.2569999992847</v>
          </cell>
          <cell r="BN187">
            <v>-738.1059999987483</v>
          </cell>
          <cell r="BO187">
            <v>-2542.390000000596</v>
          </cell>
          <cell r="BP187">
            <v>9491.4900000020862</v>
          </cell>
          <cell r="BQ187">
            <v>-410.18651000410318</v>
          </cell>
          <cell r="BR187">
            <v>-11122.253299951553</v>
          </cell>
          <cell r="BS187">
            <v>-2066.1576000005007</v>
          </cell>
          <cell r="BT187">
            <v>-825.29800000041723</v>
          </cell>
          <cell r="BU187">
            <v>-1572.3737000003457</v>
          </cell>
          <cell r="BV187">
            <v>-915.80310000479221</v>
          </cell>
          <cell r="BW187">
            <v>-4063.0689999982715</v>
          </cell>
          <cell r="BX187">
            <v>-5028.1268000006676</v>
          </cell>
          <cell r="BY187">
            <v>22204.88599999994</v>
          </cell>
          <cell r="BZ187">
            <v>-7357.4274000003934</v>
          </cell>
          <cell r="CA187">
            <v>-4259.5080000013113</v>
          </cell>
          <cell r="CB187">
            <v>-2997.3696999996901</v>
          </cell>
          <cell r="CC187">
            <v>-348.14000000059605</v>
          </cell>
          <cell r="CD187">
            <v>-3893.8660000041127</v>
          </cell>
          <cell r="CE187">
            <v>-180617.14964997768</v>
          </cell>
          <cell r="CF187">
            <v>-131813.04794999957</v>
          </cell>
          <cell r="CG187">
            <v>-1449.6410000026226</v>
          </cell>
          <cell r="CH187">
            <v>-1545.2049999982119</v>
          </cell>
          <cell r="CI187">
            <v>-166.45500000566244</v>
          </cell>
          <cell r="CJ187">
            <v>-23162.873500004411</v>
          </cell>
          <cell r="CK187">
            <v>-10808</v>
          </cell>
          <cell r="CL187">
            <v>18070.424000002444</v>
          </cell>
          <cell r="CM187">
            <v>-14193.191200003028</v>
          </cell>
          <cell r="CN187">
            <v>-3731.4200000017881</v>
          </cell>
          <cell r="CO187">
            <v>-5959.9600000008941</v>
          </cell>
          <cell r="CP187">
            <v>-403.28999999910593</v>
          </cell>
          <cell r="CQ187">
            <v>-5454.4900000020862</v>
          </cell>
          <cell r="CR187">
            <v>-74770.861400008202</v>
          </cell>
          <cell r="CS187">
            <v>-11018.593000002205</v>
          </cell>
          <cell r="CT187">
            <v>-1920.8580000028014</v>
          </cell>
          <cell r="CU187">
            <v>-2380.8299999982119</v>
          </cell>
          <cell r="CV187">
            <v>-3029.0789999961853</v>
          </cell>
          <cell r="CW187">
            <v>-10105.369999997318</v>
          </cell>
          <cell r="CX187">
            <v>-15587.762099996209</v>
          </cell>
          <cell r="CY187">
            <v>3958.4060000032187</v>
          </cell>
          <cell r="CZ187">
            <v>-21318.719999998808</v>
          </cell>
          <cell r="DA187">
            <v>-3790.8790000006557</v>
          </cell>
          <cell r="DB187">
            <v>-3857.8699999973178</v>
          </cell>
          <cell r="DC187">
            <v>-1105.0539999976754</v>
          </cell>
          <cell r="DD187">
            <v>-4614.2523000016809</v>
          </cell>
          <cell r="DE187">
            <v>-69481.503780007362</v>
          </cell>
          <cell r="DF187">
            <v>-7855.7569999992847</v>
          </cell>
          <cell r="DG187">
            <v>-1544.3300000056624</v>
          </cell>
          <cell r="DH187">
            <v>-3414.7874799966812</v>
          </cell>
          <cell r="DI187">
            <v>-1898.1348999962211</v>
          </cell>
          <cell r="DJ187">
            <v>-12345.79999999702</v>
          </cell>
          <cell r="DK187">
            <v>-2816.0522999987006</v>
          </cell>
          <cell r="DL187">
            <v>7480.9032000005245</v>
          </cell>
          <cell r="DM187">
            <v>-17686.89999999851</v>
          </cell>
          <cell r="DN187">
            <v>-2590.2242999970913</v>
          </cell>
          <cell r="DO187">
            <v>-24692.990999996662</v>
          </cell>
          <cell r="DP187">
            <v>-880.39000000059605</v>
          </cell>
          <cell r="DQ187">
            <v>-1237.0399999991059</v>
          </cell>
          <cell r="DR187">
            <v>-137781.67664003372</v>
          </cell>
          <cell r="DS187">
            <v>-1873.8800000026822</v>
          </cell>
          <cell r="DT187">
            <v>-1456.4110000059009</v>
          </cell>
          <cell r="DU187">
            <v>-2959.9200000017881</v>
          </cell>
          <cell r="DV187">
            <v>-5795.2063999995589</v>
          </cell>
          <cell r="DW187">
            <v>-20329.190000005066</v>
          </cell>
          <cell r="DX187">
            <v>-81224.669500000775</v>
          </cell>
          <cell r="DY187">
            <v>6008.5932999998331</v>
          </cell>
          <cell r="DZ187">
            <v>-17056.711999997497</v>
          </cell>
          <cell r="EA187">
            <v>-2508.9169999957085</v>
          </cell>
          <cell r="EB187">
            <v>-5028.8800000026822</v>
          </cell>
          <cell r="EC187">
            <v>-550.29303999990225</v>
          </cell>
          <cell r="ED187">
            <v>-5006.1909999996424</v>
          </cell>
        </row>
        <row r="189">
          <cell r="A189" t="str">
            <v>Wheeling &amp; U. of F. Expense</v>
          </cell>
        </row>
        <row r="190"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</row>
        <row r="191"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</row>
        <row r="192">
          <cell r="F192">
            <v>0</v>
          </cell>
          <cell r="G192">
            <v>-2.0629999999982829E-2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-2.0571979999999712</v>
          </cell>
          <cell r="AS192">
            <v>-1.0390429999999995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-1.018154999999993</v>
          </cell>
          <cell r="BE192">
            <v>-1.2238050000014482</v>
          </cell>
          <cell r="BF192">
            <v>0</v>
          </cell>
          <cell r="BG192">
            <v>-1.2238049999999987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-188.62400000006892</v>
          </cell>
          <cell r="BS192">
            <v>-11.983000000000175</v>
          </cell>
          <cell r="BT192">
            <v>-20.436999999998079</v>
          </cell>
          <cell r="BU192">
            <v>-35.639000000001033</v>
          </cell>
          <cell r="BV192">
            <v>-67.747999999999593</v>
          </cell>
          <cell r="BW192">
            <v>-14.773999999997613</v>
          </cell>
          <cell r="BX192">
            <v>-1.4969999999957508</v>
          </cell>
          <cell r="BY192">
            <v>-6.5529999999998836</v>
          </cell>
          <cell r="BZ192">
            <v>-14.13300000000163</v>
          </cell>
          <cell r="CA192">
            <v>0</v>
          </cell>
          <cell r="CB192">
            <v>-8.5899999999965075</v>
          </cell>
          <cell r="CC192">
            <v>-7.2700000000040745</v>
          </cell>
          <cell r="CD192">
            <v>0</v>
          </cell>
          <cell r="CE192">
            <v>-182.08799999998882</v>
          </cell>
          <cell r="CF192">
            <v>-44.680000000000291</v>
          </cell>
          <cell r="CG192">
            <v>-61.493999999998778</v>
          </cell>
          <cell r="CH192">
            <v>-24.671999999998661</v>
          </cell>
          <cell r="CI192">
            <v>0</v>
          </cell>
          <cell r="CJ192">
            <v>-5.9950000000026193</v>
          </cell>
          <cell r="CK192">
            <v>-20.485999999997148</v>
          </cell>
          <cell r="CL192">
            <v>0</v>
          </cell>
          <cell r="CM192">
            <v>0</v>
          </cell>
          <cell r="CN192">
            <v>-22.24199999999837</v>
          </cell>
          <cell r="CO192">
            <v>-2.5190000000002328</v>
          </cell>
          <cell r="CP192">
            <v>0</v>
          </cell>
          <cell r="CQ192">
            <v>0</v>
          </cell>
          <cell r="CR192">
            <v>-140.76699999987613</v>
          </cell>
          <cell r="CS192">
            <v>-50.683999999997468</v>
          </cell>
          <cell r="CT192">
            <v>0</v>
          </cell>
          <cell r="CU192">
            <v>0</v>
          </cell>
          <cell r="CV192">
            <v>0</v>
          </cell>
          <cell r="CW192">
            <v>-26.796999999998661</v>
          </cell>
          <cell r="CX192">
            <v>0</v>
          </cell>
          <cell r="CY192">
            <v>-14.423999999999069</v>
          </cell>
          <cell r="CZ192">
            <v>0</v>
          </cell>
          <cell r="DA192">
            <v>0</v>
          </cell>
          <cell r="DB192">
            <v>-1.9870000000009895</v>
          </cell>
          <cell r="DC192">
            <v>0</v>
          </cell>
          <cell r="DD192">
            <v>-46.875</v>
          </cell>
          <cell r="DE192">
            <v>-256.91569999998319</v>
          </cell>
          <cell r="DF192">
            <v>0</v>
          </cell>
          <cell r="DG192">
            <v>-37.990000000001601</v>
          </cell>
          <cell r="DH192">
            <v>0</v>
          </cell>
          <cell r="DI192">
            <v>-43.923999999999069</v>
          </cell>
          <cell r="DJ192">
            <v>16.430000000000291</v>
          </cell>
          <cell r="DK192">
            <v>50.943999999999505</v>
          </cell>
          <cell r="DL192">
            <v>0</v>
          </cell>
          <cell r="DM192">
            <v>0</v>
          </cell>
          <cell r="DN192">
            <v>-97.818999999999505</v>
          </cell>
          <cell r="DO192">
            <v>-71.132999999997992</v>
          </cell>
          <cell r="DP192">
            <v>-52.075000000000728</v>
          </cell>
          <cell r="DQ192">
            <v>-21.348699999999553</v>
          </cell>
          <cell r="DR192">
            <v>-482.90799999996671</v>
          </cell>
          <cell r="DS192">
            <v>-240.32200000000012</v>
          </cell>
          <cell r="DT192">
            <v>-115.62299999999959</v>
          </cell>
          <cell r="DU192">
            <v>-40.365000000001601</v>
          </cell>
          <cell r="DV192">
            <v>3.4880000000011933</v>
          </cell>
          <cell r="DW192">
            <v>-42.523999999999432</v>
          </cell>
          <cell r="DX192">
            <v>-28.791000000001077</v>
          </cell>
          <cell r="DY192">
            <v>-18.77100000000064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</row>
        <row r="194">
          <cell r="A194" t="str">
            <v>Total Wheeling &amp; U. of F. Expense</v>
          </cell>
          <cell r="F194">
            <v>0</v>
          </cell>
          <cell r="G194">
            <v>-2.0630000159144402E-2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-2.0571979880332947</v>
          </cell>
          <cell r="AS194">
            <v>-1.0390429999679327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-1.0181549992412329</v>
          </cell>
          <cell r="BE194">
            <v>-1.2238049805164337</v>
          </cell>
          <cell r="BF194">
            <v>0</v>
          </cell>
          <cell r="BG194">
            <v>-1.2238050010055304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-188.62399998307228</v>
          </cell>
          <cell r="BS194">
            <v>-11.983000000938773</v>
          </cell>
          <cell r="BT194">
            <v>-20.437000000849366</v>
          </cell>
          <cell r="BU194">
            <v>-35.638999998569489</v>
          </cell>
          <cell r="BV194">
            <v>-67.74800000153482</v>
          </cell>
          <cell r="BW194">
            <v>-14.774000000208616</v>
          </cell>
          <cell r="BX194">
            <v>-1.4969999995082617</v>
          </cell>
          <cell r="BY194">
            <v>-6.5529999993741512</v>
          </cell>
          <cell r="BZ194">
            <v>-14.132999999448657</v>
          </cell>
          <cell r="CA194">
            <v>0</v>
          </cell>
          <cell r="CB194">
            <v>-8.5899999998509884</v>
          </cell>
          <cell r="CC194">
            <v>-7.2700000014156103</v>
          </cell>
          <cell r="CD194">
            <v>0</v>
          </cell>
          <cell r="CE194">
            <v>-182.08799999952316</v>
          </cell>
          <cell r="CF194">
            <v>-44.679999999701977</v>
          </cell>
          <cell r="CG194">
            <v>-61.494000000879169</v>
          </cell>
          <cell r="CH194">
            <v>-24.67200000025332</v>
          </cell>
          <cell r="CI194">
            <v>0</v>
          </cell>
          <cell r="CJ194">
            <v>-5.9950000010430813</v>
          </cell>
          <cell r="CK194">
            <v>-20.485999999567866</v>
          </cell>
          <cell r="CL194">
            <v>0</v>
          </cell>
          <cell r="CM194">
            <v>0</v>
          </cell>
          <cell r="CN194">
            <v>-22.242000000551343</v>
          </cell>
          <cell r="CO194">
            <v>-2.5190000012516975</v>
          </cell>
          <cell r="CP194">
            <v>0</v>
          </cell>
          <cell r="CQ194">
            <v>0</v>
          </cell>
          <cell r="CR194">
            <v>-140.766999989748</v>
          </cell>
          <cell r="CS194">
            <v>-50.684000000357628</v>
          </cell>
          <cell r="CT194">
            <v>0</v>
          </cell>
          <cell r="CU194">
            <v>0</v>
          </cell>
          <cell r="CV194">
            <v>0</v>
          </cell>
          <cell r="CW194">
            <v>-26.79700000025332</v>
          </cell>
          <cell r="CX194">
            <v>0</v>
          </cell>
          <cell r="CY194">
            <v>-14.4239999987185</v>
          </cell>
          <cell r="CZ194">
            <v>0</v>
          </cell>
          <cell r="DA194">
            <v>0</v>
          </cell>
          <cell r="DB194">
            <v>-1.9869999997317791</v>
          </cell>
          <cell r="DC194">
            <v>0</v>
          </cell>
          <cell r="DD194">
            <v>-46.875</v>
          </cell>
          <cell r="DE194">
            <v>-256.91569998860359</v>
          </cell>
          <cell r="DF194">
            <v>0</v>
          </cell>
          <cell r="DG194">
            <v>-37.990000000223517</v>
          </cell>
          <cell r="DH194">
            <v>0</v>
          </cell>
          <cell r="DI194">
            <v>-43.924000000581145</v>
          </cell>
          <cell r="DJ194">
            <v>16.429999999701977</v>
          </cell>
          <cell r="DK194">
            <v>50.94400000013411</v>
          </cell>
          <cell r="DL194">
            <v>0</v>
          </cell>
          <cell r="DM194">
            <v>0</v>
          </cell>
          <cell r="DN194">
            <v>-97.81900000013411</v>
          </cell>
          <cell r="DO194">
            <v>-71.133000001311302</v>
          </cell>
          <cell r="DP194">
            <v>-52.075000001117587</v>
          </cell>
          <cell r="DQ194">
            <v>-21.348699999973178</v>
          </cell>
          <cell r="DR194">
            <v>-482.90800002217293</v>
          </cell>
          <cell r="DS194">
            <v>-240.32200000062585</v>
          </cell>
          <cell r="DT194">
            <v>-115.62299999967217</v>
          </cell>
          <cell r="DU194">
            <v>-40.365000000223517</v>
          </cell>
          <cell r="DV194">
            <v>3.488000001758337</v>
          </cell>
          <cell r="DW194">
            <v>-42.524000000208616</v>
          </cell>
          <cell r="DX194">
            <v>-28.790999999269843</v>
          </cell>
          <cell r="DY194">
            <v>-18.770999999716878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</row>
        <row r="196">
          <cell r="A196" t="str">
            <v>Coal Fuel Burn Expense</v>
          </cell>
        </row>
        <row r="197"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</row>
        <row r="198"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-241.68420900963247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-143.96330843574833</v>
          </cell>
          <cell r="X198">
            <v>-97.720900572836399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-1534.9987500011921</v>
          </cell>
          <cell r="AF198">
            <v>0</v>
          </cell>
          <cell r="AG198">
            <v>0</v>
          </cell>
          <cell r="AH198">
            <v>-83.987431606277823</v>
          </cell>
          <cell r="AI198">
            <v>-989.64919409702998</v>
          </cell>
          <cell r="AJ198">
            <v>-454.76212967280298</v>
          </cell>
          <cell r="AK198">
            <v>-6.5999946251977235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-6145.8105349950492</v>
          </cell>
          <cell r="AS198">
            <v>0</v>
          </cell>
          <cell r="AT198">
            <v>-219.62209943449125</v>
          </cell>
          <cell r="AU198">
            <v>-1115.2885932177305</v>
          </cell>
          <cell r="AV198">
            <v>-1071.5509532875149</v>
          </cell>
          <cell r="AW198">
            <v>-1458.2845142463921</v>
          </cell>
          <cell r="AX198">
            <v>-427.5846015533898</v>
          </cell>
          <cell r="AY198">
            <v>-316.988227016991</v>
          </cell>
          <cell r="AZ198">
            <v>-513.4467817847617</v>
          </cell>
          <cell r="BA198">
            <v>-858.14070242247544</v>
          </cell>
          <cell r="BB198">
            <v>-88.23937968397513</v>
          </cell>
          <cell r="BC198">
            <v>-76.664682348491624</v>
          </cell>
          <cell r="BD198">
            <v>0</v>
          </cell>
          <cell r="BE198">
            <v>-7566.5585560016334</v>
          </cell>
          <cell r="BF198">
            <v>-115.88097788533196</v>
          </cell>
          <cell r="BG198">
            <v>-396.76780428085476</v>
          </cell>
          <cell r="BH198">
            <v>-1433.3863264534157</v>
          </cell>
          <cell r="BI198">
            <v>-1012.7492067273706</v>
          </cell>
          <cell r="BJ198">
            <v>-2261.4335284292465</v>
          </cell>
          <cell r="BK198">
            <v>-1448.9093234909233</v>
          </cell>
          <cell r="BL198">
            <v>0</v>
          </cell>
          <cell r="BM198">
            <v>-121.7291767699644</v>
          </cell>
          <cell r="BN198">
            <v>-622.34944123122841</v>
          </cell>
          <cell r="BO198">
            <v>-90.740942682838067</v>
          </cell>
          <cell r="BP198">
            <v>0</v>
          </cell>
          <cell r="BQ198">
            <v>-62.611828051274642</v>
          </cell>
          <cell r="BR198">
            <v>-3090.6029369868338</v>
          </cell>
          <cell r="BS198">
            <v>0</v>
          </cell>
          <cell r="BT198">
            <v>-154.66492628515698</v>
          </cell>
          <cell r="BU198">
            <v>-1487.5819910056889</v>
          </cell>
          <cell r="BV198">
            <v>-956.65412405040115</v>
          </cell>
          <cell r="BW198">
            <v>-106.36527930526063</v>
          </cell>
          <cell r="BX198">
            <v>-134.80889574903995</v>
          </cell>
          <cell r="BY198">
            <v>0</v>
          </cell>
          <cell r="BZ198">
            <v>0</v>
          </cell>
          <cell r="CA198">
            <v>-250.52772059617564</v>
          </cell>
          <cell r="CB198">
            <v>0</v>
          </cell>
          <cell r="CC198">
            <v>0</v>
          </cell>
          <cell r="CD198">
            <v>0</v>
          </cell>
          <cell r="CE198">
            <v>-2380.4431979954243</v>
          </cell>
          <cell r="CF198">
            <v>0</v>
          </cell>
          <cell r="CG198">
            <v>-338.55058638262562</v>
          </cell>
          <cell r="CH198">
            <v>-1008.6674635550007</v>
          </cell>
          <cell r="CI198">
            <v>-638.58991706522647</v>
          </cell>
          <cell r="CJ198">
            <v>0</v>
          </cell>
          <cell r="CK198">
            <v>-128.04541920660995</v>
          </cell>
          <cell r="CL198">
            <v>0</v>
          </cell>
          <cell r="CM198">
            <v>-120.91092370799743</v>
          </cell>
          <cell r="CN198">
            <v>-3.5146777823101729</v>
          </cell>
          <cell r="CO198">
            <v>0</v>
          </cell>
          <cell r="CP198">
            <v>-142.16421029763296</v>
          </cell>
          <cell r="CQ198">
            <v>0</v>
          </cell>
          <cell r="CR198">
            <v>-2009.2930679991841</v>
          </cell>
          <cell r="CS198">
            <v>0</v>
          </cell>
          <cell r="CT198">
            <v>0</v>
          </cell>
          <cell r="CU198">
            <v>-696.75306875468232</v>
          </cell>
          <cell r="CV198">
            <v>-853.66038911917713</v>
          </cell>
          <cell r="CW198">
            <v>0</v>
          </cell>
          <cell r="CX198">
            <v>-120.75214793160558</v>
          </cell>
          <cell r="CY198">
            <v>0</v>
          </cell>
          <cell r="CZ198">
            <v>0</v>
          </cell>
          <cell r="DA198">
            <v>-245.91645249864087</v>
          </cell>
          <cell r="DB198">
            <v>-92.211009692866355</v>
          </cell>
          <cell r="DC198">
            <v>0</v>
          </cell>
          <cell r="DD198">
            <v>0</v>
          </cell>
          <cell r="DE198">
            <v>-2286.7535869963467</v>
          </cell>
          <cell r="DF198">
            <v>-156.27798840031028</v>
          </cell>
          <cell r="DG198">
            <v>0</v>
          </cell>
          <cell r="DH198">
            <v>-963.04473227728158</v>
          </cell>
          <cell r="DI198">
            <v>-240.47540827328339</v>
          </cell>
          <cell r="DJ198">
            <v>-119.5355146380607</v>
          </cell>
          <cell r="DK198">
            <v>-73.452287546824664</v>
          </cell>
          <cell r="DL198">
            <v>0</v>
          </cell>
          <cell r="DM198">
            <v>0</v>
          </cell>
          <cell r="DN198">
            <v>-359.47203329671174</v>
          </cell>
          <cell r="DO198">
            <v>-320.39437120221555</v>
          </cell>
          <cell r="DP198">
            <v>-54.101251365616918</v>
          </cell>
          <cell r="DQ198">
            <v>0</v>
          </cell>
          <cell r="DR198">
            <v>-5457.6236910037696</v>
          </cell>
          <cell r="DS198">
            <v>0</v>
          </cell>
          <cell r="DT198">
            <v>-162.00518837897107</v>
          </cell>
          <cell r="DU198">
            <v>-1786.9262706201989</v>
          </cell>
          <cell r="DV198">
            <v>-350.33882836950943</v>
          </cell>
          <cell r="DW198">
            <v>-123.12116076890379</v>
          </cell>
          <cell r="DX198">
            <v>-1962.9477945340332</v>
          </cell>
          <cell r="DY198">
            <v>0</v>
          </cell>
          <cell r="DZ198">
            <v>0</v>
          </cell>
          <cell r="EA198">
            <v>-871.8995421808213</v>
          </cell>
          <cell r="EB198">
            <v>-103.80087692523375</v>
          </cell>
          <cell r="EC198">
            <v>-96.584029224701226</v>
          </cell>
          <cell r="ED198">
            <v>0</v>
          </cell>
        </row>
        <row r="199"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-79.009749020216987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-238.1841210052371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-102.83646506234072</v>
          </cell>
          <cell r="AK199">
            <v>-135.3476559445262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-1616.0353760011494</v>
          </cell>
          <cell r="AS199">
            <v>0</v>
          </cell>
          <cell r="AT199">
            <v>-103.44567908812314</v>
          </cell>
          <cell r="AU199">
            <v>-179.36145971063524</v>
          </cell>
          <cell r="AV199">
            <v>-378.84578368184157</v>
          </cell>
          <cell r="AW199">
            <v>-100.3994414715562</v>
          </cell>
          <cell r="AX199">
            <v>-290.18889302574098</v>
          </cell>
          <cell r="AY199">
            <v>0</v>
          </cell>
          <cell r="AZ199">
            <v>-103.09175936575048</v>
          </cell>
          <cell r="BA199">
            <v>-194.78224764950573</v>
          </cell>
          <cell r="BB199">
            <v>-42.343966879881918</v>
          </cell>
          <cell r="BC199">
            <v>-223.57614512741566</v>
          </cell>
          <cell r="BD199">
            <v>0</v>
          </cell>
          <cell r="BE199">
            <v>-1971.2793009988964</v>
          </cell>
          <cell r="BF199">
            <v>0</v>
          </cell>
          <cell r="BG199">
            <v>-500.77617254666984</v>
          </cell>
          <cell r="BH199">
            <v>-450.42786546936259</v>
          </cell>
          <cell r="BI199">
            <v>-620.67887414363213</v>
          </cell>
          <cell r="BJ199">
            <v>0</v>
          </cell>
          <cell r="BK199">
            <v>-312.19559585815296</v>
          </cell>
          <cell r="BL199">
            <v>0</v>
          </cell>
          <cell r="BM199">
            <v>0</v>
          </cell>
          <cell r="BN199">
            <v>0</v>
          </cell>
          <cell r="BO199">
            <v>-87.200792980380356</v>
          </cell>
          <cell r="BP199">
            <v>0</v>
          </cell>
          <cell r="BQ199">
            <v>0</v>
          </cell>
          <cell r="BR199">
            <v>-2510.2942350022495</v>
          </cell>
          <cell r="BS199">
            <v>-70.365613139700145</v>
          </cell>
          <cell r="BT199">
            <v>-103.38524584262632</v>
          </cell>
          <cell r="BU199">
            <v>-268.33875943277963</v>
          </cell>
          <cell r="BV199">
            <v>-985.02653400087729</v>
          </cell>
          <cell r="BW199">
            <v>-669.92639906390104</v>
          </cell>
          <cell r="BX199">
            <v>-186.49320230679587</v>
          </cell>
          <cell r="BY199">
            <v>0</v>
          </cell>
          <cell r="BZ199">
            <v>0</v>
          </cell>
          <cell r="CA199">
            <v>-113.94469031086192</v>
          </cell>
          <cell r="CB199">
            <v>0</v>
          </cell>
          <cell r="CC199">
            <v>-62.896417052019387</v>
          </cell>
          <cell r="CD199">
            <v>-49.917373851407319</v>
          </cell>
          <cell r="CE199">
            <v>-2009.6748989969492</v>
          </cell>
          <cell r="CF199">
            <v>0</v>
          </cell>
          <cell r="CG199">
            <v>-240.19975972105749</v>
          </cell>
          <cell r="CH199">
            <v>-576.26754547189921</v>
          </cell>
          <cell r="CI199">
            <v>-722.58395783905871</v>
          </cell>
          <cell r="CJ199">
            <v>-211.48896887898445</v>
          </cell>
          <cell r="CK199">
            <v>0</v>
          </cell>
          <cell r="CL199">
            <v>0</v>
          </cell>
          <cell r="CM199">
            <v>-12.471291678259149</v>
          </cell>
          <cell r="CN199">
            <v>-94.352697040885687</v>
          </cell>
          <cell r="CO199">
            <v>0</v>
          </cell>
          <cell r="CP199">
            <v>-152.31067836703733</v>
          </cell>
          <cell r="CQ199">
            <v>0</v>
          </cell>
          <cell r="CR199">
            <v>-1214.098632004112</v>
          </cell>
          <cell r="CS199">
            <v>0</v>
          </cell>
          <cell r="CT199">
            <v>0</v>
          </cell>
          <cell r="CU199">
            <v>-482.39729645452462</v>
          </cell>
          <cell r="CV199">
            <v>-635.87304352433421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-95.828292024787515</v>
          </cell>
          <cell r="DC199">
            <v>0</v>
          </cell>
          <cell r="DD199">
            <v>0</v>
          </cell>
          <cell r="DE199">
            <v>-1420.5408750027418</v>
          </cell>
          <cell r="DF199">
            <v>0</v>
          </cell>
          <cell r="DG199">
            <v>0</v>
          </cell>
          <cell r="DH199">
            <v>-442.97449326864444</v>
          </cell>
          <cell r="DI199">
            <v>-367.70457937195897</v>
          </cell>
          <cell r="DJ199">
            <v>0</v>
          </cell>
          <cell r="DK199">
            <v>-320.12463380000554</v>
          </cell>
          <cell r="DL199">
            <v>0</v>
          </cell>
          <cell r="DM199">
            <v>0</v>
          </cell>
          <cell r="DN199">
            <v>0</v>
          </cell>
          <cell r="DO199">
            <v>-289.73716856096871</v>
          </cell>
          <cell r="DP199">
            <v>0</v>
          </cell>
          <cell r="DQ199">
            <v>0</v>
          </cell>
          <cell r="DR199">
            <v>-13259.380726002157</v>
          </cell>
          <cell r="DS199">
            <v>-858.45537737663835</v>
          </cell>
          <cell r="DT199">
            <v>-1010.5624956493266</v>
          </cell>
          <cell r="DU199">
            <v>-950.14390427945182</v>
          </cell>
          <cell r="DV199">
            <v>-708.92409873567522</v>
          </cell>
          <cell r="DW199">
            <v>-327.45361322583631</v>
          </cell>
          <cell r="DX199">
            <v>-3578.7503688039724</v>
          </cell>
          <cell r="DY199">
            <v>-857.98187744407915</v>
          </cell>
          <cell r="DZ199">
            <v>-807.2226846946869</v>
          </cell>
          <cell r="EA199">
            <v>-1175.529872084735</v>
          </cell>
          <cell r="EB199">
            <v>-1301.9543540258892</v>
          </cell>
          <cell r="EC199">
            <v>-1523.3061024078634</v>
          </cell>
          <cell r="ED199">
            <v>-159.09597727446817</v>
          </cell>
        </row>
        <row r="200"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-44.897775021381676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-1966.9233149886131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-1378.1638748012483</v>
          </cell>
          <cell r="X200">
            <v>-588.75944019202143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-13032.454464003444</v>
          </cell>
          <cell r="AF200">
            <v>0</v>
          </cell>
          <cell r="AG200">
            <v>0</v>
          </cell>
          <cell r="AH200">
            <v>0</v>
          </cell>
          <cell r="AI200">
            <v>-4595.8472511814907</v>
          </cell>
          <cell r="AJ200">
            <v>-1969.0199762806296</v>
          </cell>
          <cell r="AK200">
            <v>-3488.8860744656995</v>
          </cell>
          <cell r="AL200">
            <v>-610.28602305613458</v>
          </cell>
          <cell r="AM200">
            <v>-487.06875455193222</v>
          </cell>
          <cell r="AN200">
            <v>-1881.3463844619691</v>
          </cell>
          <cell r="AO200">
            <v>0</v>
          </cell>
          <cell r="AP200">
            <v>0</v>
          </cell>
          <cell r="AQ200">
            <v>0</v>
          </cell>
          <cell r="AR200">
            <v>-30590.480339989066</v>
          </cell>
          <cell r="AS200">
            <v>0</v>
          </cell>
          <cell r="AT200">
            <v>-474.95698043610901</v>
          </cell>
          <cell r="AU200">
            <v>-2183.075910079293</v>
          </cell>
          <cell r="AV200">
            <v>-3136.8958707926795</v>
          </cell>
          <cell r="AW200">
            <v>-6691.7841243650764</v>
          </cell>
          <cell r="AX200">
            <v>-8073.285867460072</v>
          </cell>
          <cell r="AY200">
            <v>-1954.700919485651</v>
          </cell>
          <cell r="AZ200">
            <v>-1841.6159241432324</v>
          </cell>
          <cell r="BA200">
            <v>-5450.5707754902542</v>
          </cell>
          <cell r="BB200">
            <v>-591.44397563952953</v>
          </cell>
          <cell r="BC200">
            <v>-192.14999208599329</v>
          </cell>
          <cell r="BD200">
            <v>0</v>
          </cell>
          <cell r="BE200">
            <v>-29410.411718994379</v>
          </cell>
          <cell r="BF200">
            <v>0</v>
          </cell>
          <cell r="BG200">
            <v>-319.27719598449767</v>
          </cell>
          <cell r="BH200">
            <v>-2583.6523665878922</v>
          </cell>
          <cell r="BI200">
            <v>-4333.4478697776794</v>
          </cell>
          <cell r="BJ200">
            <v>-8136.7724328236654</v>
          </cell>
          <cell r="BK200">
            <v>-7863.4031948260963</v>
          </cell>
          <cell r="BL200">
            <v>-903.44176034163684</v>
          </cell>
          <cell r="BM200">
            <v>-1585.9159703850746</v>
          </cell>
          <cell r="BN200">
            <v>-2944.628860742785</v>
          </cell>
          <cell r="BO200">
            <v>-585.46847430057824</v>
          </cell>
          <cell r="BP200">
            <v>-154.40359322354198</v>
          </cell>
          <cell r="BQ200">
            <v>0</v>
          </cell>
          <cell r="BR200">
            <v>-11798.348036020994</v>
          </cell>
          <cell r="BS200">
            <v>-72.157991902902722</v>
          </cell>
          <cell r="BT200">
            <v>0</v>
          </cell>
          <cell r="BU200">
            <v>-2062.1297685913742</v>
          </cell>
          <cell r="BV200">
            <v>-3455.1100122751668</v>
          </cell>
          <cell r="BW200">
            <v>-2646.199063048698</v>
          </cell>
          <cell r="BX200">
            <v>-2306.0635012146086</v>
          </cell>
          <cell r="BY200">
            <v>0</v>
          </cell>
          <cell r="BZ200">
            <v>0</v>
          </cell>
          <cell r="CA200">
            <v>-1046.1717225993052</v>
          </cell>
          <cell r="CB200">
            <v>0</v>
          </cell>
          <cell r="CC200">
            <v>-210.51597637683153</v>
          </cell>
          <cell r="CD200">
            <v>0</v>
          </cell>
          <cell r="CE200">
            <v>-7910.0860380232334</v>
          </cell>
          <cell r="CF200">
            <v>0</v>
          </cell>
          <cell r="CG200">
            <v>-189.04556744918227</v>
          </cell>
          <cell r="CH200">
            <v>-931.25371965579689</v>
          </cell>
          <cell r="CI200">
            <v>-4574.6984323142096</v>
          </cell>
          <cell r="CJ200">
            <v>-529.73618878982961</v>
          </cell>
          <cell r="CK200">
            <v>-672.55548419803381</v>
          </cell>
          <cell r="CL200">
            <v>0</v>
          </cell>
          <cell r="CM200">
            <v>-362.2374576292932</v>
          </cell>
          <cell r="CN200">
            <v>-482.01171700749546</v>
          </cell>
          <cell r="CO200">
            <v>-102.3542823754251</v>
          </cell>
          <cell r="CP200">
            <v>-66.193188602104783</v>
          </cell>
          <cell r="CQ200">
            <v>0</v>
          </cell>
          <cell r="CR200">
            <v>-4523.4674779772758</v>
          </cell>
          <cell r="CS200">
            <v>0</v>
          </cell>
          <cell r="CT200">
            <v>0</v>
          </cell>
          <cell r="CU200">
            <v>-1140.330366560258</v>
          </cell>
          <cell r="CV200">
            <v>-1259.9209294943139</v>
          </cell>
          <cell r="CW200">
            <v>-787.64335587434471</v>
          </cell>
          <cell r="CX200">
            <v>-284.80219172593206</v>
          </cell>
          <cell r="CY200">
            <v>0</v>
          </cell>
          <cell r="CZ200">
            <v>-146.84543448593467</v>
          </cell>
          <cell r="DA200">
            <v>-903.92519983183593</v>
          </cell>
          <cell r="DB200">
            <v>0</v>
          </cell>
          <cell r="DC200">
            <v>0</v>
          </cell>
          <cell r="DD200">
            <v>0</v>
          </cell>
          <cell r="DE200">
            <v>-6218.1190209984779</v>
          </cell>
          <cell r="DF200">
            <v>0</v>
          </cell>
          <cell r="DG200">
            <v>0</v>
          </cell>
          <cell r="DH200">
            <v>-1413.9322927892208</v>
          </cell>
          <cell r="DI200">
            <v>-1715.0717530995607</v>
          </cell>
          <cell r="DJ200">
            <v>-908.58438973594457</v>
          </cell>
          <cell r="DK200">
            <v>-1130.8954482870176</v>
          </cell>
          <cell r="DL200">
            <v>0</v>
          </cell>
          <cell r="DM200">
            <v>0</v>
          </cell>
          <cell r="DN200">
            <v>-1049.6351370932534</v>
          </cell>
          <cell r="DO200">
            <v>0</v>
          </cell>
          <cell r="DP200">
            <v>0</v>
          </cell>
          <cell r="DQ200">
            <v>0</v>
          </cell>
          <cell r="DR200">
            <v>-6833.6866439729929</v>
          </cell>
          <cell r="DS200">
            <v>0</v>
          </cell>
          <cell r="DT200">
            <v>0</v>
          </cell>
          <cell r="DU200">
            <v>-769.600993771106</v>
          </cell>
          <cell r="DV200">
            <v>-878.30837029311806</v>
          </cell>
          <cell r="DW200">
            <v>-420.65990914124995</v>
          </cell>
          <cell r="DX200">
            <v>-4257.2258804719895</v>
          </cell>
          <cell r="DY200">
            <v>0</v>
          </cell>
          <cell r="DZ200">
            <v>0</v>
          </cell>
          <cell r="EA200">
            <v>-405.3095124559477</v>
          </cell>
          <cell r="EB200">
            <v>0</v>
          </cell>
          <cell r="EC200">
            <v>-102.58197784423828</v>
          </cell>
          <cell r="ED200">
            <v>0</v>
          </cell>
        </row>
        <row r="201">
          <cell r="F201">
            <v>-655.45279589039274</v>
          </cell>
          <cell r="G201">
            <v>-210.05968152731657</v>
          </cell>
          <cell r="H201">
            <v>-141.48111938219517</v>
          </cell>
          <cell r="I201">
            <v>0</v>
          </cell>
          <cell r="J201">
            <v>0</v>
          </cell>
          <cell r="K201">
            <v>0</v>
          </cell>
          <cell r="L201">
            <v>70.027100501116365</v>
          </cell>
          <cell r="M201">
            <v>-140.48660051100887</v>
          </cell>
          <cell r="N201">
            <v>-6.7886722931871191</v>
          </cell>
          <cell r="O201">
            <v>-359.44290193868801</v>
          </cell>
          <cell r="P201">
            <v>-247.50547901680693</v>
          </cell>
          <cell r="Q201">
            <v>-213.2161979440134</v>
          </cell>
          <cell r="R201">
            <v>-4276.9395249988884</v>
          </cell>
          <cell r="S201">
            <v>0</v>
          </cell>
          <cell r="T201">
            <v>-3264.7919923888985</v>
          </cell>
          <cell r="U201">
            <v>-225.13014603988267</v>
          </cell>
          <cell r="V201">
            <v>-70.764217322692275</v>
          </cell>
          <cell r="W201">
            <v>0</v>
          </cell>
          <cell r="X201">
            <v>-159.06642654666211</v>
          </cell>
          <cell r="Y201">
            <v>0</v>
          </cell>
          <cell r="Z201">
            <v>-202.77315636374988</v>
          </cell>
          <cell r="AA201">
            <v>-115.57694662897848</v>
          </cell>
          <cell r="AB201">
            <v>0</v>
          </cell>
          <cell r="AC201">
            <v>-17.399741965229623</v>
          </cell>
          <cell r="AD201">
            <v>-221.4368977448903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</row>
        <row r="202">
          <cell r="F202">
            <v>-124.87919535674155</v>
          </cell>
          <cell r="G202">
            <v>-158.99919408932328</v>
          </cell>
          <cell r="H202">
            <v>-915.78076596558094</v>
          </cell>
          <cell r="I202">
            <v>-4286.8366406764835</v>
          </cell>
          <cell r="J202">
            <v>-6345.6373641565442</v>
          </cell>
          <cell r="K202">
            <v>-8960.9352669585496</v>
          </cell>
          <cell r="L202">
            <v>-6204.721769394353</v>
          </cell>
          <cell r="M202">
            <v>-5316.4076024070382</v>
          </cell>
          <cell r="N202">
            <v>-9699.8038394972682</v>
          </cell>
          <cell r="O202">
            <v>-2764.5728972498327</v>
          </cell>
          <cell r="P202">
            <v>-550.86737952567637</v>
          </cell>
          <cell r="Q202">
            <v>-572.36297872848809</v>
          </cell>
          <cell r="R202">
            <v>-101430.88596907258</v>
          </cell>
          <cell r="S202">
            <v>-23.368499601259828</v>
          </cell>
          <cell r="T202">
            <v>-28662.763010863215</v>
          </cell>
          <cell r="U202">
            <v>-6408.681190636009</v>
          </cell>
          <cell r="V202">
            <v>-8649.2875523976982</v>
          </cell>
          <cell r="W202">
            <v>-7884.1855654548854</v>
          </cell>
          <cell r="X202">
            <v>-7188.8428773228079</v>
          </cell>
          <cell r="Y202">
            <v>-4455.2477239705622</v>
          </cell>
          <cell r="Z202">
            <v>-10254.097625009716</v>
          </cell>
          <cell r="AA202">
            <v>-11515.131103493273</v>
          </cell>
          <cell r="AB202">
            <v>-7979.5636638253927</v>
          </cell>
          <cell r="AC202">
            <v>-7920.1903648395091</v>
          </cell>
          <cell r="AD202">
            <v>-489.52679164707661</v>
          </cell>
          <cell r="AE202">
            <v>-90492.61409303546</v>
          </cell>
          <cell r="AF202">
            <v>-1415.2634725235403</v>
          </cell>
          <cell r="AG202">
            <v>-4186.403818719089</v>
          </cell>
          <cell r="AH202">
            <v>-7174.0065607130527</v>
          </cell>
          <cell r="AI202">
            <v>-5551.3292422164232</v>
          </cell>
          <cell r="AJ202">
            <v>-9575.2984140906483</v>
          </cell>
          <cell r="AK202">
            <v>-9211.9508211482316</v>
          </cell>
          <cell r="AL202">
            <v>-8696.271331159398</v>
          </cell>
          <cell r="AM202">
            <v>-12145.613664183766</v>
          </cell>
          <cell r="AN202">
            <v>-13733.590233357623</v>
          </cell>
          <cell r="AO202">
            <v>-9749.5928107071668</v>
          </cell>
          <cell r="AP202">
            <v>-8970.8904258236289</v>
          </cell>
          <cell r="AQ202">
            <v>-82.403298400342464</v>
          </cell>
          <cell r="AR202">
            <v>-83097.636608034372</v>
          </cell>
          <cell r="AS202">
            <v>-5931.6990720871836</v>
          </cell>
          <cell r="AT202">
            <v>-6311.4238638971001</v>
          </cell>
          <cell r="AU202">
            <v>-6943.2830502707511</v>
          </cell>
          <cell r="AV202">
            <v>-916.14206024352461</v>
          </cell>
          <cell r="AW202">
            <v>-1494.0082877837121</v>
          </cell>
          <cell r="AX202">
            <v>-6983.7822493985295</v>
          </cell>
          <cell r="AY202">
            <v>-13644.646105760708</v>
          </cell>
          <cell r="AZ202">
            <v>-10804.505367008969</v>
          </cell>
          <cell r="BA202">
            <v>-8422.220618378371</v>
          </cell>
          <cell r="BB202">
            <v>-9103.5390036888421</v>
          </cell>
          <cell r="BC202">
            <v>-9274.1374000068754</v>
          </cell>
          <cell r="BD202">
            <v>-3268.2495295219123</v>
          </cell>
          <cell r="BE202">
            <v>-58505.595171958208</v>
          </cell>
          <cell r="BF202">
            <v>-6401.4729999862611</v>
          </cell>
          <cell r="BG202">
            <v>-3536.2658895086497</v>
          </cell>
          <cell r="BH202">
            <v>-5932.2254146467894</v>
          </cell>
          <cell r="BI202">
            <v>-1474.3733539320529</v>
          </cell>
          <cell r="BJ202">
            <v>-5560.2274262681603</v>
          </cell>
          <cell r="BK202">
            <v>-7729.332158498466</v>
          </cell>
          <cell r="BL202">
            <v>-11039.474455069751</v>
          </cell>
          <cell r="BM202">
            <v>-10983.354856826365</v>
          </cell>
          <cell r="BN202">
            <v>-9492.0725034177303</v>
          </cell>
          <cell r="BO202">
            <v>-8770.9265259522945</v>
          </cell>
          <cell r="BP202">
            <v>17801.611843788996</v>
          </cell>
          <cell r="BQ202">
            <v>-5387.4814316704869</v>
          </cell>
          <cell r="BR202">
            <v>-93691.797985047102</v>
          </cell>
          <cell r="BS202">
            <v>-6269.010875210166</v>
          </cell>
          <cell r="BT202">
            <v>-3802.9214242994785</v>
          </cell>
          <cell r="BU202">
            <v>-6008.2838803995401</v>
          </cell>
          <cell r="BV202">
            <v>-1573.1088186874986</v>
          </cell>
          <cell r="BW202">
            <v>-7051.1918596439064</v>
          </cell>
          <cell r="BX202">
            <v>-10921.999282591045</v>
          </cell>
          <cell r="BY202">
            <v>-11317.006274728104</v>
          </cell>
          <cell r="BZ202">
            <v>-14757.185206251219</v>
          </cell>
          <cell r="CA202">
            <v>-10022.696300493553</v>
          </cell>
          <cell r="CB202">
            <v>-10872.203783582896</v>
          </cell>
          <cell r="CC202">
            <v>-7693.1248468644917</v>
          </cell>
          <cell r="CD202">
            <v>-3403.0654322579503</v>
          </cell>
          <cell r="CE202">
            <v>-210882.53629803658</v>
          </cell>
          <cell r="CF202">
            <v>-119135.3827255182</v>
          </cell>
          <cell r="CG202">
            <v>-9104.6837178841233</v>
          </cell>
          <cell r="CH202">
            <v>-10560.664704749361</v>
          </cell>
          <cell r="CI202">
            <v>-2418.9635781850666</v>
          </cell>
          <cell r="CJ202">
            <v>-8354.5349246505648</v>
          </cell>
          <cell r="CK202">
            <v>-12111.555490765721</v>
          </cell>
          <cell r="CL202">
            <v>-6730.2269392982125</v>
          </cell>
          <cell r="CM202">
            <v>-6874.9691379927099</v>
          </cell>
          <cell r="CN202">
            <v>-12729.134885199368</v>
          </cell>
          <cell r="CO202">
            <v>-9538.9103139676154</v>
          </cell>
          <cell r="CP202">
            <v>-9464.9225146397948</v>
          </cell>
          <cell r="CQ202">
            <v>-3858.5873651951551</v>
          </cell>
          <cell r="CR202">
            <v>-111676.09806001186</v>
          </cell>
          <cell r="CS202">
            <v>-3959.9279312156141</v>
          </cell>
          <cell r="CT202">
            <v>-9022.1638432722539</v>
          </cell>
          <cell r="CU202">
            <v>-8030.6298604980111</v>
          </cell>
          <cell r="CV202">
            <v>-14004.66575672105</v>
          </cell>
          <cell r="CW202">
            <v>-14867.577741734684</v>
          </cell>
          <cell r="CX202">
            <v>-8972.4998441357166</v>
          </cell>
          <cell r="CY202">
            <v>-6362.6178894750774</v>
          </cell>
          <cell r="CZ202">
            <v>-7841.0918637886643</v>
          </cell>
          <cell r="DA202">
            <v>-13680.685762349516</v>
          </cell>
          <cell r="DB202">
            <v>-11848.549794178456</v>
          </cell>
          <cell r="DC202">
            <v>-8767.2478476986289</v>
          </cell>
          <cell r="DD202">
            <v>-4318.4399249851704</v>
          </cell>
          <cell r="DE202">
            <v>-129635.66973799467</v>
          </cell>
          <cell r="DF202">
            <v>-5034.3729199282825</v>
          </cell>
          <cell r="DG202">
            <v>-9320.0336517542601</v>
          </cell>
          <cell r="DH202">
            <v>-8614.6234629731625</v>
          </cell>
          <cell r="DI202">
            <v>-12650.36979878135</v>
          </cell>
          <cell r="DJ202">
            <v>-16797.876532809809</v>
          </cell>
          <cell r="DK202">
            <v>-19120.719495858997</v>
          </cell>
          <cell r="DL202">
            <v>-7135.9632864892483</v>
          </cell>
          <cell r="DM202">
            <v>-7891.4800744764507</v>
          </cell>
          <cell r="DN202">
            <v>-14794.643564667553</v>
          </cell>
          <cell r="DO202">
            <v>-12570.982800044119</v>
          </cell>
          <cell r="DP202">
            <v>-10546.511232245713</v>
          </cell>
          <cell r="DQ202">
            <v>-5158.0929179526865</v>
          </cell>
          <cell r="DR202">
            <v>-136963.9842119813</v>
          </cell>
          <cell r="DS202">
            <v>-6535.7746955938637</v>
          </cell>
          <cell r="DT202">
            <v>-8961.172656847164</v>
          </cell>
          <cell r="DU202">
            <v>-8504.5370641406626</v>
          </cell>
          <cell r="DV202">
            <v>-4489.1195282880217</v>
          </cell>
          <cell r="DW202">
            <v>-10128.689438197762</v>
          </cell>
          <cell r="DX202">
            <v>-23842.198019124568</v>
          </cell>
          <cell r="DY202">
            <v>-12672.020597565919</v>
          </cell>
          <cell r="DZ202">
            <v>-12118.237806409597</v>
          </cell>
          <cell r="EA202">
            <v>-15916.605745734647</v>
          </cell>
          <cell r="EB202">
            <v>-15782.918947871774</v>
          </cell>
          <cell r="EC202">
            <v>-13224.709388736635</v>
          </cell>
          <cell r="ED202">
            <v>-4788.0003235153854</v>
          </cell>
        </row>
        <row r="203">
          <cell r="F203">
            <v>-420.09038662910461</v>
          </cell>
          <cell r="G203">
            <v>-546.91698258928955</v>
          </cell>
          <cell r="H203">
            <v>-1790.290043015033</v>
          </cell>
          <cell r="I203">
            <v>-4881.3703446267173</v>
          </cell>
          <cell r="J203">
            <v>-4378.9698606170714</v>
          </cell>
          <cell r="K203">
            <v>-5795.8664155174047</v>
          </cell>
          <cell r="L203">
            <v>-6796.3065836727619</v>
          </cell>
          <cell r="M203">
            <v>-9784.7263885512948</v>
          </cell>
          <cell r="N203">
            <v>-9083.3644108762965</v>
          </cell>
          <cell r="O203">
            <v>-7415.5401639640331</v>
          </cell>
          <cell r="P203">
            <v>-3170.4831990841776</v>
          </cell>
          <cell r="Q203">
            <v>-3020.762403851375</v>
          </cell>
          <cell r="R203">
            <v>-95858.195282995701</v>
          </cell>
          <cell r="S203">
            <v>-687.73448696359992</v>
          </cell>
          <cell r="T203">
            <v>-26024.527106700465</v>
          </cell>
          <cell r="U203">
            <v>-9237.9912248924375</v>
          </cell>
          <cell r="V203">
            <v>-9372.2675223462284</v>
          </cell>
          <cell r="W203">
            <v>-3513.3511334033683</v>
          </cell>
          <cell r="X203">
            <v>-8414.5268405014649</v>
          </cell>
          <cell r="Y203">
            <v>-6052.7902852687985</v>
          </cell>
          <cell r="Z203">
            <v>-7204.9499634280801</v>
          </cell>
          <cell r="AA203">
            <v>-11731.460277626291</v>
          </cell>
          <cell r="AB203">
            <v>-5746.6257910709828</v>
          </cell>
          <cell r="AC203">
            <v>-6786.6765713579953</v>
          </cell>
          <cell r="AD203">
            <v>-1085.294079426676</v>
          </cell>
          <cell r="AE203">
            <v>-61986.583238974214</v>
          </cell>
          <cell r="AF203">
            <v>-5441.8762401342392</v>
          </cell>
          <cell r="AG203">
            <v>-1765.0952481459826</v>
          </cell>
          <cell r="AH203">
            <v>-3650.7406927496195</v>
          </cell>
          <cell r="AI203">
            <v>-6075.2200215263292</v>
          </cell>
          <cell r="AJ203">
            <v>-10075.519864005968</v>
          </cell>
          <cell r="AK203">
            <v>-5994.5497238952667</v>
          </cell>
          <cell r="AL203">
            <v>-5175.0997479688376</v>
          </cell>
          <cell r="AM203">
            <v>-4838.3968578595668</v>
          </cell>
          <cell r="AN203">
            <v>-8863.1709396224469</v>
          </cell>
          <cell r="AO203">
            <v>-5886.5644270675257</v>
          </cell>
          <cell r="AP203">
            <v>-2284.9907328728586</v>
          </cell>
          <cell r="AQ203">
            <v>-1935.3587431423366</v>
          </cell>
          <cell r="AR203">
            <v>-72615.306425005198</v>
          </cell>
          <cell r="AS203">
            <v>-6272.1598423626274</v>
          </cell>
          <cell r="AT203">
            <v>-4619.074883909896</v>
          </cell>
          <cell r="AU203">
            <v>-5912.4523514062166</v>
          </cell>
          <cell r="AV203">
            <v>-2103.1299471417442</v>
          </cell>
          <cell r="AW203">
            <v>-8169.356794684194</v>
          </cell>
          <cell r="AX203">
            <v>-6388.321089444682</v>
          </cell>
          <cell r="AY203">
            <v>-8470.1897871214896</v>
          </cell>
          <cell r="AZ203">
            <v>-8586.2597842086107</v>
          </cell>
          <cell r="BA203">
            <v>-7882.1748019000515</v>
          </cell>
          <cell r="BB203">
            <v>-7276.4573171222582</v>
          </cell>
          <cell r="BC203">
            <v>-2237.4499437678605</v>
          </cell>
          <cell r="BD203">
            <v>-4698.2798819206655</v>
          </cell>
          <cell r="BE203">
            <v>-50604.586802005768</v>
          </cell>
          <cell r="BF203">
            <v>-3003.9714861437678</v>
          </cell>
          <cell r="BG203">
            <v>-2891.76849039644</v>
          </cell>
          <cell r="BH203">
            <v>-7892.377900864929</v>
          </cell>
          <cell r="BI203">
            <v>-1621.2853385498747</v>
          </cell>
          <cell r="BJ203">
            <v>-6087.7317692637444</v>
          </cell>
          <cell r="BK203">
            <v>-6647.8644680334255</v>
          </cell>
          <cell r="BL203">
            <v>-6759.9907437823713</v>
          </cell>
          <cell r="BM203">
            <v>-9290.791647862643</v>
          </cell>
          <cell r="BN203">
            <v>-8348.8618835639209</v>
          </cell>
          <cell r="BO203">
            <v>-7982.7156974393874</v>
          </cell>
          <cell r="BP203">
            <v>14179.773462560028</v>
          </cell>
          <cell r="BQ203">
            <v>-4257.0008386522532</v>
          </cell>
          <cell r="BR203">
            <v>-70194.801473945379</v>
          </cell>
          <cell r="BS203">
            <v>-3619.1465006973594</v>
          </cell>
          <cell r="BT203">
            <v>-3010.337917400524</v>
          </cell>
          <cell r="BU203">
            <v>-7229.433401633054</v>
          </cell>
          <cell r="BV203">
            <v>-2233.3895387174562</v>
          </cell>
          <cell r="BW203">
            <v>-8886.9489561533555</v>
          </cell>
          <cell r="BX203">
            <v>-10816.415703210048</v>
          </cell>
          <cell r="BY203">
            <v>-7268.3386005666107</v>
          </cell>
          <cell r="BZ203">
            <v>-5875.0702387969941</v>
          </cell>
          <cell r="CA203">
            <v>-8196.8631750876084</v>
          </cell>
          <cell r="CB203">
            <v>-4700.2102710325271</v>
          </cell>
          <cell r="CC203">
            <v>-4205.0356846190989</v>
          </cell>
          <cell r="CD203">
            <v>-4153.6114860307425</v>
          </cell>
          <cell r="CE203">
            <v>-135617.30976301432</v>
          </cell>
          <cell r="CF203">
            <v>-58315.12746710144</v>
          </cell>
          <cell r="CG203">
            <v>-5324.8129239473492</v>
          </cell>
          <cell r="CH203">
            <v>-7976.1784860808402</v>
          </cell>
          <cell r="CI203">
            <v>-4105.2777413651347</v>
          </cell>
          <cell r="CJ203">
            <v>-8999.6892714574933</v>
          </cell>
          <cell r="CK203">
            <v>-7592.0713915638626</v>
          </cell>
          <cell r="CL203">
            <v>-10001.118257155642</v>
          </cell>
          <cell r="CM203">
            <v>-10487.498950209469</v>
          </cell>
          <cell r="CN203">
            <v>-7303.2646956909448</v>
          </cell>
          <cell r="CO203">
            <v>-6925.3560010865331</v>
          </cell>
          <cell r="CP203">
            <v>-4670.3006332963705</v>
          </cell>
          <cell r="CQ203">
            <v>-3916.6139440592378</v>
          </cell>
          <cell r="CR203">
            <v>-92731.980408087373</v>
          </cell>
          <cell r="CS203">
            <v>-4682.5942994169891</v>
          </cell>
          <cell r="CT203">
            <v>-4577.0183016825467</v>
          </cell>
          <cell r="CU203">
            <v>-10141.470982154831</v>
          </cell>
          <cell r="CV203">
            <v>-9057.6238054409623</v>
          </cell>
          <cell r="CW203">
            <v>-8107.6390258427709</v>
          </cell>
          <cell r="CX203">
            <v>-9875.1405878793448</v>
          </cell>
          <cell r="CY203">
            <v>-8466.9958181269467</v>
          </cell>
          <cell r="CZ203">
            <v>-8954.4382076542825</v>
          </cell>
          <cell r="DA203">
            <v>-10373.937377162278</v>
          </cell>
          <cell r="DB203">
            <v>-7685.1358349174261</v>
          </cell>
          <cell r="DC203">
            <v>-5314.0582858528942</v>
          </cell>
          <cell r="DD203">
            <v>-5495.9278819430619</v>
          </cell>
          <cell r="DE203">
            <v>-76706.298558011651</v>
          </cell>
          <cell r="DF203">
            <v>-5749.2508469484746</v>
          </cell>
          <cell r="DG203">
            <v>-4506.081280041486</v>
          </cell>
          <cell r="DH203">
            <v>-11757.223087009043</v>
          </cell>
          <cell r="DI203">
            <v>-9392.5871499590576</v>
          </cell>
          <cell r="DJ203">
            <v>-8101.6347843240947</v>
          </cell>
          <cell r="DK203">
            <v>-12021.457879975438</v>
          </cell>
          <cell r="DL203">
            <v>-9371.5545505173504</v>
          </cell>
          <cell r="DM203">
            <v>-9418.724749263376</v>
          </cell>
          <cell r="DN203">
            <v>-9154.2857563011348</v>
          </cell>
          <cell r="DO203">
            <v>11780.093486400321</v>
          </cell>
          <cell r="DP203">
            <v>-4700.0712748803198</v>
          </cell>
          <cell r="DQ203">
            <v>-4313.5206851717085</v>
          </cell>
          <cell r="DR203">
            <v>-184975.77980700135</v>
          </cell>
          <cell r="DS203">
            <v>-2444.8332723379135</v>
          </cell>
          <cell r="DT203">
            <v>-5611.9608364980668</v>
          </cell>
          <cell r="DU203">
            <v>-13575.825746387243</v>
          </cell>
          <cell r="DV203">
            <v>-17864.382697863504</v>
          </cell>
          <cell r="DW203">
            <v>-8218.5830070059747</v>
          </cell>
          <cell r="DX203">
            <v>-116745.86427901126</v>
          </cell>
          <cell r="DY203">
            <v>-741.34059161134064</v>
          </cell>
          <cell r="DZ203">
            <v>-2886.037667343393</v>
          </cell>
          <cell r="EA203">
            <v>-9561.2424918133765</v>
          </cell>
          <cell r="EB203">
            <v>-3714.2377579752356</v>
          </cell>
          <cell r="EC203">
            <v>-3325.7769623696804</v>
          </cell>
          <cell r="ED203">
            <v>-285.69449676573277</v>
          </cell>
        </row>
        <row r="204">
          <cell r="F204">
            <v>0</v>
          </cell>
          <cell r="G204">
            <v>0</v>
          </cell>
          <cell r="H204">
            <v>-745.60198528319597</v>
          </cell>
          <cell r="I204">
            <v>-8991.3250225074589</v>
          </cell>
          <cell r="J204">
            <v>-7897.7868840936571</v>
          </cell>
          <cell r="K204">
            <v>-10374.764195196331</v>
          </cell>
          <cell r="L204">
            <v>-6587.2090699672699</v>
          </cell>
          <cell r="M204">
            <v>-16644.3416714333</v>
          </cell>
          <cell r="N204">
            <v>-16532.973273631185</v>
          </cell>
          <cell r="O204">
            <v>-12309.725757002831</v>
          </cell>
          <cell r="P204">
            <v>-6330.3238750360906</v>
          </cell>
          <cell r="Q204">
            <v>-512.22598988935351</v>
          </cell>
          <cell r="R204">
            <v>-121765.22227793932</v>
          </cell>
          <cell r="S204">
            <v>-10570.341414056718</v>
          </cell>
          <cell r="T204">
            <v>-20418.293340815231</v>
          </cell>
          <cell r="U204">
            <v>-9571.2912116255611</v>
          </cell>
          <cell r="V204">
            <v>-1668.3395106494427</v>
          </cell>
          <cell r="W204">
            <v>-176.07239690050483</v>
          </cell>
          <cell r="X204">
            <v>-6070.9848132021725</v>
          </cell>
          <cell r="Y204">
            <v>-12852.642373902723</v>
          </cell>
          <cell r="Z204">
            <v>-16373.661911964417</v>
          </cell>
          <cell r="AA204">
            <v>-11092.646684868261</v>
          </cell>
          <cell r="AB204">
            <v>-16938.935702020302</v>
          </cell>
          <cell r="AC204">
            <v>-6847.3312795478851</v>
          </cell>
          <cell r="AD204">
            <v>-9184.6816384252161</v>
          </cell>
          <cell r="AE204">
            <v>-126469.8559409976</v>
          </cell>
          <cell r="AF204">
            <v>-7596.0817949548364</v>
          </cell>
          <cell r="AG204">
            <v>-7337.2297985292971</v>
          </cell>
          <cell r="AH204">
            <v>-14345.12290161103</v>
          </cell>
          <cell r="AI204">
            <v>-3735.426698340103</v>
          </cell>
          <cell r="AJ204">
            <v>-11004.812787808478</v>
          </cell>
          <cell r="AK204">
            <v>-13689.772610679269</v>
          </cell>
          <cell r="AL204">
            <v>-14911.973793774843</v>
          </cell>
          <cell r="AM204">
            <v>-15790.671381622553</v>
          </cell>
          <cell r="AN204">
            <v>-10796.401950689033</v>
          </cell>
          <cell r="AO204">
            <v>-15522.899485323578</v>
          </cell>
          <cell r="AP204">
            <v>-11473.439841326326</v>
          </cell>
          <cell r="AQ204">
            <v>-266.02289631962776</v>
          </cell>
          <cell r="AR204">
            <v>-85837.515016019344</v>
          </cell>
          <cell r="AS204">
            <v>-6243.6430702358484</v>
          </cell>
          <cell r="AT204">
            <v>-8475.4270238541067</v>
          </cell>
          <cell r="AU204">
            <v>-9184.7454091086984</v>
          </cell>
          <cell r="AV204">
            <v>-1800.6803625766188</v>
          </cell>
          <cell r="AW204">
            <v>-1921.5820400621742</v>
          </cell>
          <cell r="AX204">
            <v>-5954.4388362485915</v>
          </cell>
          <cell r="AY204">
            <v>-12898.141331929713</v>
          </cell>
          <cell r="AZ204">
            <v>-16553.91405595839</v>
          </cell>
          <cell r="BA204">
            <v>-4488.2584667187184</v>
          </cell>
          <cell r="BB204">
            <v>-8741.9566183127463</v>
          </cell>
          <cell r="BC204">
            <v>-7603.9430419653654</v>
          </cell>
          <cell r="BD204">
            <v>-1970.7847590409219</v>
          </cell>
          <cell r="BE204">
            <v>-77364.121379971504</v>
          </cell>
          <cell r="BF204">
            <v>-6595.4978448338807</v>
          </cell>
          <cell r="BG204">
            <v>-9643.9977731220424</v>
          </cell>
          <cell r="BH204">
            <v>-5476.2706711702049</v>
          </cell>
          <cell r="BI204">
            <v>-2401.2351435106248</v>
          </cell>
          <cell r="BJ204">
            <v>-3090.9241272844374</v>
          </cell>
          <cell r="BK204">
            <v>-7389.654826156795</v>
          </cell>
          <cell r="BL204">
            <v>-17549.167587153614</v>
          </cell>
          <cell r="BM204">
            <v>-18296.277569580823</v>
          </cell>
          <cell r="BN204">
            <v>-6706.8818422202021</v>
          </cell>
          <cell r="BO204">
            <v>-9309.1177810020745</v>
          </cell>
          <cell r="BP204">
            <v>15152.955643529072</v>
          </cell>
          <cell r="BQ204">
            <v>-6058.0518574826419</v>
          </cell>
          <cell r="BR204">
            <v>-121308.17670404911</v>
          </cell>
          <cell r="BS204">
            <v>-8691.8334670178592</v>
          </cell>
          <cell r="BT204">
            <v>-8844.7678646817803</v>
          </cell>
          <cell r="BU204">
            <v>-5672.3071132171899</v>
          </cell>
          <cell r="BV204">
            <v>-2281.803485089913</v>
          </cell>
          <cell r="BW204">
            <v>-10556.538078488782</v>
          </cell>
          <cell r="BX204">
            <v>-10587.551838016137</v>
          </cell>
          <cell r="BY204">
            <v>-19734.290898080915</v>
          </cell>
          <cell r="BZ204">
            <v>-18622.918115083128</v>
          </cell>
          <cell r="CA204">
            <v>-9058.0222614184022</v>
          </cell>
          <cell r="CB204">
            <v>-13493.119793567806</v>
          </cell>
          <cell r="CC204">
            <v>-9669.2030520662665</v>
          </cell>
          <cell r="CD204">
            <v>-4095.8207373358309</v>
          </cell>
          <cell r="CE204">
            <v>-199681.58870700002</v>
          </cell>
          <cell r="CF204">
            <v>-75871.43928072229</v>
          </cell>
          <cell r="CG204">
            <v>-8346.0476208776236</v>
          </cell>
          <cell r="CH204">
            <v>-10016.241505045444</v>
          </cell>
          <cell r="CI204">
            <v>-2121.6743798851967</v>
          </cell>
          <cell r="CJ204">
            <v>-14231.763165079057</v>
          </cell>
          <cell r="CK204">
            <v>-21077.229700185359</v>
          </cell>
          <cell r="CL204">
            <v>-14230.627365089953</v>
          </cell>
          <cell r="CM204">
            <v>-16145.775446936488</v>
          </cell>
          <cell r="CN204">
            <v>-12230.862184047699</v>
          </cell>
          <cell r="CO204">
            <v>-13413.608572836965</v>
          </cell>
          <cell r="CP204">
            <v>-8686.5983176492155</v>
          </cell>
          <cell r="CQ204">
            <v>-3309.7211686260998</v>
          </cell>
          <cell r="CR204">
            <v>-144481.66626900434</v>
          </cell>
          <cell r="CS204">
            <v>-3823.5730489008129</v>
          </cell>
          <cell r="CT204">
            <v>-8854.6003816574812</v>
          </cell>
          <cell r="CU204">
            <v>-12445.681033663452</v>
          </cell>
          <cell r="CV204">
            <v>-14018.48051264137</v>
          </cell>
          <cell r="CW204">
            <v>-19085.231344930828</v>
          </cell>
          <cell r="CX204">
            <v>-22411.18570047617</v>
          </cell>
          <cell r="CY204">
            <v>-13886.979414403439</v>
          </cell>
          <cell r="CZ204">
            <v>-15105.44039811939</v>
          </cell>
          <cell r="DA204">
            <v>-11226.061449963599</v>
          </cell>
          <cell r="DB204">
            <v>-11310.639248836786</v>
          </cell>
          <cell r="DC204">
            <v>-8835.0972819179296</v>
          </cell>
          <cell r="DD204">
            <v>-3478.6964535042644</v>
          </cell>
          <cell r="DE204">
            <v>-156959.58501315117</v>
          </cell>
          <cell r="DF204">
            <v>-4375.2494382038713</v>
          </cell>
          <cell r="DG204">
            <v>-11255.930541023612</v>
          </cell>
          <cell r="DH204">
            <v>-13842.947804484516</v>
          </cell>
          <cell r="DI204">
            <v>-17182.19315731898</v>
          </cell>
          <cell r="DJ204">
            <v>-19126.479959852993</v>
          </cell>
          <cell r="DK204">
            <v>-23525.916867721826</v>
          </cell>
          <cell r="DL204">
            <v>-15413.47058230266</v>
          </cell>
          <cell r="DM204">
            <v>-16706.424964033067</v>
          </cell>
          <cell r="DN204">
            <v>-15786.813377030194</v>
          </cell>
          <cell r="DO204">
            <v>-3790.4048464670777</v>
          </cell>
          <cell r="DP204">
            <v>-8795.7256757691503</v>
          </cell>
          <cell r="DQ204">
            <v>-7158.0277989022434</v>
          </cell>
          <cell r="DR204">
            <v>-152950.15003505349</v>
          </cell>
          <cell r="DS204">
            <v>-6396.6508948169649</v>
          </cell>
          <cell r="DT204">
            <v>-4915.8189191650599</v>
          </cell>
          <cell r="DU204">
            <v>-4942.4779187329113</v>
          </cell>
          <cell r="DV204">
            <v>-3280.5659460574389</v>
          </cell>
          <cell r="DW204">
            <v>-9293.1763471923769</v>
          </cell>
          <cell r="DX204">
            <v>-57881.944398239255</v>
          </cell>
          <cell r="DY204">
            <v>-17103.508718762547</v>
          </cell>
          <cell r="DZ204">
            <v>-20418.530164256692</v>
          </cell>
          <cell r="EA204">
            <v>-5420.8309108614922</v>
          </cell>
          <cell r="EB204">
            <v>-11915.315304078162</v>
          </cell>
          <cell r="EC204">
            <v>-4084.0581328440458</v>
          </cell>
          <cell r="ED204">
            <v>-7297.2723800130188</v>
          </cell>
        </row>
        <row r="205">
          <cell r="F205">
            <v>0</v>
          </cell>
          <cell r="G205">
            <v>-11.391995459794998</v>
          </cell>
          <cell r="H205">
            <v>0</v>
          </cell>
          <cell r="I205">
            <v>0</v>
          </cell>
          <cell r="J205">
            <v>-420.56399239506572</v>
          </cell>
          <cell r="K205">
            <v>-3037.9603892983869</v>
          </cell>
          <cell r="L205">
            <v>-103.23995885625482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-12612.69464699924</v>
          </cell>
          <cell r="S205">
            <v>0</v>
          </cell>
          <cell r="T205">
            <v>0</v>
          </cell>
          <cell r="U205">
            <v>0</v>
          </cell>
          <cell r="V205">
            <v>-1819.9773787921295</v>
          </cell>
          <cell r="W205">
            <v>-2534.6005719336681</v>
          </cell>
          <cell r="X205">
            <v>-4358.9316701963544</v>
          </cell>
          <cell r="Y205">
            <v>-1217.6617520004511</v>
          </cell>
          <cell r="Z205">
            <v>-407.77795043680817</v>
          </cell>
          <cell r="AA205">
            <v>-2083.193446801044</v>
          </cell>
          <cell r="AB205">
            <v>-190.551876838319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4629.1551500037313</v>
          </cell>
          <cell r="BF205">
            <v>-392.06772444257513</v>
          </cell>
          <cell r="BG205">
            <v>-429.40624581789598</v>
          </cell>
          <cell r="BH205">
            <v>-182.32010437129065</v>
          </cell>
          <cell r="BI205">
            <v>0</v>
          </cell>
          <cell r="BJ205">
            <v>-2.5440014565829188</v>
          </cell>
          <cell r="BK205">
            <v>0</v>
          </cell>
          <cell r="BL205">
            <v>-1647.4264430846088</v>
          </cell>
          <cell r="BM205">
            <v>-2686.2270377562381</v>
          </cell>
          <cell r="BN205">
            <v>-121.68806966207922</v>
          </cell>
          <cell r="BO205">
            <v>-1318.7997549595311</v>
          </cell>
          <cell r="BP205">
            <v>12355.791073190514</v>
          </cell>
          <cell r="BQ205">
            <v>-946.15654163667932</v>
          </cell>
          <cell r="BR205">
            <v>-11235.138684004545</v>
          </cell>
          <cell r="BS205">
            <v>-645.10416405228898</v>
          </cell>
          <cell r="BT205">
            <v>-825.82676036423072</v>
          </cell>
          <cell r="BU205">
            <v>-253.53853870974854</v>
          </cell>
          <cell r="BV205">
            <v>0</v>
          </cell>
          <cell r="BW205">
            <v>-145.84916474227794</v>
          </cell>
          <cell r="BX205">
            <v>-37.019071050919592</v>
          </cell>
          <cell r="BY205">
            <v>-2185.184431750793</v>
          </cell>
          <cell r="BZ205">
            <v>-1883.083824781701</v>
          </cell>
          <cell r="CA205">
            <v>-727.88782403990626</v>
          </cell>
          <cell r="CB205">
            <v>-2009.133354310412</v>
          </cell>
          <cell r="CC205">
            <v>-496.21308004483581</v>
          </cell>
          <cell r="CD205">
            <v>-2026.2984701613896</v>
          </cell>
          <cell r="CE205">
            <v>-33494.301215991378</v>
          </cell>
          <cell r="CF205">
            <v>-12967.119242186192</v>
          </cell>
          <cell r="CG205">
            <v>-702.23610163107514</v>
          </cell>
          <cell r="CH205">
            <v>-1021.5051950933412</v>
          </cell>
          <cell r="CI205">
            <v>-74.16575383534655</v>
          </cell>
          <cell r="CJ205">
            <v>-1657.8718621996231</v>
          </cell>
          <cell r="CK205">
            <v>-2776.7335292007774</v>
          </cell>
          <cell r="CL205">
            <v>-3840.1936008064076</v>
          </cell>
          <cell r="CM205">
            <v>-3588.3808217374608</v>
          </cell>
          <cell r="CN205">
            <v>-1630.5608244696632</v>
          </cell>
          <cell r="CO205">
            <v>-2076.9751873640344</v>
          </cell>
          <cell r="CP205">
            <v>-569.46715266630054</v>
          </cell>
          <cell r="CQ205">
            <v>-2589.0919447969645</v>
          </cell>
          <cell r="CR205">
            <v>-26153.33964600414</v>
          </cell>
          <cell r="CS205">
            <v>-2578.474558623042</v>
          </cell>
          <cell r="CT205">
            <v>-1071.4200230799615</v>
          </cell>
          <cell r="CU205">
            <v>-932.4587782449089</v>
          </cell>
          <cell r="CV205">
            <v>-930.34681847505271</v>
          </cell>
          <cell r="CW205">
            <v>-1669.4471178201493</v>
          </cell>
          <cell r="CX205">
            <v>-3012.853311220184</v>
          </cell>
          <cell r="CY205">
            <v>-3141.968257131055</v>
          </cell>
          <cell r="CZ205">
            <v>-4616.0590962693095</v>
          </cell>
          <cell r="DA205">
            <v>-3821.9051429326646</v>
          </cell>
          <cell r="DB205">
            <v>-1210.0958679476753</v>
          </cell>
          <cell r="DC205">
            <v>-647.23004937078804</v>
          </cell>
          <cell r="DD205">
            <v>-2521.0806248858571</v>
          </cell>
          <cell r="DE205">
            <v>-847.19111401587725</v>
          </cell>
          <cell r="DF205">
            <v>-2184.9829536182806</v>
          </cell>
          <cell r="DG205">
            <v>-568.87095526279882</v>
          </cell>
          <cell r="DH205">
            <v>-825.48026899900287</v>
          </cell>
          <cell r="DI205">
            <v>-721.51984805194661</v>
          </cell>
          <cell r="DJ205">
            <v>-1671.179128167918</v>
          </cell>
          <cell r="DK205">
            <v>-502.68506385199726</v>
          </cell>
          <cell r="DL205">
            <v>-4230.3961892751977</v>
          </cell>
          <cell r="DM205">
            <v>-2422.5733330398798</v>
          </cell>
          <cell r="DN205">
            <v>-548.03790721483529</v>
          </cell>
          <cell r="DO205">
            <v>15031.717144226655</v>
          </cell>
          <cell r="DP205">
            <v>-1033.9570489716716</v>
          </cell>
          <cell r="DQ205">
            <v>-1169.2255617887713</v>
          </cell>
          <cell r="DR205">
            <v>-40453.358050987124</v>
          </cell>
          <cell r="DS205">
            <v>-2423.0718603655696</v>
          </cell>
          <cell r="DT205">
            <v>-1316.2610024195164</v>
          </cell>
          <cell r="DU205">
            <v>-2463.5283673666418</v>
          </cell>
          <cell r="DV205">
            <v>-930.79956099577248</v>
          </cell>
          <cell r="DW205">
            <v>-6041.4850521138869</v>
          </cell>
          <cell r="DX205">
            <v>-11332.860279836226</v>
          </cell>
          <cell r="DY205">
            <v>-3821.145576717332</v>
          </cell>
          <cell r="DZ205">
            <v>-4173.108190625906</v>
          </cell>
          <cell r="EA205">
            <v>-1398.7334963046014</v>
          </cell>
          <cell r="EB205">
            <v>-3598.3198932381347</v>
          </cell>
          <cell r="EC205">
            <v>-764.17513334797695</v>
          </cell>
          <cell r="ED205">
            <v>-2189.8696376532316</v>
          </cell>
        </row>
        <row r="206"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-2968.2001769989729</v>
          </cell>
          <cell r="AF206">
            <v>0</v>
          </cell>
          <cell r="AG206">
            <v>0</v>
          </cell>
          <cell r="AH206">
            <v>0</v>
          </cell>
          <cell r="AI206">
            <v>-1521.6644242887851</v>
          </cell>
          <cell r="AJ206">
            <v>-324.20997733715922</v>
          </cell>
          <cell r="AK206">
            <v>-1010.811917565763</v>
          </cell>
          <cell r="AL206">
            <v>0</v>
          </cell>
          <cell r="AM206">
            <v>0</v>
          </cell>
          <cell r="AN206">
            <v>-111.51385780936107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-3015.8183880001307</v>
          </cell>
          <cell r="BS206">
            <v>0</v>
          </cell>
          <cell r="BT206">
            <v>0</v>
          </cell>
          <cell r="BU206">
            <v>-380.20424720295705</v>
          </cell>
          <cell r="BV206">
            <v>-1287.3858826239593</v>
          </cell>
          <cell r="BW206">
            <v>-293.18268217565492</v>
          </cell>
          <cell r="BX206">
            <v>-359.35785558167845</v>
          </cell>
          <cell r="BY206">
            <v>0</v>
          </cell>
          <cell r="BZ206">
            <v>0</v>
          </cell>
          <cell r="CA206">
            <v>-695.6877204165794</v>
          </cell>
          <cell r="CB206">
            <v>0</v>
          </cell>
          <cell r="CC206">
            <v>0</v>
          </cell>
          <cell r="CD206">
            <v>0</v>
          </cell>
          <cell r="CE206">
            <v>-2567.5395570024848</v>
          </cell>
          <cell r="CF206">
            <v>0</v>
          </cell>
          <cell r="CG206">
            <v>-87.880057455040514</v>
          </cell>
          <cell r="CH206">
            <v>-783.21392082911916</v>
          </cell>
          <cell r="CI206">
            <v>-1353.3777447999455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-343.06783391302451</v>
          </cell>
          <cell r="CO206">
            <v>0</v>
          </cell>
          <cell r="CP206">
            <v>0</v>
          </cell>
          <cell r="CQ206">
            <v>0</v>
          </cell>
          <cell r="CR206">
            <v>-585.78392600268126</v>
          </cell>
          <cell r="CS206">
            <v>0</v>
          </cell>
          <cell r="CT206">
            <v>0</v>
          </cell>
          <cell r="CU206">
            <v>-117.71734398091212</v>
          </cell>
          <cell r="CV206">
            <v>-115.1693495225627</v>
          </cell>
          <cell r="CW206">
            <v>-113.64055284811184</v>
          </cell>
          <cell r="CX206">
            <v>-128.41892070649192</v>
          </cell>
          <cell r="CY206">
            <v>0</v>
          </cell>
          <cell r="CZ206">
            <v>0</v>
          </cell>
          <cell r="DA206">
            <v>-110.83775894390419</v>
          </cell>
          <cell r="DB206">
            <v>0</v>
          </cell>
          <cell r="DC206">
            <v>0</v>
          </cell>
          <cell r="DD206">
            <v>0</v>
          </cell>
          <cell r="DE206">
            <v>-1261.9864940010011</v>
          </cell>
          <cell r="DF206">
            <v>0</v>
          </cell>
          <cell r="DG206">
            <v>0</v>
          </cell>
          <cell r="DH206">
            <v>-317.88007103372365</v>
          </cell>
          <cell r="DI206">
            <v>-346.87324102944694</v>
          </cell>
          <cell r="DJ206">
            <v>-115.05848092865199</v>
          </cell>
          <cell r="DK206">
            <v>-358.10482940636575</v>
          </cell>
          <cell r="DL206">
            <v>0</v>
          </cell>
          <cell r="DM206">
            <v>0</v>
          </cell>
          <cell r="DN206">
            <v>-124.06987160304561</v>
          </cell>
          <cell r="DO206">
            <v>0</v>
          </cell>
          <cell r="DP206">
            <v>0</v>
          </cell>
          <cell r="DQ206">
            <v>0</v>
          </cell>
          <cell r="DR206">
            <v>-890.29976099357009</v>
          </cell>
          <cell r="DS206">
            <v>0</v>
          </cell>
          <cell r="DT206">
            <v>0</v>
          </cell>
          <cell r="DU206">
            <v>-326.04600962949917</v>
          </cell>
          <cell r="DV206">
            <v>-189.33431524247862</v>
          </cell>
          <cell r="DW206">
            <v>-117.56402318459004</v>
          </cell>
          <cell r="DX206">
            <v>-131.75740183889866</v>
          </cell>
          <cell r="DY206">
            <v>0</v>
          </cell>
          <cell r="DZ206">
            <v>0</v>
          </cell>
          <cell r="EA206">
            <v>-125.5980111011304</v>
          </cell>
          <cell r="EB206">
            <v>0</v>
          </cell>
          <cell r="EC206">
            <v>0</v>
          </cell>
          <cell r="ED206">
            <v>0</v>
          </cell>
        </row>
        <row r="208">
          <cell r="A208" t="str">
            <v>Total Coal Fuel Burn Expense</v>
          </cell>
          <cell r="F208">
            <v>-1200.422377884388</v>
          </cell>
          <cell r="G208">
            <v>-927.36785365641117</v>
          </cell>
          <cell r="H208">
            <v>-3593.153913654387</v>
          </cell>
          <cell r="I208">
            <v>-18159.532007813454</v>
          </cell>
          <cell r="J208">
            <v>-19042.958101257682</v>
          </cell>
          <cell r="K208">
            <v>-28293.433791011572</v>
          </cell>
          <cell r="L208">
            <v>-19621.450281381607</v>
          </cell>
          <cell r="M208">
            <v>-31885.962262913585</v>
          </cell>
          <cell r="N208">
            <v>-35322.930196292698</v>
          </cell>
          <cell r="O208">
            <v>-22849.281720161438</v>
          </cell>
          <cell r="P208">
            <v>-10299.179932661355</v>
          </cell>
          <cell r="Q208">
            <v>-4318.5675704181194</v>
          </cell>
          <cell r="R208">
            <v>-338152.54522585869</v>
          </cell>
          <cell r="S208">
            <v>-11281.444400623441</v>
          </cell>
          <cell r="T208">
            <v>-78370.375450775027</v>
          </cell>
          <cell r="U208">
            <v>-25443.093773193657</v>
          </cell>
          <cell r="V208">
            <v>-21580.636181510985</v>
          </cell>
          <cell r="W208">
            <v>-15630.336850933731</v>
          </cell>
          <cell r="X208">
            <v>-26878.832968525589</v>
          </cell>
          <cell r="Y208">
            <v>-24578.34213513881</v>
          </cell>
          <cell r="Z208">
            <v>-34443.260607197881</v>
          </cell>
          <cell r="AA208">
            <v>-36538.008459419012</v>
          </cell>
          <cell r="AB208">
            <v>-30855.677033759654</v>
          </cell>
          <cell r="AC208">
            <v>-21571.597957707942</v>
          </cell>
          <cell r="AD208">
            <v>-10980.939407244325</v>
          </cell>
          <cell r="AE208">
            <v>-296722.89078521729</v>
          </cell>
          <cell r="AF208">
            <v>-14453.221507623792</v>
          </cell>
          <cell r="AG208">
            <v>-13288.728865399957</v>
          </cell>
          <cell r="AH208">
            <v>-25253.857586681843</v>
          </cell>
          <cell r="AI208">
            <v>-22469.136831648648</v>
          </cell>
          <cell r="AJ208">
            <v>-33506.459614254534</v>
          </cell>
          <cell r="AK208">
            <v>-33537.918798319995</v>
          </cell>
          <cell r="AL208">
            <v>-29393.630895957351</v>
          </cell>
          <cell r="AM208">
            <v>-33261.750658214092</v>
          </cell>
          <cell r="AN208">
            <v>-35386.023365937173</v>
          </cell>
          <cell r="AO208">
            <v>-31159.056723110378</v>
          </cell>
          <cell r="AP208">
            <v>-22729.321000017226</v>
          </cell>
          <cell r="AQ208">
            <v>-2283.7849378585815</v>
          </cell>
          <cell r="AR208">
            <v>-279902.78429996967</v>
          </cell>
          <cell r="AS208">
            <v>-18447.501984685659</v>
          </cell>
          <cell r="AT208">
            <v>-20203.95053062588</v>
          </cell>
          <cell r="AU208">
            <v>-25518.206773795187</v>
          </cell>
          <cell r="AV208">
            <v>-9407.2449777275324</v>
          </cell>
          <cell r="AW208">
            <v>-19835.415202610195</v>
          </cell>
          <cell r="AX208">
            <v>-28117.601537130773</v>
          </cell>
          <cell r="AY208">
            <v>-37284.666371315718</v>
          </cell>
          <cell r="AZ208">
            <v>-38402.833672463894</v>
          </cell>
          <cell r="BA208">
            <v>-27296.147612556815</v>
          </cell>
          <cell r="BB208">
            <v>-25843.980261318386</v>
          </cell>
          <cell r="BC208">
            <v>-19607.921205297112</v>
          </cell>
          <cell r="BD208">
            <v>-9937.3141704797745</v>
          </cell>
          <cell r="BE208">
            <v>-220793.39778006077</v>
          </cell>
          <cell r="BF208">
            <v>-16508.891033299267</v>
          </cell>
          <cell r="BG208">
            <v>-17718.259571664035</v>
          </cell>
          <cell r="BH208">
            <v>-23950.660649567842</v>
          </cell>
          <cell r="BI208">
            <v>-11463.769786648452</v>
          </cell>
          <cell r="BJ208">
            <v>-25139.633285537362</v>
          </cell>
          <cell r="BK208">
            <v>-31391.359566859901</v>
          </cell>
          <cell r="BL208">
            <v>-37899.500989437103</v>
          </cell>
          <cell r="BM208">
            <v>-42964.296259179711</v>
          </cell>
          <cell r="BN208">
            <v>-28236.482600837946</v>
          </cell>
          <cell r="BO208">
            <v>-28144.969969302416</v>
          </cell>
          <cell r="BP208">
            <v>59335.728429839015</v>
          </cell>
          <cell r="BQ208">
            <v>-16711.302497491241</v>
          </cell>
          <cell r="BR208">
            <v>-316844.97844278812</v>
          </cell>
          <cell r="BS208">
            <v>-19367.618612021208</v>
          </cell>
          <cell r="BT208">
            <v>-16741.904138870537</v>
          </cell>
          <cell r="BU208">
            <v>-23361.817700199783</v>
          </cell>
          <cell r="BV208">
            <v>-12772.478395439684</v>
          </cell>
          <cell r="BW208">
            <v>-30356.201482631266</v>
          </cell>
          <cell r="BX208">
            <v>-35349.70934971422</v>
          </cell>
          <cell r="BY208">
            <v>-40504.820205122232</v>
          </cell>
          <cell r="BZ208">
            <v>-41138.25738491863</v>
          </cell>
          <cell r="CA208">
            <v>-30111.801414974034</v>
          </cell>
          <cell r="CB208">
            <v>-31074.667202502489</v>
          </cell>
          <cell r="CC208">
            <v>-22336.989057019353</v>
          </cell>
          <cell r="CD208">
            <v>-13728.713499635458</v>
          </cell>
          <cell r="CE208">
            <v>-594543.47967624664</v>
          </cell>
          <cell r="CF208">
            <v>-266289.06871552765</v>
          </cell>
          <cell r="CG208">
            <v>-24333.456335343421</v>
          </cell>
          <cell r="CH208">
            <v>-32873.992540486157</v>
          </cell>
          <cell r="CI208">
            <v>-16009.331505306065</v>
          </cell>
          <cell r="CJ208">
            <v>-33985.084381058812</v>
          </cell>
          <cell r="CK208">
            <v>-44358.19101511687</v>
          </cell>
          <cell r="CL208">
            <v>-34802.166162356734</v>
          </cell>
          <cell r="CM208">
            <v>-37592.244029909372</v>
          </cell>
          <cell r="CN208">
            <v>-34816.769515149295</v>
          </cell>
          <cell r="CO208">
            <v>-32057.204357631505</v>
          </cell>
          <cell r="CP208">
            <v>-23751.956695519388</v>
          </cell>
          <cell r="CQ208">
            <v>-13674.014422655106</v>
          </cell>
          <cell r="CR208">
            <v>-383375.72748708725</v>
          </cell>
          <cell r="CS208">
            <v>-15044.569838166237</v>
          </cell>
          <cell r="CT208">
            <v>-23525.202549688518</v>
          </cell>
          <cell r="CU208">
            <v>-33987.438730306923</v>
          </cell>
          <cell r="CV208">
            <v>-40875.740604944527</v>
          </cell>
          <cell r="CW208">
            <v>-44631.179139047861</v>
          </cell>
          <cell r="CX208">
            <v>-44805.652704074979</v>
          </cell>
          <cell r="CY208">
            <v>-31858.561379134655</v>
          </cell>
          <cell r="CZ208">
            <v>-36663.875000312924</v>
          </cell>
          <cell r="DA208">
            <v>-40363.269143678248</v>
          </cell>
          <cell r="DB208">
            <v>-32242.460047610104</v>
          </cell>
          <cell r="DC208">
            <v>-23563.633464843035</v>
          </cell>
          <cell r="DD208">
            <v>-15814.14488530159</v>
          </cell>
          <cell r="DE208">
            <v>-375336.14440011978</v>
          </cell>
          <cell r="DF208">
            <v>-17500.134147107601</v>
          </cell>
          <cell r="DG208">
            <v>-25650.916428074241</v>
          </cell>
          <cell r="DH208">
            <v>-38178.106212817132</v>
          </cell>
          <cell r="DI208">
            <v>-42616.794935874641</v>
          </cell>
          <cell r="DJ208">
            <v>-46840.348790451884</v>
          </cell>
          <cell r="DK208">
            <v>-57053.356506451964</v>
          </cell>
          <cell r="DL208">
            <v>-36151.384608581662</v>
          </cell>
          <cell r="DM208">
            <v>-36439.203120812774</v>
          </cell>
          <cell r="DN208">
            <v>-41816.957647204399</v>
          </cell>
          <cell r="DO208">
            <v>9840.2914443537593</v>
          </cell>
          <cell r="DP208">
            <v>-25130.366483233869</v>
          </cell>
          <cell r="DQ208">
            <v>-17798.866963803768</v>
          </cell>
          <cell r="DR208">
            <v>-541784.26292681694</v>
          </cell>
          <cell r="DS208">
            <v>-18658.786100491881</v>
          </cell>
          <cell r="DT208">
            <v>-21977.78109895438</v>
          </cell>
          <cell r="DU208">
            <v>-33319.086274921894</v>
          </cell>
          <cell r="DV208">
            <v>-28691.773345835507</v>
          </cell>
          <cell r="DW208">
            <v>-34670.732550829649</v>
          </cell>
          <cell r="DX208">
            <v>-219733.54842185974</v>
          </cell>
          <cell r="DY208">
            <v>-35195.997362107038</v>
          </cell>
          <cell r="DZ208">
            <v>-40403.136513322592</v>
          </cell>
          <cell r="EA208">
            <v>-34875.749582543969</v>
          </cell>
          <cell r="EB208">
            <v>-36416.547134116292</v>
          </cell>
          <cell r="EC208">
            <v>-23121.191726773977</v>
          </cell>
          <cell r="ED208">
            <v>-14719.932815223932</v>
          </cell>
        </row>
        <row r="210">
          <cell r="A210" t="str">
            <v>Gas Fuel Burn Expense</v>
          </cell>
        </row>
        <row r="211">
          <cell r="F211">
            <v>0</v>
          </cell>
          <cell r="G211">
            <v>0</v>
          </cell>
          <cell r="H211">
            <v>0</v>
          </cell>
          <cell r="I211">
            <v>-4.2569155732053332E-2</v>
          </cell>
          <cell r="J211">
            <v>-5.2894814580213279E-2</v>
          </cell>
          <cell r="K211">
            <v>-5.7257273514551343E-2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-104.59399999992456</v>
          </cell>
          <cell r="Q211">
            <v>0</v>
          </cell>
          <cell r="R211">
            <v>-24727.395000003278</v>
          </cell>
          <cell r="S211">
            <v>-1569.8611000003293</v>
          </cell>
          <cell r="T211">
            <v>-13915.106999999844</v>
          </cell>
          <cell r="U211">
            <v>-5359.0575999999419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-1031.6394999995828</v>
          </cell>
          <cell r="AB211">
            <v>-359.7862999998033</v>
          </cell>
          <cell r="AC211">
            <v>0</v>
          </cell>
          <cell r="AD211">
            <v>-2491.9435000000522</v>
          </cell>
          <cell r="AE211">
            <v>-10776.251399993896</v>
          </cell>
          <cell r="AF211">
            <v>-192.52230000030249</v>
          </cell>
          <cell r="AG211">
            <v>-667.56019999925047</v>
          </cell>
          <cell r="AH211">
            <v>-2962.3370999991894</v>
          </cell>
          <cell r="AI211">
            <v>-4369.9193000001833</v>
          </cell>
          <cell r="AJ211">
            <v>0</v>
          </cell>
          <cell r="AK211">
            <v>0</v>
          </cell>
          <cell r="AL211">
            <v>0</v>
          </cell>
          <cell r="AM211">
            <v>-449.52179999928921</v>
          </cell>
          <cell r="AN211">
            <v>-1191.5378999998793</v>
          </cell>
          <cell r="AO211">
            <v>-914.88330000033602</v>
          </cell>
          <cell r="AP211">
            <v>0</v>
          </cell>
          <cell r="AQ211">
            <v>-27.969500000006519</v>
          </cell>
          <cell r="AR211">
            <v>-10361.879699997604</v>
          </cell>
          <cell r="AS211">
            <v>0</v>
          </cell>
          <cell r="AT211">
            <v>0</v>
          </cell>
          <cell r="AU211">
            <v>0</v>
          </cell>
          <cell r="AV211">
            <v>-3181.2876000003889</v>
          </cell>
          <cell r="AW211">
            <v>-269.07459999993443</v>
          </cell>
          <cell r="AX211">
            <v>-252.5331999999471</v>
          </cell>
          <cell r="AY211">
            <v>-694.27790000010282</v>
          </cell>
          <cell r="AZ211">
            <v>-755.64839999936521</v>
          </cell>
          <cell r="BA211">
            <v>-3389.9052999997512</v>
          </cell>
          <cell r="BB211">
            <v>-1771.9906999999657</v>
          </cell>
          <cell r="BC211">
            <v>0</v>
          </cell>
          <cell r="BD211">
            <v>-47.162000000011176</v>
          </cell>
          <cell r="BE211">
            <v>-13370.362999990582</v>
          </cell>
          <cell r="BF211">
            <v>0</v>
          </cell>
          <cell r="BG211">
            <v>-753.90219999989495</v>
          </cell>
          <cell r="BH211">
            <v>-884.84169999975711</v>
          </cell>
          <cell r="BI211">
            <v>-3756.9458999997005</v>
          </cell>
          <cell r="BJ211">
            <v>-309.72500000009313</v>
          </cell>
          <cell r="BK211">
            <v>-1177.6737999999896</v>
          </cell>
          <cell r="BL211">
            <v>-442.38449999969453</v>
          </cell>
          <cell r="BM211">
            <v>-1115.254300000146</v>
          </cell>
          <cell r="BN211">
            <v>-2052.8448999999091</v>
          </cell>
          <cell r="BO211">
            <v>-2837.9726999998093</v>
          </cell>
          <cell r="BP211">
            <v>-38.817999999970198</v>
          </cell>
          <cell r="BQ211">
            <v>0</v>
          </cell>
          <cell r="BR211">
            <v>-16854.727399997413</v>
          </cell>
          <cell r="BS211">
            <v>0</v>
          </cell>
          <cell r="BT211">
            <v>-576.83689999999478</v>
          </cell>
          <cell r="BU211">
            <v>-1140.6352000003681</v>
          </cell>
          <cell r="BV211">
            <v>-3560.5259999996051</v>
          </cell>
          <cell r="BW211">
            <v>0</v>
          </cell>
          <cell r="BX211">
            <v>-1715.7046999998856</v>
          </cell>
          <cell r="BY211">
            <v>-2168.5411000000313</v>
          </cell>
          <cell r="BZ211">
            <v>-4269.8326000003144</v>
          </cell>
          <cell r="CA211">
            <v>-1776.747899999842</v>
          </cell>
          <cell r="CB211">
            <v>-1539.3879999998026</v>
          </cell>
          <cell r="CC211">
            <v>0</v>
          </cell>
          <cell r="CD211">
            <v>-106.51499999966472</v>
          </cell>
          <cell r="CE211">
            <v>-9438.760099992156</v>
          </cell>
          <cell r="CF211">
            <v>-2821.5179999992251</v>
          </cell>
          <cell r="CG211">
            <v>0</v>
          </cell>
          <cell r="CH211">
            <v>0</v>
          </cell>
          <cell r="CI211">
            <v>-4187.6441000001505</v>
          </cell>
          <cell r="CJ211">
            <v>0</v>
          </cell>
          <cell r="CK211">
            <v>0</v>
          </cell>
          <cell r="CL211">
            <v>-1018.8565000006929</v>
          </cell>
          <cell r="CM211">
            <v>-578.45000000018626</v>
          </cell>
          <cell r="CN211">
            <v>876.43350000027567</v>
          </cell>
          <cell r="CO211">
            <v>-1500.0130000002682</v>
          </cell>
          <cell r="CP211">
            <v>-140.11699999962002</v>
          </cell>
          <cell r="CQ211">
            <v>-68.59499999973923</v>
          </cell>
          <cell r="CR211">
            <v>-4780.5650999993086</v>
          </cell>
          <cell r="CS211">
            <v>-225.21100000012666</v>
          </cell>
          <cell r="CT211">
            <v>0</v>
          </cell>
          <cell r="CU211">
            <v>0</v>
          </cell>
          <cell r="CV211">
            <v>-100.67499999981374</v>
          </cell>
          <cell r="CW211">
            <v>0</v>
          </cell>
          <cell r="CX211">
            <v>-196.24109999998473</v>
          </cell>
          <cell r="CY211">
            <v>-1925.4555000001565</v>
          </cell>
          <cell r="CZ211">
            <v>-743.75300000049174</v>
          </cell>
          <cell r="DA211">
            <v>-635.26200000010431</v>
          </cell>
          <cell r="DB211">
            <v>-953.96750000026077</v>
          </cell>
          <cell r="DC211">
            <v>0</v>
          </cell>
          <cell r="DD211">
            <v>0</v>
          </cell>
          <cell r="DE211">
            <v>-406184.77109999955</v>
          </cell>
          <cell r="DF211">
            <v>0</v>
          </cell>
          <cell r="DG211">
            <v>0</v>
          </cell>
          <cell r="DH211">
            <v>-0.64800000004470348</v>
          </cell>
          <cell r="DI211">
            <v>-348.07110000029206</v>
          </cell>
          <cell r="DJ211">
            <v>0</v>
          </cell>
          <cell r="DK211">
            <v>0</v>
          </cell>
          <cell r="DL211">
            <v>-1485.4144999999553</v>
          </cell>
          <cell r="DM211">
            <v>-1959.6479999991134</v>
          </cell>
          <cell r="DN211">
            <v>-722.64300000015646</v>
          </cell>
          <cell r="DO211">
            <v>-401555.26250000019</v>
          </cell>
          <cell r="DP211">
            <v>0</v>
          </cell>
          <cell r="DQ211">
            <v>-113.08399999979883</v>
          </cell>
          <cell r="DR211">
            <v>-35874.448500007391</v>
          </cell>
          <cell r="DS211">
            <v>-3434.3960000015795</v>
          </cell>
          <cell r="DT211">
            <v>-2236.625</v>
          </cell>
          <cell r="DU211">
            <v>-4668.9325000010431</v>
          </cell>
          <cell r="DV211">
            <v>-6116.4345000004396</v>
          </cell>
          <cell r="DW211">
            <v>0</v>
          </cell>
          <cell r="DX211">
            <v>-1803.2955000000075</v>
          </cell>
          <cell r="DY211">
            <v>-5002.8554999995977</v>
          </cell>
          <cell r="DZ211">
            <v>-4558.374499999918</v>
          </cell>
          <cell r="EA211">
            <v>-2084.8849999997765</v>
          </cell>
          <cell r="EB211">
            <v>-1998.6835000002757</v>
          </cell>
          <cell r="EC211">
            <v>-399.375</v>
          </cell>
          <cell r="ED211">
            <v>-3570.5914999991655</v>
          </cell>
        </row>
        <row r="212"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</row>
        <row r="213">
          <cell r="F213">
            <v>-6.9979095030575991</v>
          </cell>
          <cell r="G213">
            <v>-149.74055635603145</v>
          </cell>
          <cell r="H213">
            <v>2.0853566564255743E-2</v>
          </cell>
          <cell r="I213">
            <v>0</v>
          </cell>
          <cell r="J213">
            <v>1.2156832962937187</v>
          </cell>
          <cell r="K213">
            <v>-446.17791784089059</v>
          </cell>
          <cell r="L213">
            <v>-328.06586484517902</v>
          </cell>
          <cell r="M213">
            <v>-33.337332798168063</v>
          </cell>
          <cell r="N213">
            <v>-538.78692032024264</v>
          </cell>
          <cell r="O213">
            <v>-50.586425352841616</v>
          </cell>
          <cell r="P213">
            <v>0</v>
          </cell>
          <cell r="Q213">
            <v>0.33443754803738557</v>
          </cell>
          <cell r="R213">
            <v>-6339.908065058291</v>
          </cell>
          <cell r="S213">
            <v>0.33657772293372545</v>
          </cell>
          <cell r="T213">
            <v>-1554.3267948655412</v>
          </cell>
          <cell r="U213">
            <v>-826.38981960061938</v>
          </cell>
          <cell r="V213">
            <v>-1621.8135294317035</v>
          </cell>
          <cell r="W213">
            <v>-1061.2654659966938</v>
          </cell>
          <cell r="X213">
            <v>-981.7567001497373</v>
          </cell>
          <cell r="Y213">
            <v>-63.56821456272155</v>
          </cell>
          <cell r="Z213">
            <v>-74.429483302868903</v>
          </cell>
          <cell r="AA213">
            <v>-174.28678951691836</v>
          </cell>
          <cell r="AB213">
            <v>19.537014023866504</v>
          </cell>
          <cell r="AC213">
            <v>-2.8485600361600518</v>
          </cell>
          <cell r="AD213">
            <v>0.90370064860326238</v>
          </cell>
          <cell r="AE213">
            <v>-14615.879626996815</v>
          </cell>
          <cell r="AF213">
            <v>-3024.9311079867184</v>
          </cell>
          <cell r="AG213">
            <v>-4695.6288723759353</v>
          </cell>
          <cell r="AH213">
            <v>-1959.5718140592799</v>
          </cell>
          <cell r="AI213">
            <v>-1675.829634998925</v>
          </cell>
          <cell r="AJ213">
            <v>-1564.1581005738117</v>
          </cell>
          <cell r="AK213">
            <v>-1525.343084863387</v>
          </cell>
          <cell r="AL213">
            <v>-26.25052797049284</v>
          </cell>
          <cell r="AM213">
            <v>-61.903889319859445</v>
          </cell>
          <cell r="AN213">
            <v>-66.292091238312423</v>
          </cell>
          <cell r="AO213">
            <v>0.53065671166405082</v>
          </cell>
          <cell r="AP213">
            <v>-16.631497828289866</v>
          </cell>
          <cell r="AQ213">
            <v>0.13033751339025912</v>
          </cell>
          <cell r="AR213">
            <v>-9103.1378415375948</v>
          </cell>
          <cell r="AS213">
            <v>0.87692109000636265</v>
          </cell>
          <cell r="AT213">
            <v>-991.90514970570803</v>
          </cell>
          <cell r="AU213">
            <v>-959.64661685423926</v>
          </cell>
          <cell r="AV213">
            <v>-2156.9847985524684</v>
          </cell>
          <cell r="AW213">
            <v>-1135.7757627796382</v>
          </cell>
          <cell r="AX213">
            <v>-1028.9152500880882</v>
          </cell>
          <cell r="AY213">
            <v>34.228190589696169</v>
          </cell>
          <cell r="AZ213">
            <v>-302.16821587644517</v>
          </cell>
          <cell r="BA213">
            <v>-1018.6448699655011</v>
          </cell>
          <cell r="BB213">
            <v>-429.82710924046114</v>
          </cell>
          <cell r="BC213">
            <v>-1114.4709828356281</v>
          </cell>
          <cell r="BD213">
            <v>9.580267815181287E-2</v>
          </cell>
          <cell r="BE213">
            <v>-6728.7041588947177</v>
          </cell>
          <cell r="BF213">
            <v>-1480.0890080537647</v>
          </cell>
          <cell r="BG213">
            <v>-1494.3026707805693</v>
          </cell>
          <cell r="BH213">
            <v>-2887.2048974754289</v>
          </cell>
          <cell r="BI213">
            <v>-2026.2941992618144</v>
          </cell>
          <cell r="BJ213">
            <v>-1902.0132910292596</v>
          </cell>
          <cell r="BK213">
            <v>-571.70672274660319</v>
          </cell>
          <cell r="BL213">
            <v>-852.38321951590478</v>
          </cell>
          <cell r="BM213">
            <v>-414.86108742188662</v>
          </cell>
          <cell r="BN213">
            <v>-2126.403601270169</v>
          </cell>
          <cell r="BO213">
            <v>-552.78140343399718</v>
          </cell>
          <cell r="BP213">
            <v>7708.9066193383187</v>
          </cell>
          <cell r="BQ213">
            <v>-129.57067723665386</v>
          </cell>
          <cell r="BR213">
            <v>-21055.57894872874</v>
          </cell>
          <cell r="BS213">
            <v>-440.45591545384377</v>
          </cell>
          <cell r="BT213">
            <v>-1476.92800232023</v>
          </cell>
          <cell r="BU213">
            <v>-3316.6669909507036</v>
          </cell>
          <cell r="BV213">
            <v>-2655.7718026302755</v>
          </cell>
          <cell r="BW213">
            <v>-4607.0340002337471</v>
          </cell>
          <cell r="BX213">
            <v>-3762.7853296361864</v>
          </cell>
          <cell r="BY213">
            <v>-390.22994200326502</v>
          </cell>
          <cell r="BZ213">
            <v>-701.65696548856795</v>
          </cell>
          <cell r="CA213">
            <v>-2909.0117999995127</v>
          </cell>
          <cell r="CB213">
            <v>-158.76230000006035</v>
          </cell>
          <cell r="CC213">
            <v>-606.16189999971539</v>
          </cell>
          <cell r="CD213">
            <v>-30.114000000001397</v>
          </cell>
          <cell r="CE213">
            <v>-521010.12465000153</v>
          </cell>
          <cell r="CF213">
            <v>-508039.56082000025</v>
          </cell>
          <cell r="CG213">
            <v>-493.0230000000447</v>
          </cell>
          <cell r="CH213">
            <v>-301.4694699998945</v>
          </cell>
          <cell r="CI213">
            <v>-5194.6723999995738</v>
          </cell>
          <cell r="CJ213">
            <v>0</v>
          </cell>
          <cell r="CK213">
            <v>-165.13783000002149</v>
          </cell>
          <cell r="CL213">
            <v>-3285.9668899998069</v>
          </cell>
          <cell r="CM213">
            <v>-2495.5747400000691</v>
          </cell>
          <cell r="CN213">
            <v>-483.82649999950081</v>
          </cell>
          <cell r="CO213">
            <v>-329.80650000018068</v>
          </cell>
          <cell r="CP213">
            <v>-221.08650000020862</v>
          </cell>
          <cell r="CQ213">
            <v>0</v>
          </cell>
          <cell r="CR213">
            <v>-8766.5124499946833</v>
          </cell>
          <cell r="CS213">
            <v>-8.7788599999912549</v>
          </cell>
          <cell r="CT213">
            <v>-439.33300000056624</v>
          </cell>
          <cell r="CU213">
            <v>-483.97750000003725</v>
          </cell>
          <cell r="CV213">
            <v>0</v>
          </cell>
          <cell r="CW213">
            <v>0</v>
          </cell>
          <cell r="CX213">
            <v>-179.58701000001747</v>
          </cell>
          <cell r="CY213">
            <v>-4041.936770000495</v>
          </cell>
          <cell r="CZ213">
            <v>-2591.9159999992698</v>
          </cell>
          <cell r="DA213">
            <v>-697.76580999977887</v>
          </cell>
          <cell r="DB213">
            <v>-216.00650000013411</v>
          </cell>
          <cell r="DC213">
            <v>-107.21100000012666</v>
          </cell>
          <cell r="DD213">
            <v>0</v>
          </cell>
          <cell r="DE213">
            <v>128379.20315998793</v>
          </cell>
          <cell r="DF213">
            <v>-8.9064000000071246</v>
          </cell>
          <cell r="DG213">
            <v>-290.38950000051409</v>
          </cell>
          <cell r="DH213">
            <v>-101.08100000023842</v>
          </cell>
          <cell r="DI213">
            <v>0</v>
          </cell>
          <cell r="DJ213">
            <v>0</v>
          </cell>
          <cell r="DK213">
            <v>-535.65279999934137</v>
          </cell>
          <cell r="DL213">
            <v>-3595.4639999996871</v>
          </cell>
          <cell r="DM213">
            <v>-2173.5106999995187</v>
          </cell>
          <cell r="DN213">
            <v>-1984.2756000002846</v>
          </cell>
          <cell r="DO213">
            <v>138687.07665999979</v>
          </cell>
          <cell r="DP213">
            <v>-476.47449999954551</v>
          </cell>
          <cell r="DQ213">
            <v>-1142.1189999999478</v>
          </cell>
          <cell r="DR213">
            <v>-35167.867219999433</v>
          </cell>
          <cell r="DS213">
            <v>-855.50874999910593</v>
          </cell>
          <cell r="DT213">
            <v>-1245.9080000007525</v>
          </cell>
          <cell r="DU213">
            <v>-407.47600000072271</v>
          </cell>
          <cell r="DV213">
            <v>0</v>
          </cell>
          <cell r="DW213">
            <v>0</v>
          </cell>
          <cell r="DX213">
            <v>-16612.294689999893</v>
          </cell>
          <cell r="DY213">
            <v>-5176.2899999991059</v>
          </cell>
          <cell r="DZ213">
            <v>-3924.9402799997479</v>
          </cell>
          <cell r="EA213">
            <v>-3643.7669999999925</v>
          </cell>
          <cell r="EB213">
            <v>-1332.2275000000373</v>
          </cell>
          <cell r="EC213">
            <v>-1969.4550000000745</v>
          </cell>
          <cell r="ED213">
            <v>0</v>
          </cell>
        </row>
        <row r="214"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2.263106593163684</v>
          </cell>
          <cell r="M214">
            <v>0.68470158730633557</v>
          </cell>
          <cell r="N214">
            <v>1.1009237845428288</v>
          </cell>
          <cell r="O214">
            <v>0</v>
          </cell>
          <cell r="P214">
            <v>0</v>
          </cell>
          <cell r="Q214">
            <v>0</v>
          </cell>
          <cell r="R214">
            <v>33.434043421410024</v>
          </cell>
          <cell r="S214">
            <v>0</v>
          </cell>
          <cell r="T214">
            <v>-15.281617380620446</v>
          </cell>
          <cell r="U214">
            <v>0</v>
          </cell>
          <cell r="V214">
            <v>0</v>
          </cell>
          <cell r="W214">
            <v>3.4706968888349365</v>
          </cell>
          <cell r="X214">
            <v>12.212456826469861</v>
          </cell>
          <cell r="Y214">
            <v>5.0483997575938702</v>
          </cell>
          <cell r="Z214">
            <v>6.9538627585861832</v>
          </cell>
          <cell r="AA214">
            <v>10.633374011609703</v>
          </cell>
          <cell r="AB214">
            <v>10.396870559081435</v>
          </cell>
          <cell r="AC214">
            <v>0</v>
          </cell>
          <cell r="AD214">
            <v>0</v>
          </cell>
          <cell r="AE214">
            <v>72.402252389118075</v>
          </cell>
          <cell r="AF214">
            <v>0</v>
          </cell>
          <cell r="AG214">
            <v>2.6445025044813519</v>
          </cell>
          <cell r="AH214">
            <v>0</v>
          </cell>
          <cell r="AI214">
            <v>12.689573190116789</v>
          </cell>
          <cell r="AJ214">
            <v>12.370385394897312</v>
          </cell>
          <cell r="AK214">
            <v>13.994461898459122</v>
          </cell>
          <cell r="AL214">
            <v>9.361540378537029</v>
          </cell>
          <cell r="AM214">
            <v>11.259204808156937</v>
          </cell>
          <cell r="AN214">
            <v>10.002784360316582</v>
          </cell>
          <cell r="AO214">
            <v>7.9799853498116136E-2</v>
          </cell>
          <cell r="AP214">
            <v>0</v>
          </cell>
          <cell r="AQ214">
            <v>0</v>
          </cell>
          <cell r="AR214">
            <v>137.91801722161472</v>
          </cell>
          <cell r="AS214">
            <v>0</v>
          </cell>
          <cell r="AT214">
            <v>1.0230096975283232</v>
          </cell>
          <cell r="AU214">
            <v>0.33441272328127525</v>
          </cell>
          <cell r="AV214">
            <v>14.068326496751979</v>
          </cell>
          <cell r="AW214">
            <v>38.842379834968597</v>
          </cell>
          <cell r="AX214">
            <v>35.114832314429805</v>
          </cell>
          <cell r="AY214">
            <v>7.1241505823563784</v>
          </cell>
          <cell r="AZ214">
            <v>14.097841405076906</v>
          </cell>
          <cell r="BA214">
            <v>22.278608978609554</v>
          </cell>
          <cell r="BB214">
            <v>5.0344551887828857</v>
          </cell>
          <cell r="BC214">
            <v>0</v>
          </cell>
          <cell r="BD214">
            <v>0</v>
          </cell>
          <cell r="BE214">
            <v>1906.404396741651</v>
          </cell>
          <cell r="BF214">
            <v>0.54392357996403007</v>
          </cell>
          <cell r="BG214">
            <v>3.1788168681086972</v>
          </cell>
          <cell r="BH214">
            <v>0.78338636428816244</v>
          </cell>
          <cell r="BI214">
            <v>16.849659846397117</v>
          </cell>
          <cell r="BJ214">
            <v>36.895073276711628</v>
          </cell>
          <cell r="BK214">
            <v>1783.9570520115085</v>
          </cell>
          <cell r="BL214">
            <v>12.597765895770863</v>
          </cell>
          <cell r="BM214">
            <v>9.7952188500203192</v>
          </cell>
          <cell r="BN214">
            <v>33.895881609874777</v>
          </cell>
          <cell r="BO214">
            <v>7.6687354356399737</v>
          </cell>
          <cell r="BP214">
            <v>0</v>
          </cell>
          <cell r="BQ214">
            <v>0.23888300347607583</v>
          </cell>
          <cell r="BR214">
            <v>63.64109106734395</v>
          </cell>
          <cell r="BS214">
            <v>0.82609454507473856</v>
          </cell>
          <cell r="BT214">
            <v>6.805188343860209</v>
          </cell>
          <cell r="BU214">
            <v>1.4541833240655251</v>
          </cell>
          <cell r="BV214">
            <v>26.623200023139361</v>
          </cell>
          <cell r="BW214">
            <v>4.0449877938372083</v>
          </cell>
          <cell r="BX214">
            <v>9.3193062407081015</v>
          </cell>
          <cell r="BY214">
            <v>4.3540900510270149</v>
          </cell>
          <cell r="BZ214">
            <v>10.214040745049715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</row>
        <row r="215">
          <cell r="F215">
            <v>0.22615397330082487</v>
          </cell>
          <cell r="G215">
            <v>0.4276165810006205</v>
          </cell>
          <cell r="H215">
            <v>0.12465746788075194</v>
          </cell>
          <cell r="I215">
            <v>0</v>
          </cell>
          <cell r="J215">
            <v>0.65242581582424464</v>
          </cell>
          <cell r="K215">
            <v>2.3525177744741086</v>
          </cell>
          <cell r="L215">
            <v>1.1194251175038517</v>
          </cell>
          <cell r="M215">
            <v>0.37335632857866585</v>
          </cell>
          <cell r="N215">
            <v>1.3478277109097689</v>
          </cell>
          <cell r="O215">
            <v>0.12942134565673769</v>
          </cell>
          <cell r="P215">
            <v>0</v>
          </cell>
          <cell r="Q215">
            <v>0.57692746730754152</v>
          </cell>
          <cell r="R215">
            <v>-4342.7782011851668</v>
          </cell>
          <cell r="S215">
            <v>1.0880897077731788</v>
          </cell>
          <cell r="T215">
            <v>-58.004205817967886</v>
          </cell>
          <cell r="U215">
            <v>6.4494302814709954</v>
          </cell>
          <cell r="V215">
            <v>6.0525747424690053</v>
          </cell>
          <cell r="W215">
            <v>-171.84837440366391</v>
          </cell>
          <cell r="X215">
            <v>-147.87312872544862</v>
          </cell>
          <cell r="Y215">
            <v>-664.07918639783747</v>
          </cell>
          <cell r="Z215">
            <v>-445.96810301556252</v>
          </cell>
          <cell r="AA215">
            <v>-1552.8424015203491</v>
          </cell>
          <cell r="AB215">
            <v>-1778.0730027328245</v>
          </cell>
          <cell r="AC215">
            <v>460.60929546476109</v>
          </cell>
          <cell r="AD215">
            <v>1.7108112309360877</v>
          </cell>
          <cell r="AE215">
            <v>-7266.3291175654158</v>
          </cell>
          <cell r="AF215">
            <v>10.746210995712318</v>
          </cell>
          <cell r="AG215">
            <v>6.5220828118326608</v>
          </cell>
          <cell r="AH215">
            <v>11.036666789732408</v>
          </cell>
          <cell r="AI215">
            <v>-2480.034265102935</v>
          </cell>
          <cell r="AJ215">
            <v>-690.14395560754929</v>
          </cell>
          <cell r="AK215">
            <v>-450.11528121388983</v>
          </cell>
          <cell r="AL215">
            <v>-608.75296580092981</v>
          </cell>
          <cell r="AM215">
            <v>-2409.8120577251539</v>
          </cell>
          <cell r="AN215">
            <v>-1560.1960599279264</v>
          </cell>
          <cell r="AO215">
            <v>-27.750261639710516</v>
          </cell>
          <cell r="AP215">
            <v>930.65283410059055</v>
          </cell>
          <cell r="AQ215">
            <v>1.5179347544908524</v>
          </cell>
          <cell r="AR215">
            <v>-10489.91393869929</v>
          </cell>
          <cell r="AS215">
            <v>2.8272638479247689</v>
          </cell>
          <cell r="AT215">
            <v>3.9985447369399481</v>
          </cell>
          <cell r="AU215">
            <v>10.100660800584592</v>
          </cell>
          <cell r="AV215">
            <v>-1428.3225967847975</v>
          </cell>
          <cell r="AW215">
            <v>-3365.1296846392797</v>
          </cell>
          <cell r="AX215">
            <v>-1702.6303291660734</v>
          </cell>
          <cell r="AY215">
            <v>-1450.2675629300065</v>
          </cell>
          <cell r="AZ215">
            <v>-1906.675925669726</v>
          </cell>
          <cell r="BA215">
            <v>-673.80694455641787</v>
          </cell>
          <cell r="BB215">
            <v>15.054355087922886</v>
          </cell>
          <cell r="BC215">
            <v>4.3891583640361205</v>
          </cell>
          <cell r="BD215">
            <v>0.54912221134873107</v>
          </cell>
          <cell r="BE215">
            <v>-4348.4172417912632</v>
          </cell>
          <cell r="BF215">
            <v>11.817967312294059</v>
          </cell>
          <cell r="BG215">
            <v>6.2678074350114912</v>
          </cell>
          <cell r="BH215">
            <v>14.352281979634427</v>
          </cell>
          <cell r="BI215">
            <v>-801.24210604419932</v>
          </cell>
          <cell r="BJ215">
            <v>-2470.8175152954645</v>
          </cell>
          <cell r="BK215">
            <v>-1216.4029493696289</v>
          </cell>
          <cell r="BL215">
            <v>-1427.2026631711051</v>
          </cell>
          <cell r="BM215">
            <v>-530.27388815465383</v>
          </cell>
          <cell r="BN215">
            <v>-533.53860525309574</v>
          </cell>
          <cell r="BO215">
            <v>13.271779359085485</v>
          </cell>
          <cell r="BP215">
            <v>2581.6388192560989</v>
          </cell>
          <cell r="BQ215">
            <v>3.7118301554583013</v>
          </cell>
          <cell r="BR215">
            <v>-1352.4683879837394</v>
          </cell>
          <cell r="BS215">
            <v>5.7754959831945598</v>
          </cell>
          <cell r="BT215">
            <v>9.3417992839240469</v>
          </cell>
          <cell r="BU215">
            <v>19.08359411242418</v>
          </cell>
          <cell r="BV215">
            <v>-1135.0024646378588</v>
          </cell>
          <cell r="BW215">
            <v>24.191083100275137</v>
          </cell>
          <cell r="BX215">
            <v>10.240400818409398</v>
          </cell>
          <cell r="BY215">
            <v>-229.7568580028601</v>
          </cell>
          <cell r="BZ215">
            <v>-22.173828642698936</v>
          </cell>
          <cell r="CA215">
            <v>-34.167610000004061</v>
          </cell>
          <cell r="CB215">
            <v>0</v>
          </cell>
          <cell r="CC215">
            <v>0</v>
          </cell>
          <cell r="CD215">
            <v>0</v>
          </cell>
          <cell r="CE215">
            <v>-1254.236400000751</v>
          </cell>
          <cell r="CF215">
            <v>-1254.2363999999361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2945.9186999984086</v>
          </cell>
          <cell r="CS215">
            <v>717.94260000006761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2227.9761000000872</v>
          </cell>
          <cell r="DE215">
            <v>-639.37357000075281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-18.002470000064932</v>
          </cell>
          <cell r="DO215">
            <v>-621.3711000001058</v>
          </cell>
          <cell r="DP215">
            <v>0</v>
          </cell>
          <cell r="DQ215">
            <v>0</v>
          </cell>
          <cell r="DR215">
            <v>-587.79219999909401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-587.79220000002533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</row>
        <row r="216">
          <cell r="F216">
            <v>0</v>
          </cell>
          <cell r="G216">
            <v>0</v>
          </cell>
          <cell r="H216">
            <v>0</v>
          </cell>
          <cell r="I216">
            <v>4.2569155735691311E-2</v>
          </cell>
          <cell r="J216">
            <v>5.2894814583851257E-2</v>
          </cell>
          <cell r="K216">
            <v>5.7257273518189322E-2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-204.61679999902844</v>
          </cell>
          <cell r="S216">
            <v>0</v>
          </cell>
          <cell r="T216">
            <v>0</v>
          </cell>
          <cell r="U216">
            <v>-125.05539999995381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-79.56140000000596</v>
          </cell>
          <cell r="AE216">
            <v>-722.59279999881983</v>
          </cell>
          <cell r="AF216">
            <v>-230.26480000000447</v>
          </cell>
          <cell r="AG216">
            <v>0</v>
          </cell>
          <cell r="AH216">
            <v>-111.3785999994725</v>
          </cell>
          <cell r="AI216">
            <v>-84.73369999974966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-296.21570000005886</v>
          </cell>
          <cell r="AO216">
            <v>0</v>
          </cell>
          <cell r="AP216">
            <v>0</v>
          </cell>
          <cell r="AQ216">
            <v>0</v>
          </cell>
          <cell r="AR216">
            <v>-2509.754300005734</v>
          </cell>
          <cell r="AS216">
            <v>0</v>
          </cell>
          <cell r="AT216">
            <v>-92.731499999761581</v>
          </cell>
          <cell r="AU216">
            <v>-264.90149999968708</v>
          </cell>
          <cell r="AV216">
            <v>-887.61829999973997</v>
          </cell>
          <cell r="AW216">
            <v>0</v>
          </cell>
          <cell r="AX216">
            <v>-106.06150000006892</v>
          </cell>
          <cell r="AY216">
            <v>0</v>
          </cell>
          <cell r="AZ216">
            <v>-215.93250000011176</v>
          </cell>
          <cell r="BA216">
            <v>-98.815200000070035</v>
          </cell>
          <cell r="BB216">
            <v>-535.7273999992758</v>
          </cell>
          <cell r="BC216">
            <v>-307.96640000026673</v>
          </cell>
          <cell r="BD216">
            <v>0</v>
          </cell>
          <cell r="BE216">
            <v>-1960.3024000041187</v>
          </cell>
          <cell r="BF216">
            <v>-94.143299999646842</v>
          </cell>
          <cell r="BG216">
            <v>-383.12569999974221</v>
          </cell>
          <cell r="BH216">
            <v>-957.72390000009909</v>
          </cell>
          <cell r="BI216">
            <v>-442.79160000011325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-38.239500000141561</v>
          </cell>
          <cell r="BQ216">
            <v>-44.278399999719113</v>
          </cell>
          <cell r="BR216">
            <v>-4092.5720999911427</v>
          </cell>
          <cell r="BS216">
            <v>-237.25199999986216</v>
          </cell>
          <cell r="BT216">
            <v>-775.54190000006929</v>
          </cell>
          <cell r="BU216">
            <v>-912.42819999996573</v>
          </cell>
          <cell r="BV216">
            <v>-720.29520000005141</v>
          </cell>
          <cell r="BW216">
            <v>0</v>
          </cell>
          <cell r="BX216">
            <v>-247.14650000003166</v>
          </cell>
          <cell r="BY216">
            <v>-143.08619999978691</v>
          </cell>
          <cell r="BZ216">
            <v>0</v>
          </cell>
          <cell r="CA216">
            <v>-501.17369999969378</v>
          </cell>
          <cell r="CB216">
            <v>-555.64840000029653</v>
          </cell>
          <cell r="CC216">
            <v>0</v>
          </cell>
          <cell r="CD216">
            <v>0</v>
          </cell>
          <cell r="CE216">
            <v>-6507.2448000013828</v>
          </cell>
          <cell r="CF216">
            <v>0</v>
          </cell>
          <cell r="CG216">
            <v>0</v>
          </cell>
          <cell r="CH216">
            <v>0</v>
          </cell>
          <cell r="CI216">
            <v>-1311.4909000000916</v>
          </cell>
          <cell r="CJ216">
            <v>0</v>
          </cell>
          <cell r="CK216">
            <v>-4515.5957999997772</v>
          </cell>
          <cell r="CL216">
            <v>-84.06609999993816</v>
          </cell>
          <cell r="CM216">
            <v>-329.16080000018701</v>
          </cell>
          <cell r="CN216">
            <v>-13.636299999896437</v>
          </cell>
          <cell r="CO216">
            <v>0</v>
          </cell>
          <cell r="CP216">
            <v>-138.77960000000894</v>
          </cell>
          <cell r="CQ216">
            <v>-114.51530000008643</v>
          </cell>
          <cell r="CR216">
            <v>-1693.2763000130653</v>
          </cell>
          <cell r="CS216">
            <v>0</v>
          </cell>
          <cell r="CT216">
            <v>0</v>
          </cell>
          <cell r="CU216">
            <v>-0.69029999990016222</v>
          </cell>
          <cell r="CV216">
            <v>-146.16119999997318</v>
          </cell>
          <cell r="CW216">
            <v>0</v>
          </cell>
          <cell r="CX216">
            <v>-149.05199999990873</v>
          </cell>
          <cell r="CY216">
            <v>-558.80530000012368</v>
          </cell>
          <cell r="CZ216">
            <v>-452.80859999964014</v>
          </cell>
          <cell r="DA216">
            <v>-143.70209999987856</v>
          </cell>
          <cell r="DB216">
            <v>-208.46580000035465</v>
          </cell>
          <cell r="DC216">
            <v>0</v>
          </cell>
          <cell r="DD216">
            <v>-33.590999999083579</v>
          </cell>
          <cell r="DE216">
            <v>-19895.709700003266</v>
          </cell>
          <cell r="DF216">
            <v>0</v>
          </cell>
          <cell r="DG216">
            <v>0</v>
          </cell>
          <cell r="DH216">
            <v>0</v>
          </cell>
          <cell r="DI216">
            <v>-484.10309999994934</v>
          </cell>
          <cell r="DJ216">
            <v>0</v>
          </cell>
          <cell r="DK216">
            <v>-93.087300000013784</v>
          </cell>
          <cell r="DL216">
            <v>-784.51599999982864</v>
          </cell>
          <cell r="DM216">
            <v>-354.68990000011399</v>
          </cell>
          <cell r="DN216">
            <v>-141.24470000015572</v>
          </cell>
          <cell r="DO216">
            <v>-18038.068699999712</v>
          </cell>
          <cell r="DP216">
            <v>0</v>
          </cell>
          <cell r="DQ216">
            <v>0</v>
          </cell>
          <cell r="DR216">
            <v>-5464.1458999887109</v>
          </cell>
          <cell r="DS216">
            <v>-487.43859999999404</v>
          </cell>
          <cell r="DT216">
            <v>-53.431499999947846</v>
          </cell>
          <cell r="DU216">
            <v>-342.2480999995023</v>
          </cell>
          <cell r="DV216">
            <v>-982.01869999989867</v>
          </cell>
          <cell r="DW216">
            <v>0</v>
          </cell>
          <cell r="DX216">
            <v>-1457.8993999999948</v>
          </cell>
          <cell r="DY216">
            <v>0</v>
          </cell>
          <cell r="DZ216">
            <v>-402.73400000017136</v>
          </cell>
          <cell r="EA216">
            <v>-289.58820000011474</v>
          </cell>
          <cell r="EB216">
            <v>-339.61959999985993</v>
          </cell>
          <cell r="EC216">
            <v>-296.35730000026524</v>
          </cell>
          <cell r="ED216">
            <v>-812.81049999874085</v>
          </cell>
        </row>
        <row r="217">
          <cell r="F217">
            <v>-850.32231234526262</v>
          </cell>
          <cell r="G217">
            <v>1.1597072737640701</v>
          </cell>
          <cell r="H217">
            <v>0.38367910136003047</v>
          </cell>
          <cell r="I217">
            <v>0</v>
          </cell>
          <cell r="J217">
            <v>-214.63316089939326</v>
          </cell>
          <cell r="K217">
            <v>-541.48820658307523</v>
          </cell>
          <cell r="L217">
            <v>-120.36163384839892</v>
          </cell>
          <cell r="M217">
            <v>4.0130069795995951</v>
          </cell>
          <cell r="N217">
            <v>18.438691216520965</v>
          </cell>
          <cell r="O217">
            <v>1.7450225441716611</v>
          </cell>
          <cell r="P217">
            <v>0</v>
          </cell>
          <cell r="Q217">
            <v>-230.51199084147811</v>
          </cell>
          <cell r="R217">
            <v>-2489.5915829539299</v>
          </cell>
          <cell r="S217">
            <v>-396.48712526727468</v>
          </cell>
          <cell r="T217">
            <v>-1773.9718669597059</v>
          </cell>
          <cell r="U217">
            <v>92.018145047128201</v>
          </cell>
          <cell r="V217">
            <v>122.63652851711959</v>
          </cell>
          <cell r="W217">
            <v>70.614104337990284</v>
          </cell>
          <cell r="X217">
            <v>69.823996422346681</v>
          </cell>
          <cell r="Y217">
            <v>-90.474848975427449</v>
          </cell>
          <cell r="Z217">
            <v>37.109234614297748</v>
          </cell>
          <cell r="AA217">
            <v>65.969025139696896</v>
          </cell>
          <cell r="AB217">
            <v>43.753397420048714</v>
          </cell>
          <cell r="AC217">
            <v>-3.0037383018061519</v>
          </cell>
          <cell r="AD217">
            <v>-727.57843494601548</v>
          </cell>
          <cell r="AE217">
            <v>-9123.9893249720335</v>
          </cell>
          <cell r="AF217">
            <v>-2042.0557629149407</v>
          </cell>
          <cell r="AG217">
            <v>-3623.1214854130521</v>
          </cell>
          <cell r="AH217">
            <v>-1703.6295337723568</v>
          </cell>
          <cell r="AI217">
            <v>-306.36895065288991</v>
          </cell>
          <cell r="AJ217">
            <v>-83.561921958811581</v>
          </cell>
          <cell r="AK217">
            <v>101.15682216733694</v>
          </cell>
          <cell r="AL217">
            <v>53.756644389592111</v>
          </cell>
          <cell r="AM217">
            <v>62.119851899333298</v>
          </cell>
          <cell r="AN217">
            <v>64.858201758936048</v>
          </cell>
          <cell r="AO217">
            <v>0.66453184280544519</v>
          </cell>
          <cell r="AP217">
            <v>-18.858927576802671</v>
          </cell>
          <cell r="AQ217">
            <v>-1628.94879475981</v>
          </cell>
          <cell r="AR217">
            <v>-11883.271960765123</v>
          </cell>
          <cell r="AS217">
            <v>-601.63380057923496</v>
          </cell>
          <cell r="AT217">
            <v>-2252.0280256960541</v>
          </cell>
          <cell r="AU217">
            <v>-1814.5109648369253</v>
          </cell>
          <cell r="AV217">
            <v>-1816.1047435905784</v>
          </cell>
          <cell r="AW217">
            <v>-1457.5155584122986</v>
          </cell>
          <cell r="AX217">
            <v>-1263.1403581006452</v>
          </cell>
          <cell r="AY217">
            <v>40.290002265945077</v>
          </cell>
          <cell r="AZ217">
            <v>-155.13974984269589</v>
          </cell>
          <cell r="BA217">
            <v>-476.41325092036277</v>
          </cell>
          <cell r="BB217">
            <v>-65.791097342036664</v>
          </cell>
          <cell r="BC217">
            <v>-1723.6496711149812</v>
          </cell>
          <cell r="BD217">
            <v>-297.63474260643125</v>
          </cell>
          <cell r="BE217">
            <v>-14791.054350554943</v>
          </cell>
          <cell r="BF217">
            <v>-3560.7375891860574</v>
          </cell>
          <cell r="BG217">
            <v>-3149.5915418779477</v>
          </cell>
          <cell r="BH217">
            <v>-2233.7672975296155</v>
          </cell>
          <cell r="BI217">
            <v>-2765.1225297302008</v>
          </cell>
          <cell r="BJ217">
            <v>-1852.6239236872643</v>
          </cell>
          <cell r="BK217">
            <v>-253.39154694508761</v>
          </cell>
          <cell r="BL217">
            <v>70.70921238604933</v>
          </cell>
          <cell r="BM217">
            <v>-442.19037347100675</v>
          </cell>
          <cell r="BN217">
            <v>-2214.0995431635529</v>
          </cell>
          <cell r="BO217">
            <v>54.139739285688847</v>
          </cell>
          <cell r="BP217">
            <v>3327.3074088962749</v>
          </cell>
          <cell r="BQ217">
            <v>-1771.6863655308262</v>
          </cell>
          <cell r="BR217">
            <v>-27513.29933218658</v>
          </cell>
          <cell r="BS217">
            <v>-1671.896134682931</v>
          </cell>
          <cell r="BT217">
            <v>-4032.6294545633718</v>
          </cell>
          <cell r="BU217">
            <v>-2819.7732157241553</v>
          </cell>
          <cell r="BV217">
            <v>-3055.093175817281</v>
          </cell>
          <cell r="BW217">
            <v>-6651.4160422226414</v>
          </cell>
          <cell r="BX217">
            <v>-3060.8017273545265</v>
          </cell>
          <cell r="BY217">
            <v>-273.6726358756423</v>
          </cell>
          <cell r="BZ217">
            <v>-443.96414594911039</v>
          </cell>
          <cell r="CA217">
            <v>-2551.5631999997422</v>
          </cell>
          <cell r="CB217">
            <v>-829.0940999998711</v>
          </cell>
          <cell r="CC217">
            <v>-838.19199999980628</v>
          </cell>
          <cell r="CD217">
            <v>-1285.2034999988973</v>
          </cell>
          <cell r="CE217">
            <v>1088389.0485000014</v>
          </cell>
          <cell r="CF217">
            <v>1112597.3345000008</v>
          </cell>
          <cell r="CG217">
            <v>-1656.3325000004843</v>
          </cell>
          <cell r="CH217">
            <v>-428.39500000048429</v>
          </cell>
          <cell r="CI217">
            <v>-6607.5933999996632</v>
          </cell>
          <cell r="CJ217">
            <v>-207.11530000017956</v>
          </cell>
          <cell r="CK217">
            <v>-2576.4138000002131</v>
          </cell>
          <cell r="CL217">
            <v>-5259.4934999998659</v>
          </cell>
          <cell r="CM217">
            <v>-4488.1779999993742</v>
          </cell>
          <cell r="CN217">
            <v>-227.82450000010431</v>
          </cell>
          <cell r="CO217">
            <v>-115.59800000023097</v>
          </cell>
          <cell r="CP217">
            <v>-929.60499999951571</v>
          </cell>
          <cell r="CQ217">
            <v>-1711.7369999997318</v>
          </cell>
          <cell r="CR217">
            <v>-21037.711799994111</v>
          </cell>
          <cell r="CS217">
            <v>-729.58250000141561</v>
          </cell>
          <cell r="CT217">
            <v>-1651.0600000005215</v>
          </cell>
          <cell r="CU217">
            <v>-601.54000000003725</v>
          </cell>
          <cell r="CV217">
            <v>-390.34779999963939</v>
          </cell>
          <cell r="CW217">
            <v>-421.54310000035912</v>
          </cell>
          <cell r="CX217">
            <v>-550.373399999924</v>
          </cell>
          <cell r="CY217">
            <v>-6181.6195000000298</v>
          </cell>
          <cell r="CZ217">
            <v>-4125.5394999999553</v>
          </cell>
          <cell r="DA217">
            <v>-2770.8009999999776</v>
          </cell>
          <cell r="DB217">
            <v>-413.88449999969453</v>
          </cell>
          <cell r="DC217">
            <v>-1688.5885000005364</v>
          </cell>
          <cell r="DD217">
            <v>-1512.8320000004023</v>
          </cell>
          <cell r="DE217">
            <v>-27198.688400000334</v>
          </cell>
          <cell r="DF217">
            <v>-2091.4230000004172</v>
          </cell>
          <cell r="DG217">
            <v>-1461.4639999996871</v>
          </cell>
          <cell r="DH217">
            <v>-483.20799999963492</v>
          </cell>
          <cell r="DI217">
            <v>-1741.9618999995291</v>
          </cell>
          <cell r="DJ217">
            <v>-253.04899999964982</v>
          </cell>
          <cell r="DK217">
            <v>-1672.9775000000373</v>
          </cell>
          <cell r="DL217">
            <v>-5425.0065000001341</v>
          </cell>
          <cell r="DM217">
            <v>-6719.7754999995232</v>
          </cell>
          <cell r="DN217">
            <v>-2987.1935000000522</v>
          </cell>
          <cell r="DO217">
            <v>-430.90100000007078</v>
          </cell>
          <cell r="DP217">
            <v>-1992.9480000007898</v>
          </cell>
          <cell r="DQ217">
            <v>-1938.7805000003427</v>
          </cell>
          <cell r="DR217">
            <v>-70798.455500006676</v>
          </cell>
          <cell r="DS217">
            <v>-3719.9515000004321</v>
          </cell>
          <cell r="DT217">
            <v>-4645.3519999999553</v>
          </cell>
          <cell r="DU217">
            <v>-1920.9714999999851</v>
          </cell>
          <cell r="DV217">
            <v>-5777.2085000006482</v>
          </cell>
          <cell r="DW217">
            <v>-5189.2190000005066</v>
          </cell>
          <cell r="DX217">
            <v>-33659.382000001147</v>
          </cell>
          <cell r="DY217">
            <v>-1617.2730000000447</v>
          </cell>
          <cell r="DZ217">
            <v>-3324.452500000596</v>
          </cell>
          <cell r="EA217">
            <v>-6088.3125</v>
          </cell>
          <cell r="EB217">
            <v>-798.49299999978393</v>
          </cell>
          <cell r="EC217">
            <v>-3274.3255000002682</v>
          </cell>
          <cell r="ED217">
            <v>-783.51450000144541</v>
          </cell>
        </row>
        <row r="218">
          <cell r="F218">
            <v>10.101867875084281</v>
          </cell>
          <cell r="G218">
            <v>14.565732500981539</v>
          </cell>
          <cell r="H218">
            <v>-27.290190135128796</v>
          </cell>
          <cell r="I218">
            <v>0</v>
          </cell>
          <cell r="J218">
            <v>-619.04644821304828</v>
          </cell>
          <cell r="K218">
            <v>-1515.6097933501005</v>
          </cell>
          <cell r="L218">
            <v>-165.08407301548868</v>
          </cell>
          <cell r="M218">
            <v>-134.20231209602207</v>
          </cell>
          <cell r="N218">
            <v>-149.50877239182591</v>
          </cell>
          <cell r="O218">
            <v>3.6414514631032944</v>
          </cell>
          <cell r="P218">
            <v>0</v>
          </cell>
          <cell r="Q218">
            <v>-214.1715741744265</v>
          </cell>
          <cell r="R218">
            <v>80228.620795801282</v>
          </cell>
          <cell r="S218">
            <v>-130.15014216303825</v>
          </cell>
          <cell r="T218">
            <v>87826.119285023771</v>
          </cell>
          <cell r="U218">
            <v>-3269.8456557272002</v>
          </cell>
          <cell r="V218">
            <v>-462.50393382832408</v>
          </cell>
          <cell r="W218">
            <v>-574.0958208264783</v>
          </cell>
          <cell r="X218">
            <v>-571.52848437335342</v>
          </cell>
          <cell r="Y218">
            <v>-307.89695982262492</v>
          </cell>
          <cell r="Z218">
            <v>-992.24102105386555</v>
          </cell>
          <cell r="AA218">
            <v>-866.43992811348289</v>
          </cell>
          <cell r="AB218">
            <v>1.6383507298305631</v>
          </cell>
          <cell r="AC218">
            <v>-313.14551712758839</v>
          </cell>
          <cell r="AD218">
            <v>-111.28937693219632</v>
          </cell>
          <cell r="AE218">
            <v>-13123.976272836328</v>
          </cell>
          <cell r="AF218">
            <v>-805.42924009263515</v>
          </cell>
          <cell r="AG218">
            <v>-1089.8200275273994</v>
          </cell>
          <cell r="AH218">
            <v>-2555.1834189584479</v>
          </cell>
          <cell r="AI218">
            <v>-4010.8774424353614</v>
          </cell>
          <cell r="AJ218">
            <v>-702.17985725495964</v>
          </cell>
          <cell r="AK218">
            <v>-1454.8459079889581</v>
          </cell>
          <cell r="AL218">
            <v>-1571.0453209970146</v>
          </cell>
          <cell r="AM218">
            <v>-110.95625966228545</v>
          </cell>
          <cell r="AN218">
            <v>-856.15112495236099</v>
          </cell>
          <cell r="AO218">
            <v>1.084773232229054</v>
          </cell>
          <cell r="AP218">
            <v>-20.076968694105744</v>
          </cell>
          <cell r="AQ218">
            <v>51.504522492177784</v>
          </cell>
          <cell r="AR218">
            <v>-16262.877546206117</v>
          </cell>
          <cell r="AS218">
            <v>12.192915640771389</v>
          </cell>
          <cell r="AT218">
            <v>57.509120967239141</v>
          </cell>
          <cell r="AU218">
            <v>-267.48759183380753</v>
          </cell>
          <cell r="AV218">
            <v>-2433.647257569246</v>
          </cell>
          <cell r="AW218">
            <v>-3825.1596340024844</v>
          </cell>
          <cell r="AX218">
            <v>-3796.4963249601424</v>
          </cell>
          <cell r="AY218">
            <v>-250.21595050860196</v>
          </cell>
          <cell r="AZ218">
            <v>-672.62641001865268</v>
          </cell>
          <cell r="BA218">
            <v>-3082.8927235370502</v>
          </cell>
          <cell r="BB218">
            <v>-2055.3189036939293</v>
          </cell>
          <cell r="BC218">
            <v>40.77439558506012</v>
          </cell>
          <cell r="BD218">
            <v>10.490817718207836</v>
          </cell>
          <cell r="BE218">
            <v>-157998.48943552375</v>
          </cell>
          <cell r="BF218">
            <v>75.680206347256899</v>
          </cell>
          <cell r="BG218">
            <v>-670.55557164363563</v>
          </cell>
          <cell r="BH218">
            <v>-636.10887333843857</v>
          </cell>
          <cell r="BI218">
            <v>-4651.3722648108378</v>
          </cell>
          <cell r="BJ218">
            <v>-4231.4364632647485</v>
          </cell>
          <cell r="BK218">
            <v>-5373.4816929493099</v>
          </cell>
          <cell r="BL218">
            <v>-704.0214855959639</v>
          </cell>
          <cell r="BM218">
            <v>-822.94121980387717</v>
          </cell>
          <cell r="BN218">
            <v>-3525.570881924592</v>
          </cell>
          <cell r="BO218">
            <v>-1882.9223006460816</v>
          </cell>
          <cell r="BP218">
            <v>-135469.42371748947</v>
          </cell>
          <cell r="BQ218">
            <v>-106.33517039008439</v>
          </cell>
          <cell r="BR218">
            <v>-20475.84794215858</v>
          </cell>
          <cell r="BS218">
            <v>12.864009608514607</v>
          </cell>
          <cell r="BT218">
            <v>-736.81813074462116</v>
          </cell>
          <cell r="BU218">
            <v>-565.0914707602933</v>
          </cell>
          <cell r="BV218">
            <v>-4495.0626369379461</v>
          </cell>
          <cell r="BW218">
            <v>-3262.712528437376</v>
          </cell>
          <cell r="BX218">
            <v>-3869.2668500663713</v>
          </cell>
          <cell r="BY218">
            <v>-820.39182416815311</v>
          </cell>
          <cell r="BZ218">
            <v>-2734.8541706642136</v>
          </cell>
          <cell r="CA218">
            <v>-3523.4318400006741</v>
          </cell>
          <cell r="CB218">
            <v>-298.69350000005215</v>
          </cell>
          <cell r="CC218">
            <v>-149.01850000023842</v>
          </cell>
          <cell r="CD218">
            <v>-33.370500000193715</v>
          </cell>
          <cell r="CE218">
            <v>-142007.72630000114</v>
          </cell>
          <cell r="CF218">
            <v>-124621.91249999963</v>
          </cell>
          <cell r="CG218">
            <v>-12.854000000283122</v>
          </cell>
          <cell r="CH218">
            <v>-179.94650000054389</v>
          </cell>
          <cell r="CI218">
            <v>-2604.37229999993</v>
          </cell>
          <cell r="CJ218">
            <v>-0.12399999983608723</v>
          </cell>
          <cell r="CK218">
            <v>-5.8760000001639128</v>
          </cell>
          <cell r="CL218">
            <v>-1771.3919999999925</v>
          </cell>
          <cell r="CM218">
            <v>-2900.6344999996945</v>
          </cell>
          <cell r="CN218">
            <v>-9553.7450000001118</v>
          </cell>
          <cell r="CO218">
            <v>-108.48350000008941</v>
          </cell>
          <cell r="CP218">
            <v>-175.27249999996275</v>
          </cell>
          <cell r="CQ218">
            <v>-73.113499999046326</v>
          </cell>
          <cell r="CR218">
            <v>-4854.1295000016689</v>
          </cell>
          <cell r="CS218">
            <v>-21.805000001564622</v>
          </cell>
          <cell r="CT218">
            <v>-40.302000000141561</v>
          </cell>
          <cell r="CU218">
            <v>-90.953500000759959</v>
          </cell>
          <cell r="CV218">
            <v>-9.6969999996945262</v>
          </cell>
          <cell r="CW218">
            <v>-0.196000000461936</v>
          </cell>
          <cell r="CX218">
            <v>-3.4830000000074506</v>
          </cell>
          <cell r="CY218">
            <v>-1572.9190000006929</v>
          </cell>
          <cell r="CZ218">
            <v>-2077.9184999996796</v>
          </cell>
          <cell r="DA218">
            <v>-829.83150000032037</v>
          </cell>
          <cell r="DB218">
            <v>-53.176500000059605</v>
          </cell>
          <cell r="DC218">
            <v>-7.8990000002086163</v>
          </cell>
          <cell r="DD218">
            <v>-145.9484999999404</v>
          </cell>
          <cell r="DE218">
            <v>144133.61150000989</v>
          </cell>
          <cell r="DF218">
            <v>-70.12300000153482</v>
          </cell>
          <cell r="DG218">
            <v>-180.71200000029057</v>
          </cell>
          <cell r="DH218">
            <v>-108.02699999976903</v>
          </cell>
          <cell r="DI218">
            <v>-68.968999999575317</v>
          </cell>
          <cell r="DJ218">
            <v>-0.81499999947845936</v>
          </cell>
          <cell r="DK218">
            <v>-15.377999999560416</v>
          </cell>
          <cell r="DL218">
            <v>-2025.4680000003427</v>
          </cell>
          <cell r="DM218">
            <v>-2619.6045000003651</v>
          </cell>
          <cell r="DN218">
            <v>-871.88350000046194</v>
          </cell>
          <cell r="DO218">
            <v>150268.02600000054</v>
          </cell>
          <cell r="DP218">
            <v>-33.280999999493361</v>
          </cell>
          <cell r="DQ218">
            <v>-140.1535000000149</v>
          </cell>
          <cell r="DR218">
            <v>344503.39350000024</v>
          </cell>
          <cell r="DS218">
            <v>-55</v>
          </cell>
          <cell r="DT218">
            <v>-33.359999999403954</v>
          </cell>
          <cell r="DU218">
            <v>-85.844499999657273</v>
          </cell>
          <cell r="DV218">
            <v>-1869.929999999702</v>
          </cell>
          <cell r="DW218">
            <v>-3786.1594999991357</v>
          </cell>
          <cell r="DX218">
            <v>359275.5334999999</v>
          </cell>
          <cell r="DY218">
            <v>-3210.5505000017583</v>
          </cell>
          <cell r="DZ218">
            <v>-2954.3269999995828</v>
          </cell>
          <cell r="EA218">
            <v>-2330.0039999997243</v>
          </cell>
          <cell r="EB218">
            <v>-127.7140000006184</v>
          </cell>
          <cell r="EC218">
            <v>-241.62000000011176</v>
          </cell>
          <cell r="ED218">
            <v>-77.630499999970198</v>
          </cell>
        </row>
        <row r="219"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0</v>
          </cell>
          <cell r="DP219">
            <v>0</v>
          </cell>
          <cell r="DQ219">
            <v>0</v>
          </cell>
          <cell r="DR219">
            <v>0</v>
          </cell>
        </row>
        <row r="220">
          <cell r="F220">
            <v>-846.99220000207424</v>
          </cell>
          <cell r="G220">
            <v>-133.58749999990687</v>
          </cell>
          <cell r="H220">
            <v>-26.760999999009073</v>
          </cell>
          <cell r="I220">
            <v>0</v>
          </cell>
          <cell r="J220">
            <v>-831.81149999983609</v>
          </cell>
          <cell r="K220">
            <v>-2500.9233999997377</v>
          </cell>
          <cell r="L220">
            <v>-610.12903999909759</v>
          </cell>
          <cell r="M220">
            <v>-162.46857999637723</v>
          </cell>
          <cell r="N220">
            <v>-667.40825000032783</v>
          </cell>
          <cell r="O220">
            <v>-45.070530001074076</v>
          </cell>
          <cell r="P220">
            <v>-104.59400000050664</v>
          </cell>
          <cell r="Q220">
            <v>-443.77220000326633</v>
          </cell>
          <cell r="R220">
            <v>42157.765190005302</v>
          </cell>
          <cell r="S220">
            <v>-2095.0737000033259</v>
          </cell>
          <cell r="T220">
            <v>70509.427800003439</v>
          </cell>
          <cell r="U220">
            <v>-9481.880900003016</v>
          </cell>
          <cell r="V220">
            <v>-1955.628360003233</v>
          </cell>
          <cell r="W220">
            <v>-1733.1248599998653</v>
          </cell>
          <cell r="X220">
            <v>-1619.1218600012362</v>
          </cell>
          <cell r="Y220">
            <v>-1120.9708099998534</v>
          </cell>
          <cell r="Z220">
            <v>-1468.5755099989474</v>
          </cell>
          <cell r="AA220">
            <v>-3548.6062199994922</v>
          </cell>
          <cell r="AB220">
            <v>-2062.5336699970067</v>
          </cell>
          <cell r="AC220">
            <v>141.61147999763489</v>
          </cell>
          <cell r="AD220">
            <v>-3407.7582000009716</v>
          </cell>
          <cell r="AE220">
            <v>-55556.616289973259</v>
          </cell>
          <cell r="AF220">
            <v>-6284.4569999948144</v>
          </cell>
          <cell r="AG220">
            <v>-10066.964000005275</v>
          </cell>
          <cell r="AH220">
            <v>-9281.0637999922037</v>
          </cell>
          <cell r="AI220">
            <v>-12915.073719996959</v>
          </cell>
          <cell r="AJ220">
            <v>-3027.6734500005841</v>
          </cell>
          <cell r="AK220">
            <v>-3315.1529899984598</v>
          </cell>
          <cell r="AL220">
            <v>-2142.9306300021708</v>
          </cell>
          <cell r="AM220">
            <v>-2958.81495000422</v>
          </cell>
          <cell r="AN220">
            <v>-3895.5318899974227</v>
          </cell>
          <cell r="AO220">
            <v>-940.27380000054836</v>
          </cell>
          <cell r="AP220">
            <v>875.08543999865651</v>
          </cell>
          <cell r="AQ220">
            <v>-1603.765499997884</v>
          </cell>
          <cell r="AR220">
            <v>-60472.917270004749</v>
          </cell>
          <cell r="AS220">
            <v>-585.73669999837875</v>
          </cell>
          <cell r="AT220">
            <v>-3274.1340000033379</v>
          </cell>
          <cell r="AU220">
            <v>-3296.1116000041366</v>
          </cell>
          <cell r="AV220">
            <v>-11889.896970000118</v>
          </cell>
          <cell r="AW220">
            <v>-10013.812860000879</v>
          </cell>
          <cell r="AX220">
            <v>-8114.6621300019324</v>
          </cell>
          <cell r="AY220">
            <v>-2313.1190700009465</v>
          </cell>
          <cell r="AZ220">
            <v>-3994.0933599993587</v>
          </cell>
          <cell r="BA220">
            <v>-8718.1996799968183</v>
          </cell>
          <cell r="BB220">
            <v>-4838.5663999989629</v>
          </cell>
          <cell r="BC220">
            <v>-3100.9235000051558</v>
          </cell>
          <cell r="BD220">
            <v>-333.66099999845028</v>
          </cell>
          <cell r="BE220">
            <v>-197290.92619007826</v>
          </cell>
          <cell r="BF220">
            <v>-5046.9277999997139</v>
          </cell>
          <cell r="BG220">
            <v>-6442.0310600027442</v>
          </cell>
          <cell r="BH220">
            <v>-7584.5109999999404</v>
          </cell>
          <cell r="BI220">
            <v>-14426.918940000236</v>
          </cell>
          <cell r="BJ220">
            <v>-10729.721119999886</v>
          </cell>
          <cell r="BK220">
            <v>-6808.69965999946</v>
          </cell>
          <cell r="BL220">
            <v>-3342.684889998287</v>
          </cell>
          <cell r="BM220">
            <v>-3315.7256500013173</v>
          </cell>
          <cell r="BN220">
            <v>-10418.561650000513</v>
          </cell>
          <cell r="BO220">
            <v>-5198.5961499996483</v>
          </cell>
          <cell r="BP220">
            <v>-121928.62837000191</v>
          </cell>
          <cell r="BQ220">
            <v>-2047.9199000038207</v>
          </cell>
          <cell r="BR220">
            <v>-91280.853019952774</v>
          </cell>
          <cell r="BS220">
            <v>-2330.1384500004351</v>
          </cell>
          <cell r="BT220">
            <v>-7582.6074000038207</v>
          </cell>
          <cell r="BU220">
            <v>-8734.0573000013828</v>
          </cell>
          <cell r="BV220">
            <v>-15595.128079995513</v>
          </cell>
          <cell r="BW220">
            <v>-14492.92650000006</v>
          </cell>
          <cell r="BX220">
            <v>-12636.145399998873</v>
          </cell>
          <cell r="BY220">
            <v>-4021.3244699984789</v>
          </cell>
          <cell r="BZ220">
            <v>-8162.2676699981093</v>
          </cell>
          <cell r="CA220">
            <v>-11296.096050001681</v>
          </cell>
          <cell r="CB220">
            <v>-3381.5863000005484</v>
          </cell>
          <cell r="CC220">
            <v>-1593.3724000006914</v>
          </cell>
          <cell r="CD220">
            <v>-1455.202999997884</v>
          </cell>
          <cell r="CE220">
            <v>408170.95625001192</v>
          </cell>
          <cell r="CF220">
            <v>475860.10677999258</v>
          </cell>
          <cell r="CG220">
            <v>-2162.2095000036061</v>
          </cell>
          <cell r="CH220">
            <v>-909.81097000092268</v>
          </cell>
          <cell r="CI220">
            <v>-19905.773099999875</v>
          </cell>
          <cell r="CJ220">
            <v>-207.23930000141263</v>
          </cell>
          <cell r="CK220">
            <v>-7263.023429999128</v>
          </cell>
          <cell r="CL220">
            <v>-11419.774990003556</v>
          </cell>
          <cell r="CM220">
            <v>-10791.998040001839</v>
          </cell>
          <cell r="CN220">
            <v>-9402.5987999998033</v>
          </cell>
          <cell r="CO220">
            <v>-2053.9010000005364</v>
          </cell>
          <cell r="CP220">
            <v>-1604.86060000211</v>
          </cell>
          <cell r="CQ220">
            <v>-1967.9607999995351</v>
          </cell>
          <cell r="CR220">
            <v>-38186.276450037956</v>
          </cell>
          <cell r="CS220">
            <v>-267.43476000800729</v>
          </cell>
          <cell r="CT220">
            <v>-2130.695000000298</v>
          </cell>
          <cell r="CU220">
            <v>-1177.1613000035286</v>
          </cell>
          <cell r="CV220">
            <v>-646.88100000098348</v>
          </cell>
          <cell r="CW220">
            <v>-421.73909999988973</v>
          </cell>
          <cell r="CX220">
            <v>-1078.7365099992603</v>
          </cell>
          <cell r="CY220">
            <v>-14280.736070007086</v>
          </cell>
          <cell r="CZ220">
            <v>-9991.9355999976397</v>
          </cell>
          <cell r="DA220">
            <v>-5077.3624099977314</v>
          </cell>
          <cell r="DB220">
            <v>-1845.5008000023663</v>
          </cell>
          <cell r="DC220">
            <v>-1803.6984999999404</v>
          </cell>
          <cell r="DD220">
            <v>535.60459999740124</v>
          </cell>
          <cell r="DE220">
            <v>-181405.72811001539</v>
          </cell>
          <cell r="DF220">
            <v>-2170.4524000026286</v>
          </cell>
          <cell r="DG220">
            <v>-1932.5654999986291</v>
          </cell>
          <cell r="DH220">
            <v>-692.96399999409914</v>
          </cell>
          <cell r="DI220">
            <v>-2643.1050999984145</v>
          </cell>
          <cell r="DJ220">
            <v>-253.8640000000596</v>
          </cell>
          <cell r="DK220">
            <v>-2317.095600001514</v>
          </cell>
          <cell r="DL220">
            <v>-13315.869000002742</v>
          </cell>
          <cell r="DM220">
            <v>-13827.228599995375</v>
          </cell>
          <cell r="DN220">
            <v>-6725.2427699975669</v>
          </cell>
          <cell r="DO220">
            <v>-131690.50064000115</v>
          </cell>
          <cell r="DP220">
            <v>-2502.7035000026226</v>
          </cell>
          <cell r="DQ220">
            <v>-3334.1369999945164</v>
          </cell>
          <cell r="DR220">
            <v>196610.68417996168</v>
          </cell>
          <cell r="DS220">
            <v>-8552.2948499917984</v>
          </cell>
          <cell r="DT220">
            <v>-8214.6765000000596</v>
          </cell>
          <cell r="DU220">
            <v>-7425.4726000055671</v>
          </cell>
          <cell r="DV220">
            <v>-14745.591700002551</v>
          </cell>
          <cell r="DW220">
            <v>-8975.3784999996424</v>
          </cell>
          <cell r="DX220">
            <v>305154.86970999464</v>
          </cell>
          <cell r="DY220">
            <v>-15006.969000004232</v>
          </cell>
          <cell r="DZ220">
            <v>-15164.828280001879</v>
          </cell>
          <cell r="EA220">
            <v>-14436.556699998677</v>
          </cell>
          <cell r="EB220">
            <v>-4596.7376000061631</v>
          </cell>
          <cell r="EC220">
            <v>-6181.1327999979258</v>
          </cell>
          <cell r="ED220">
            <v>-5244.5469999983907</v>
          </cell>
        </row>
        <row r="222"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0</v>
          </cell>
          <cell r="DG222">
            <v>0</v>
          </cell>
          <cell r="DH222">
            <v>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</row>
        <row r="223"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</row>
        <row r="224"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</row>
        <row r="226">
          <cell r="A226" t="str">
            <v>Total Gas Fuel Burn Expense</v>
          </cell>
          <cell r="F226">
            <v>-846.99220000207424</v>
          </cell>
          <cell r="G226">
            <v>-133.58750000037253</v>
          </cell>
          <cell r="H226">
            <v>-26.760999999009073</v>
          </cell>
          <cell r="I226">
            <v>0</v>
          </cell>
          <cell r="J226">
            <v>-831.81149999983609</v>
          </cell>
          <cell r="K226">
            <v>-2500.9233999997377</v>
          </cell>
          <cell r="L226">
            <v>-610.12903999909759</v>
          </cell>
          <cell r="M226">
            <v>-162.46857999637723</v>
          </cell>
          <cell r="N226">
            <v>-667.40825000032783</v>
          </cell>
          <cell r="O226">
            <v>-45.070530001074076</v>
          </cell>
          <cell r="P226">
            <v>-104.59400000050664</v>
          </cell>
          <cell r="Q226">
            <v>-443.77220000326633</v>
          </cell>
          <cell r="R226">
            <v>42157.765190005302</v>
          </cell>
          <cell r="S226">
            <v>-2095.0737000033259</v>
          </cell>
          <cell r="T226">
            <v>70509.427800003439</v>
          </cell>
          <cell r="U226">
            <v>-9481.880900003016</v>
          </cell>
          <cell r="V226">
            <v>-1955.628360003233</v>
          </cell>
          <cell r="W226">
            <v>-1733.1248599998653</v>
          </cell>
          <cell r="X226">
            <v>-1619.1218600012362</v>
          </cell>
          <cell r="Y226">
            <v>-1120.9708099998534</v>
          </cell>
          <cell r="Z226">
            <v>-1468.5755099989474</v>
          </cell>
          <cell r="AA226">
            <v>-3548.6062199994922</v>
          </cell>
          <cell r="AB226">
            <v>-2062.5336699970067</v>
          </cell>
          <cell r="AC226">
            <v>141.61147999763489</v>
          </cell>
          <cell r="AD226">
            <v>-3407.7582000009716</v>
          </cell>
          <cell r="AE226">
            <v>-55556.616289973259</v>
          </cell>
          <cell r="AF226">
            <v>-6284.4569999948144</v>
          </cell>
          <cell r="AG226">
            <v>-10066.964000005275</v>
          </cell>
          <cell r="AH226">
            <v>-9281.0637999922037</v>
          </cell>
          <cell r="AI226">
            <v>-12915.073719996959</v>
          </cell>
          <cell r="AJ226">
            <v>-3027.6734500005841</v>
          </cell>
          <cell r="AK226">
            <v>-3315.1529899984598</v>
          </cell>
          <cell r="AL226">
            <v>-2142.9306300021708</v>
          </cell>
          <cell r="AM226">
            <v>-2958.81495000422</v>
          </cell>
          <cell r="AN226">
            <v>-3895.5318899974227</v>
          </cell>
          <cell r="AO226">
            <v>-940.27380000054836</v>
          </cell>
          <cell r="AP226">
            <v>875.08543999865651</v>
          </cell>
          <cell r="AQ226">
            <v>-1603.765499997884</v>
          </cell>
          <cell r="AR226">
            <v>-60472.917270004749</v>
          </cell>
          <cell r="AS226">
            <v>-585.73669999837875</v>
          </cell>
          <cell r="AT226">
            <v>-3274.1340000033379</v>
          </cell>
          <cell r="AU226">
            <v>-3296.1116000041366</v>
          </cell>
          <cell r="AV226">
            <v>-11889.896970000118</v>
          </cell>
          <cell r="AW226">
            <v>-10013.812860000879</v>
          </cell>
          <cell r="AX226">
            <v>-8114.6621300019324</v>
          </cell>
          <cell r="AY226">
            <v>-2313.1190700009465</v>
          </cell>
          <cell r="AZ226">
            <v>-3994.0933599993587</v>
          </cell>
          <cell r="BA226">
            <v>-8718.1996799968183</v>
          </cell>
          <cell r="BB226">
            <v>-4838.5663999989629</v>
          </cell>
          <cell r="BC226">
            <v>-3100.9235000051558</v>
          </cell>
          <cell r="BD226">
            <v>-333.66099999845028</v>
          </cell>
          <cell r="BE226">
            <v>-197290.92619007826</v>
          </cell>
          <cell r="BF226">
            <v>-5046.9277999997139</v>
          </cell>
          <cell r="BG226">
            <v>-6442.0310600027442</v>
          </cell>
          <cell r="BH226">
            <v>-7584.5109999999404</v>
          </cell>
          <cell r="BI226">
            <v>-14426.918940000236</v>
          </cell>
          <cell r="BJ226">
            <v>-10729.721119999886</v>
          </cell>
          <cell r="BK226">
            <v>-6808.69965999946</v>
          </cell>
          <cell r="BL226">
            <v>-3342.684889998287</v>
          </cell>
          <cell r="BM226">
            <v>-3315.7256500013173</v>
          </cell>
          <cell r="BN226">
            <v>-10418.561650000513</v>
          </cell>
          <cell r="BO226">
            <v>-5198.5961499996483</v>
          </cell>
          <cell r="BP226">
            <v>-121928.62837000191</v>
          </cell>
          <cell r="BQ226">
            <v>-2047.9199000038207</v>
          </cell>
          <cell r="BR226">
            <v>-91280.853019952774</v>
          </cell>
          <cell r="BS226">
            <v>-2330.1384500004351</v>
          </cell>
          <cell r="BT226">
            <v>-7582.6074000038207</v>
          </cell>
          <cell r="BU226">
            <v>-8734.0573000013828</v>
          </cell>
          <cell r="BV226">
            <v>-15595.128079995513</v>
          </cell>
          <cell r="BW226">
            <v>-14492.92650000006</v>
          </cell>
          <cell r="BX226">
            <v>-12636.145399998873</v>
          </cell>
          <cell r="BY226">
            <v>-4021.3244699984789</v>
          </cell>
          <cell r="BZ226">
            <v>-8162.2676699981093</v>
          </cell>
          <cell r="CA226">
            <v>-11296.096050001681</v>
          </cell>
          <cell r="CB226">
            <v>-3381.5863000005484</v>
          </cell>
          <cell r="CC226">
            <v>-1593.3724000006914</v>
          </cell>
          <cell r="CD226">
            <v>-1455.202999997884</v>
          </cell>
          <cell r="CE226">
            <v>408170.95625001192</v>
          </cell>
          <cell r="CF226">
            <v>475860.10677999258</v>
          </cell>
          <cell r="CG226">
            <v>-2162.2095000036061</v>
          </cell>
          <cell r="CH226">
            <v>-909.81097000092268</v>
          </cell>
          <cell r="CI226">
            <v>-19905.773099999875</v>
          </cell>
          <cell r="CJ226">
            <v>-207.23930000141263</v>
          </cell>
          <cell r="CK226">
            <v>-7263.023429999128</v>
          </cell>
          <cell r="CL226">
            <v>-11419.774989999831</v>
          </cell>
          <cell r="CM226">
            <v>-10791.998040005565</v>
          </cell>
          <cell r="CN226">
            <v>-9402.5987999998033</v>
          </cell>
          <cell r="CO226">
            <v>-2053.9010000005364</v>
          </cell>
          <cell r="CP226">
            <v>-1604.86060000211</v>
          </cell>
          <cell r="CQ226">
            <v>-1967.9607999995351</v>
          </cell>
          <cell r="CR226">
            <v>-38186.276450037956</v>
          </cell>
          <cell r="CS226">
            <v>-267.434760004282</v>
          </cell>
          <cell r="CT226">
            <v>-2130.695000000298</v>
          </cell>
          <cell r="CU226">
            <v>-1177.1613000035286</v>
          </cell>
          <cell r="CV226">
            <v>-646.88100000098348</v>
          </cell>
          <cell r="CW226">
            <v>-421.73909999988973</v>
          </cell>
          <cell r="CX226">
            <v>-1078.736510001123</v>
          </cell>
          <cell r="CY226">
            <v>-14280.736070007086</v>
          </cell>
          <cell r="CZ226">
            <v>-9991.9355999976397</v>
          </cell>
          <cell r="DA226">
            <v>-5077.3624099977314</v>
          </cell>
          <cell r="DB226">
            <v>-1845.5008000023663</v>
          </cell>
          <cell r="DC226">
            <v>-1803.6984999999404</v>
          </cell>
          <cell r="DD226">
            <v>535.60459999740124</v>
          </cell>
          <cell r="DE226">
            <v>-181405.72811001539</v>
          </cell>
          <cell r="DF226">
            <v>-2170.4524000063539</v>
          </cell>
          <cell r="DG226">
            <v>-1932.5654999986291</v>
          </cell>
          <cell r="DH226">
            <v>-692.96399999409914</v>
          </cell>
          <cell r="DI226">
            <v>-2643.1050999984145</v>
          </cell>
          <cell r="DJ226">
            <v>-253.8640000000596</v>
          </cell>
          <cell r="DK226">
            <v>-2317.095600001514</v>
          </cell>
          <cell r="DL226">
            <v>-13315.869000002742</v>
          </cell>
          <cell r="DM226">
            <v>-13827.228599995375</v>
          </cell>
          <cell r="DN226">
            <v>-6725.2427700012922</v>
          </cell>
          <cell r="DO226">
            <v>-131690.50064000115</v>
          </cell>
          <cell r="DP226">
            <v>-2502.7035000026226</v>
          </cell>
          <cell r="DQ226">
            <v>-3334.1369999945164</v>
          </cell>
          <cell r="DR226">
            <v>196610.68417996168</v>
          </cell>
          <cell r="DS226">
            <v>-8552.2948499917984</v>
          </cell>
          <cell r="DT226">
            <v>-8214.6765000000596</v>
          </cell>
          <cell r="DU226">
            <v>-7425.4726000055671</v>
          </cell>
          <cell r="DV226">
            <v>-14745.591700002551</v>
          </cell>
          <cell r="DW226">
            <v>-8975.3784999996424</v>
          </cell>
          <cell r="DX226">
            <v>305154.86970999464</v>
          </cell>
          <cell r="DY226">
            <v>-15006.969000004232</v>
          </cell>
          <cell r="DZ226">
            <v>-15164.828280001879</v>
          </cell>
          <cell r="EA226">
            <v>-14436.556699998677</v>
          </cell>
          <cell r="EB226">
            <v>-4596.7376000061631</v>
          </cell>
          <cell r="EC226">
            <v>-6181.1327999979258</v>
          </cell>
          <cell r="ED226">
            <v>-5244.5469999983907</v>
          </cell>
        </row>
        <row r="228">
          <cell r="A228" t="str">
            <v>Other Generation</v>
          </cell>
        </row>
        <row r="229"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E229">
            <v>0</v>
          </cell>
          <cell r="DF229">
            <v>0</v>
          </cell>
          <cell r="DG229">
            <v>0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</row>
        <row r="230"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0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0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0</v>
          </cell>
          <cell r="DX230">
            <v>0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</row>
        <row r="231">
          <cell r="F231">
            <v>829.57580999999482</v>
          </cell>
          <cell r="G231">
            <v>928.39320000000589</v>
          </cell>
          <cell r="H231">
            <v>1445.9230800000078</v>
          </cell>
          <cell r="I231">
            <v>1670.0607000000018</v>
          </cell>
          <cell r="J231">
            <v>1933.2161099999939</v>
          </cell>
          <cell r="K231">
            <v>2053.8441000000021</v>
          </cell>
          <cell r="L231">
            <v>1858.9825799999962</v>
          </cell>
          <cell r="M231">
            <v>1862.0097300000052</v>
          </cell>
          <cell r="N231">
            <v>1641.3515999999945</v>
          </cell>
          <cell r="O231">
            <v>1330.7156099999847</v>
          </cell>
          <cell r="P231">
            <v>896.237999999983</v>
          </cell>
          <cell r="Q231">
            <v>691.45965000000433</v>
          </cell>
          <cell r="R231">
            <v>17326.799359999597</v>
          </cell>
          <cell r="S231">
            <v>838.53760000001057</v>
          </cell>
          <cell r="T231">
            <v>938.43455999999424</v>
          </cell>
          <cell r="U231">
            <v>1461.5731199999864</v>
          </cell>
          <cell r="V231">
            <v>1688.0831999999937</v>
          </cell>
          <cell r="W231">
            <v>1954.0812800000131</v>
          </cell>
          <cell r="X231">
            <v>2075.9807999999903</v>
          </cell>
          <cell r="Y231">
            <v>1879.046399999992</v>
          </cell>
          <cell r="Z231">
            <v>1882.1216000000131</v>
          </cell>
          <cell r="AA231">
            <v>1659.0720000000147</v>
          </cell>
          <cell r="AB231">
            <v>1345.0329600000114</v>
          </cell>
          <cell r="AC231">
            <v>905.95199999999022</v>
          </cell>
          <cell r="AD231">
            <v>698.88384000002407</v>
          </cell>
          <cell r="AE231">
            <v>17813.291759999935</v>
          </cell>
          <cell r="AF231">
            <v>860.38391999999294</v>
          </cell>
          <cell r="AG231">
            <v>997.30884000001242</v>
          </cell>
          <cell r="AH231">
            <v>1499.6566200000234</v>
          </cell>
          <cell r="AI231">
            <v>1732.1831999999704</v>
          </cell>
          <cell r="AJ231">
            <v>2005.0800000000163</v>
          </cell>
          <cell r="AK231">
            <v>2130.1830000000191</v>
          </cell>
          <cell r="AL231">
            <v>1928.0685599999852</v>
          </cell>
          <cell r="AM231">
            <v>1931.2194000000018</v>
          </cell>
          <cell r="AN231">
            <v>1702.3446000000113</v>
          </cell>
          <cell r="AO231">
            <v>1380.1497600000002</v>
          </cell>
          <cell r="AP231">
            <v>929.57039999999688</v>
          </cell>
          <cell r="AQ231">
            <v>717.14346000005025</v>
          </cell>
          <cell r="AR231">
            <v>17958.084836422466</v>
          </cell>
          <cell r="AS231">
            <v>869.0791100000497</v>
          </cell>
          <cell r="AT231">
            <v>972.6684800000512</v>
          </cell>
          <cell r="AU231">
            <v>1514.7976400000043</v>
          </cell>
          <cell r="AV231">
            <v>1749.624599999981</v>
          </cell>
          <cell r="AW231">
            <v>2025.3034699999844</v>
          </cell>
          <cell r="AX231">
            <v>2151.6447000000044</v>
          </cell>
          <cell r="AY231">
            <v>1947.499049999984</v>
          </cell>
          <cell r="AZ231">
            <v>1950.6768600000069</v>
          </cell>
          <cell r="BA231">
            <v>1719.4746000000159</v>
          </cell>
          <cell r="BB231">
            <v>1394.0200900000054</v>
          </cell>
          <cell r="BC231">
            <v>938.95140000001993</v>
          </cell>
          <cell r="BD231">
            <v>724.34483642200939</v>
          </cell>
          <cell r="BE231">
            <v>18134.847240000032</v>
          </cell>
          <cell r="BF231">
            <v>877.58147999993525</v>
          </cell>
          <cell r="BG231">
            <v>982.21648000000278</v>
          </cell>
          <cell r="BH231">
            <v>1529.6701999999932</v>
          </cell>
          <cell r="BI231">
            <v>1766.8236000000034</v>
          </cell>
          <cell r="BJ231">
            <v>2045.2237600000226</v>
          </cell>
          <cell r="BK231">
            <v>2172.8448000000208</v>
          </cell>
          <cell r="BL231">
            <v>1966.7218400000129</v>
          </cell>
          <cell r="BM231">
            <v>1969.9049200000009</v>
          </cell>
          <cell r="BN231">
            <v>1736.4275999999954</v>
          </cell>
          <cell r="BO231">
            <v>1407.7434800000046</v>
          </cell>
          <cell r="BP231">
            <v>948.19199999998091</v>
          </cell>
          <cell r="BQ231">
            <v>731.49708000000101</v>
          </cell>
          <cell r="BR231">
            <v>18574.814999999478</v>
          </cell>
          <cell r="BS231">
            <v>898.92249999998603</v>
          </cell>
          <cell r="BT231">
            <v>1006.0484000000288</v>
          </cell>
          <cell r="BU231">
            <v>1566.8267999999807</v>
          </cell>
          <cell r="BV231">
            <v>1809.6959999999963</v>
          </cell>
          <cell r="BW231">
            <v>2094.8312000000151</v>
          </cell>
          <cell r="BX231">
            <v>2225.5590000000084</v>
          </cell>
          <cell r="BY231">
            <v>2014.3892999999807</v>
          </cell>
          <cell r="BZ231">
            <v>2017.6877000000095</v>
          </cell>
          <cell r="CA231">
            <v>1778.5530000000144</v>
          </cell>
          <cell r="CB231">
            <v>1441.8999000000185</v>
          </cell>
          <cell r="CC231">
            <v>971.18699999997625</v>
          </cell>
          <cell r="CD231">
            <v>749.21420000004582</v>
          </cell>
          <cell r="CE231">
            <v>19046.790719999932</v>
          </cell>
          <cell r="CF231">
            <v>919.94111999997403</v>
          </cell>
          <cell r="CG231">
            <v>1066.341599999927</v>
          </cell>
          <cell r="CH231">
            <v>1603.5357599999988</v>
          </cell>
          <cell r="CI231">
            <v>1852.0920000000042</v>
          </cell>
          <cell r="CJ231">
            <v>2143.9252800000249</v>
          </cell>
          <cell r="CK231">
            <v>2277.6983999999939</v>
          </cell>
          <cell r="CL231">
            <v>2061.58679999999</v>
          </cell>
          <cell r="CM231">
            <v>2064.9794400000246</v>
          </cell>
          <cell r="CN231">
            <v>1820.2535999999964</v>
          </cell>
          <cell r="CO231">
            <v>1475.7314400000032</v>
          </cell>
          <cell r="CP231">
            <v>993.92399999999907</v>
          </cell>
          <cell r="CQ231">
            <v>766.7812799999956</v>
          </cell>
          <cell r="CR231">
            <v>19440.635459999554</v>
          </cell>
          <cell r="CS231">
            <v>940.8152799999807</v>
          </cell>
          <cell r="CT231">
            <v>1052.9282399999793</v>
          </cell>
          <cell r="CU231">
            <v>1639.8888400000287</v>
          </cell>
          <cell r="CV231">
            <v>1894.0152000000235</v>
          </cell>
          <cell r="CW231">
            <v>2192.4675600000191</v>
          </cell>
          <cell r="CX231">
            <v>2329.2461999999941</v>
          </cell>
          <cell r="CY231">
            <v>2108.2777600000263</v>
          </cell>
          <cell r="CZ231">
            <v>2111.7417000000132</v>
          </cell>
          <cell r="DA231">
            <v>1861.4256000000169</v>
          </cell>
          <cell r="DB231">
            <v>1509.1537799999933</v>
          </cell>
          <cell r="DC231">
            <v>1016.4713999999803</v>
          </cell>
          <cell r="DD231">
            <v>784.20389999996405</v>
          </cell>
          <cell r="DE231">
            <v>19604.653500000015</v>
          </cell>
          <cell r="DF231">
            <v>948.76274999999441</v>
          </cell>
          <cell r="DG231">
            <v>1061.8229999999749</v>
          </cell>
          <cell r="DH231">
            <v>1653.7027499999967</v>
          </cell>
          <cell r="DI231">
            <v>1910.0250000000233</v>
          </cell>
          <cell r="DJ231">
            <v>2211.0052499999874</v>
          </cell>
          <cell r="DK231">
            <v>2348.9099999999744</v>
          </cell>
          <cell r="DL231">
            <v>2126.0729999999749</v>
          </cell>
          <cell r="DM231">
            <v>2129.5140000000247</v>
          </cell>
          <cell r="DN231">
            <v>1877.1975000000093</v>
          </cell>
          <cell r="DO231">
            <v>1521.828749999986</v>
          </cell>
          <cell r="DP231">
            <v>1025.0324999999721</v>
          </cell>
          <cell r="DQ231">
            <v>790.77900000009686</v>
          </cell>
          <cell r="DR231">
            <v>19766.830880000256</v>
          </cell>
          <cell r="DS231">
            <v>956.58311999996658</v>
          </cell>
          <cell r="DT231">
            <v>1070.5967999999993</v>
          </cell>
          <cell r="DU231">
            <v>1667.3412000000244</v>
          </cell>
          <cell r="DV231">
            <v>1925.8248000000021</v>
          </cell>
          <cell r="DW231">
            <v>2229.2707599999849</v>
          </cell>
          <cell r="DX231">
            <v>2368.3728000000119</v>
          </cell>
          <cell r="DY231">
            <v>2143.6301600000006</v>
          </cell>
          <cell r="DZ231">
            <v>2147.1641599999857</v>
          </cell>
          <cell r="EA231">
            <v>1892.6964000000153</v>
          </cell>
          <cell r="EB231">
            <v>1534.4627999999793</v>
          </cell>
          <cell r="EC231">
            <v>1033.546800000011</v>
          </cell>
          <cell r="ED231">
            <v>797.34107999992557</v>
          </cell>
        </row>
        <row r="233">
          <cell r="A233" t="str">
            <v>Total Other Generation</v>
          </cell>
          <cell r="F233">
            <v>829.57580999999482</v>
          </cell>
          <cell r="G233">
            <v>928.39320000000589</v>
          </cell>
          <cell r="H233">
            <v>1445.9230800000078</v>
          </cell>
          <cell r="I233">
            <v>1670.0607000000018</v>
          </cell>
          <cell r="J233">
            <v>1933.2161099999939</v>
          </cell>
          <cell r="K233">
            <v>2053.8441000000021</v>
          </cell>
          <cell r="L233">
            <v>1858.9825799999962</v>
          </cell>
          <cell r="M233">
            <v>1862.0097300000052</v>
          </cell>
          <cell r="N233">
            <v>1641.3515999999945</v>
          </cell>
          <cell r="O233">
            <v>1330.7156099999847</v>
          </cell>
          <cell r="P233">
            <v>896.237999999983</v>
          </cell>
          <cell r="Q233">
            <v>691.45965000000433</v>
          </cell>
          <cell r="R233">
            <v>17326.799359999597</v>
          </cell>
          <cell r="S233">
            <v>838.53760000001057</v>
          </cell>
          <cell r="T233">
            <v>938.43455999999424</v>
          </cell>
          <cell r="U233">
            <v>1461.5731199999864</v>
          </cell>
          <cell r="V233">
            <v>1688.0831999999937</v>
          </cell>
          <cell r="W233">
            <v>1954.0812800000131</v>
          </cell>
          <cell r="X233">
            <v>2075.9807999999903</v>
          </cell>
          <cell r="Y233">
            <v>1879.046399999992</v>
          </cell>
          <cell r="Z233">
            <v>1882.1216000000131</v>
          </cell>
          <cell r="AA233">
            <v>1659.0720000000147</v>
          </cell>
          <cell r="AB233">
            <v>1345.0329600000114</v>
          </cell>
          <cell r="AC233">
            <v>905.95199999999022</v>
          </cell>
          <cell r="AD233">
            <v>698.88384000002407</v>
          </cell>
          <cell r="AE233">
            <v>17813.291759999935</v>
          </cell>
          <cell r="AF233">
            <v>860.38391999999294</v>
          </cell>
          <cell r="AG233">
            <v>997.30884000001242</v>
          </cell>
          <cell r="AH233">
            <v>1499.6566200000234</v>
          </cell>
          <cell r="AI233">
            <v>1732.1831999999704</v>
          </cell>
          <cell r="AJ233">
            <v>2005.0800000000163</v>
          </cell>
          <cell r="AK233">
            <v>2130.1830000000191</v>
          </cell>
          <cell r="AL233">
            <v>1928.0685599999852</v>
          </cell>
          <cell r="AM233">
            <v>1931.2194000000018</v>
          </cell>
          <cell r="AN233">
            <v>1702.3446000000113</v>
          </cell>
          <cell r="AO233">
            <v>1380.1497600000002</v>
          </cell>
          <cell r="AP233">
            <v>929.57039999999688</v>
          </cell>
          <cell r="AQ233">
            <v>717.14346000005025</v>
          </cell>
          <cell r="AR233">
            <v>17958.084836422466</v>
          </cell>
          <cell r="AS233">
            <v>869.0791100000497</v>
          </cell>
          <cell r="AT233">
            <v>972.6684800000512</v>
          </cell>
          <cell r="AU233">
            <v>1514.7976400000043</v>
          </cell>
          <cell r="AV233">
            <v>1749.624599999981</v>
          </cell>
          <cell r="AW233">
            <v>2025.3034699999844</v>
          </cell>
          <cell r="AX233">
            <v>2151.6447000000044</v>
          </cell>
          <cell r="AY233">
            <v>1947.499049999984</v>
          </cell>
          <cell r="AZ233">
            <v>1950.6768600000069</v>
          </cell>
          <cell r="BA233">
            <v>1719.4746000000159</v>
          </cell>
          <cell r="BB233">
            <v>1394.0200900000054</v>
          </cell>
          <cell r="BC233">
            <v>938.95140000001993</v>
          </cell>
          <cell r="BD233">
            <v>724.34483642200939</v>
          </cell>
          <cell r="BE233">
            <v>18134.847240000032</v>
          </cell>
          <cell r="BF233">
            <v>877.58147999993525</v>
          </cell>
          <cell r="BG233">
            <v>982.21648000000278</v>
          </cell>
          <cell r="BH233">
            <v>1529.6701999999932</v>
          </cell>
          <cell r="BI233">
            <v>1766.8236000000034</v>
          </cell>
          <cell r="BJ233">
            <v>2045.2237600000226</v>
          </cell>
          <cell r="BK233">
            <v>2172.8448000000208</v>
          </cell>
          <cell r="BL233">
            <v>1966.7218400000129</v>
          </cell>
          <cell r="BM233">
            <v>1969.9049200000009</v>
          </cell>
          <cell r="BN233">
            <v>1736.4275999999954</v>
          </cell>
          <cell r="BO233">
            <v>1407.7434800000046</v>
          </cell>
          <cell r="BP233">
            <v>948.19199999998091</v>
          </cell>
          <cell r="BQ233">
            <v>731.49708000000101</v>
          </cell>
          <cell r="BR233">
            <v>18574.814999999478</v>
          </cell>
          <cell r="BS233">
            <v>898.92249999998603</v>
          </cell>
          <cell r="BT233">
            <v>1006.0484000000288</v>
          </cell>
          <cell r="BU233">
            <v>1566.8267999999807</v>
          </cell>
          <cell r="BV233">
            <v>1809.6959999999963</v>
          </cell>
          <cell r="BW233">
            <v>2094.8312000000151</v>
          </cell>
          <cell r="BX233">
            <v>2225.5590000000084</v>
          </cell>
          <cell r="BY233">
            <v>2014.3892999999807</v>
          </cell>
          <cell r="BZ233">
            <v>2017.6877000000095</v>
          </cell>
          <cell r="CA233">
            <v>1778.5530000000144</v>
          </cell>
          <cell r="CB233">
            <v>1441.8999000000185</v>
          </cell>
          <cell r="CC233">
            <v>971.18699999997625</v>
          </cell>
          <cell r="CD233">
            <v>749.21420000004582</v>
          </cell>
          <cell r="CE233">
            <v>19046.790719999932</v>
          </cell>
          <cell r="CF233">
            <v>919.94111999997403</v>
          </cell>
          <cell r="CG233">
            <v>1066.341599999927</v>
          </cell>
          <cell r="CH233">
            <v>1603.5357599999988</v>
          </cell>
          <cell r="CI233">
            <v>1852.0920000000042</v>
          </cell>
          <cell r="CJ233">
            <v>2143.9252800000249</v>
          </cell>
          <cell r="CK233">
            <v>2277.6983999999939</v>
          </cell>
          <cell r="CL233">
            <v>2061.58679999999</v>
          </cell>
          <cell r="CM233">
            <v>2064.9794400000246</v>
          </cell>
          <cell r="CN233">
            <v>1820.2535999999964</v>
          </cell>
          <cell r="CO233">
            <v>1475.7314400000032</v>
          </cell>
          <cell r="CP233">
            <v>993.92399999999907</v>
          </cell>
          <cell r="CQ233">
            <v>766.7812799999956</v>
          </cell>
          <cell r="CR233">
            <v>19440.635459999554</v>
          </cell>
          <cell r="CS233">
            <v>940.8152799999807</v>
          </cell>
          <cell r="CT233">
            <v>1052.9282399999793</v>
          </cell>
          <cell r="CU233">
            <v>1639.8888400000287</v>
          </cell>
          <cell r="CV233">
            <v>1894.0152000000235</v>
          </cell>
          <cell r="CW233">
            <v>2192.4675600000191</v>
          </cell>
          <cell r="CX233">
            <v>2329.2461999999941</v>
          </cell>
          <cell r="CY233">
            <v>2108.2777600000263</v>
          </cell>
          <cell r="CZ233">
            <v>2111.7417000000132</v>
          </cell>
          <cell r="DA233">
            <v>1861.4256000000169</v>
          </cell>
          <cell r="DB233">
            <v>1509.1537799999933</v>
          </cell>
          <cell r="DC233">
            <v>1016.4713999999803</v>
          </cell>
          <cell r="DD233">
            <v>784.20389999996405</v>
          </cell>
          <cell r="DE233">
            <v>19604.653500000015</v>
          </cell>
          <cell r="DF233">
            <v>948.76274999999441</v>
          </cell>
          <cell r="DG233">
            <v>1061.8229999999749</v>
          </cell>
          <cell r="DH233">
            <v>1653.7027499999967</v>
          </cell>
          <cell r="DI233">
            <v>1910.0250000000233</v>
          </cell>
          <cell r="DJ233">
            <v>2211.0052499999874</v>
          </cell>
          <cell r="DK233">
            <v>2348.9099999999744</v>
          </cell>
          <cell r="DL233">
            <v>2126.0729999999749</v>
          </cell>
          <cell r="DM233">
            <v>2129.5140000000247</v>
          </cell>
          <cell r="DN233">
            <v>1877.1975000000093</v>
          </cell>
          <cell r="DO233">
            <v>1521.828749999986</v>
          </cell>
          <cell r="DP233">
            <v>1025.0324999999721</v>
          </cell>
          <cell r="DQ233">
            <v>790.77900000009686</v>
          </cell>
          <cell r="DR233">
            <v>19766.830880000256</v>
          </cell>
          <cell r="DS233">
            <v>956.58311999996658</v>
          </cell>
          <cell r="DT233">
            <v>1070.5967999999993</v>
          </cell>
          <cell r="DU233">
            <v>1667.3412000000244</v>
          </cell>
          <cell r="DV233">
            <v>1925.8248000000021</v>
          </cell>
          <cell r="DW233">
            <v>2229.2707599999849</v>
          </cell>
          <cell r="DX233">
            <v>2368.3728000000119</v>
          </cell>
          <cell r="DY233">
            <v>2143.6301600000006</v>
          </cell>
          <cell r="DZ233">
            <v>2147.1641599999857</v>
          </cell>
          <cell r="EA233">
            <v>1892.6964000000153</v>
          </cell>
          <cell r="EB233">
            <v>1534.4627999999793</v>
          </cell>
          <cell r="EC233">
            <v>1033.546800000011</v>
          </cell>
          <cell r="ED233">
            <v>797.34107999992557</v>
          </cell>
        </row>
        <row r="235">
          <cell r="A235" t="str">
            <v>IRP Resources</v>
          </cell>
        </row>
        <row r="236"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0</v>
          </cell>
          <cell r="DP236">
            <v>0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</row>
        <row r="237"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</row>
        <row r="238"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</row>
        <row r="239"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-108508.60000000056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-108508.60000000056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-112982.30000000005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-112982.30000000005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-119470.96000000008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-119470.96000000008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-122495.29999999981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-122495.29999999981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-138602.5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-138602.5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-160745.5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-160745.5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-168219.5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-168219.5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-174639.5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-174639.5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-177587.5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-177587.5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</row>
        <row r="240"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  <cell r="DD240">
            <v>0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</row>
        <row r="241"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0</v>
          </cell>
          <cell r="DP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</row>
        <row r="242"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</row>
        <row r="243"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</row>
        <row r="244"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</row>
        <row r="245"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</row>
        <row r="246"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</row>
        <row r="248"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</row>
        <row r="250"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0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</row>
        <row r="251"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</row>
        <row r="252"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</row>
        <row r="253"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</row>
        <row r="254"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</row>
        <row r="255"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</row>
        <row r="256"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</row>
        <row r="257"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</row>
        <row r="260">
          <cell r="A260" t="str">
            <v>Total IRP Resources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-108508.60000000056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-108508.60000000056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-112982.30000000005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-112982.30000000005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-119470.96000000008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-119470.96000000008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-122495.29999999981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-122495.29999999981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-138602.5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-138602.5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-160745.5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-160745.5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-168219.5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-168219.5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-174639.5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-174639.5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-177587.5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-177587.5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</row>
        <row r="262">
          <cell r="A262" t="str">
            <v>Growth Station Resources</v>
          </cell>
        </row>
        <row r="263"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</row>
        <row r="264"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</row>
        <row r="265"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</row>
        <row r="266"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</row>
        <row r="267"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-338.72689999999784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-338.72689999999784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-2.8933999999999287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-2.8933999999999287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</row>
        <row r="268"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-164.32999999998719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-167.84100000000035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-167.84100000000035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-82.979999999995925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-82.979999999995925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</row>
        <row r="269"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-93.842800000000352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-510.23500000000058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-510.23500000000058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</row>
        <row r="271">
          <cell r="A271" t="str">
            <v>Total Growth Station Resources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-258.17280000000028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-1016.8029000000097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-1016.8029000000097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-85.873399999996764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-2.8933999999999287</v>
          </cell>
          <cell r="CK271">
            <v>-82.979999999995925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0</v>
          </cell>
          <cell r="CZ271">
            <v>0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0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0</v>
          </cell>
          <cell r="DN271">
            <v>0</v>
          </cell>
          <cell r="DO271">
            <v>0</v>
          </cell>
          <cell r="DP271">
            <v>0</v>
          </cell>
          <cell r="DQ271">
            <v>0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  <cell r="DV271">
            <v>0</v>
          </cell>
          <cell r="DW271">
            <v>0</v>
          </cell>
          <cell r="DX271">
            <v>0</v>
          </cell>
          <cell r="DY271">
            <v>0</v>
          </cell>
          <cell r="DZ271">
            <v>0</v>
          </cell>
          <cell r="EA271">
            <v>0</v>
          </cell>
          <cell r="EB271">
            <v>0</v>
          </cell>
          <cell r="EC271">
            <v>0</v>
          </cell>
          <cell r="ED271">
            <v>0</v>
          </cell>
        </row>
        <row r="272">
          <cell r="F272" t="str">
            <v>=</v>
          </cell>
          <cell r="G272" t="str">
            <v>=</v>
          </cell>
          <cell r="H272" t="str">
            <v>=</v>
          </cell>
          <cell r="I272" t="str">
            <v>=</v>
          </cell>
          <cell r="J272" t="str">
            <v>=</v>
          </cell>
          <cell r="K272" t="str">
            <v>=</v>
          </cell>
          <cell r="L272" t="str">
            <v>=</v>
          </cell>
          <cell r="M272" t="str">
            <v>=</v>
          </cell>
          <cell r="N272" t="str">
            <v>=</v>
          </cell>
          <cell r="O272" t="str">
            <v>=</v>
          </cell>
          <cell r="P272" t="str">
            <v>=</v>
          </cell>
          <cell r="Q272" t="str">
            <v>=</v>
          </cell>
          <cell r="R272" t="str">
            <v>=</v>
          </cell>
          <cell r="S272" t="str">
            <v>=</v>
          </cell>
          <cell r="T272" t="str">
            <v>=</v>
          </cell>
          <cell r="U272" t="str">
            <v>=</v>
          </cell>
          <cell r="V272" t="str">
            <v>=</v>
          </cell>
          <cell r="W272" t="str">
            <v>=</v>
          </cell>
          <cell r="X272" t="str">
            <v>=</v>
          </cell>
          <cell r="Y272" t="str">
            <v>=</v>
          </cell>
          <cell r="Z272" t="str">
            <v>=</v>
          </cell>
          <cell r="AA272" t="str">
            <v>=</v>
          </cell>
          <cell r="AB272" t="str">
            <v>=</v>
          </cell>
          <cell r="AC272" t="str">
            <v>=</v>
          </cell>
          <cell r="AD272" t="str">
            <v>=</v>
          </cell>
          <cell r="AE272" t="str">
            <v>=</v>
          </cell>
          <cell r="AF272" t="str">
            <v>=</v>
          </cell>
          <cell r="AG272" t="str">
            <v>=</v>
          </cell>
          <cell r="AH272" t="str">
            <v>=</v>
          </cell>
          <cell r="AI272" t="str">
            <v>=</v>
          </cell>
          <cell r="AJ272" t="str">
            <v>=</v>
          </cell>
          <cell r="AK272" t="str">
            <v>=</v>
          </cell>
          <cell r="AL272" t="str">
            <v>=</v>
          </cell>
          <cell r="AM272" t="str">
            <v>=</v>
          </cell>
          <cell r="AN272" t="str">
            <v>=</v>
          </cell>
          <cell r="AO272" t="str">
            <v>=</v>
          </cell>
          <cell r="AP272" t="str">
            <v>=</v>
          </cell>
          <cell r="AQ272" t="str">
            <v>=</v>
          </cell>
          <cell r="AR272" t="str">
            <v>=</v>
          </cell>
          <cell r="AS272" t="str">
            <v>=</v>
          </cell>
          <cell r="AT272" t="str">
            <v>=</v>
          </cell>
          <cell r="AU272" t="str">
            <v>=</v>
          </cell>
          <cell r="AV272" t="str">
            <v>=</v>
          </cell>
          <cell r="AW272" t="str">
            <v>=</v>
          </cell>
          <cell r="AX272" t="str">
            <v>=</v>
          </cell>
          <cell r="AY272" t="str">
            <v>=</v>
          </cell>
          <cell r="AZ272" t="str">
            <v>=</v>
          </cell>
          <cell r="BA272" t="str">
            <v>=</v>
          </cell>
          <cell r="BB272" t="str">
            <v>=</v>
          </cell>
          <cell r="BC272" t="str">
            <v>=</v>
          </cell>
          <cell r="BD272" t="str">
            <v>=</v>
          </cell>
          <cell r="BE272" t="str">
            <v>=</v>
          </cell>
          <cell r="BF272" t="str">
            <v>=</v>
          </cell>
          <cell r="BG272" t="str">
            <v>=</v>
          </cell>
          <cell r="BH272" t="str">
            <v>=</v>
          </cell>
          <cell r="BI272" t="str">
            <v>=</v>
          </cell>
          <cell r="BJ272" t="str">
            <v>=</v>
          </cell>
          <cell r="BK272" t="str">
            <v>=</v>
          </cell>
          <cell r="BL272" t="str">
            <v>=</v>
          </cell>
          <cell r="BM272" t="str">
            <v>=</v>
          </cell>
          <cell r="BN272" t="str">
            <v>=</v>
          </cell>
          <cell r="BO272" t="str">
            <v>=</v>
          </cell>
          <cell r="BP272" t="str">
            <v>=</v>
          </cell>
          <cell r="BQ272" t="str">
            <v>=</v>
          </cell>
          <cell r="BR272" t="str">
            <v>=</v>
          </cell>
          <cell r="BS272" t="str">
            <v>=</v>
          </cell>
          <cell r="BT272" t="str">
            <v>=</v>
          </cell>
          <cell r="BU272" t="str">
            <v>=</v>
          </cell>
          <cell r="BV272" t="str">
            <v>=</v>
          </cell>
          <cell r="BW272" t="str">
            <v>=</v>
          </cell>
          <cell r="BX272" t="str">
            <v>=</v>
          </cell>
          <cell r="BY272" t="str">
            <v>=</v>
          </cell>
          <cell r="BZ272" t="str">
            <v>=</v>
          </cell>
          <cell r="CA272" t="str">
            <v>=</v>
          </cell>
          <cell r="CB272" t="str">
            <v>=</v>
          </cell>
          <cell r="CC272" t="str">
            <v>=</v>
          </cell>
          <cell r="CD272" t="str">
            <v>=</v>
          </cell>
          <cell r="CE272" t="str">
            <v>=</v>
          </cell>
          <cell r="CF272" t="str">
            <v>=</v>
          </cell>
          <cell r="CG272" t="str">
            <v>=</v>
          </cell>
          <cell r="CH272" t="str">
            <v>=</v>
          </cell>
          <cell r="CI272" t="str">
            <v>=</v>
          </cell>
          <cell r="CJ272" t="str">
            <v>=</v>
          </cell>
          <cell r="CK272" t="str">
            <v>=</v>
          </cell>
          <cell r="CL272" t="str">
            <v>=</v>
          </cell>
          <cell r="CM272" t="str">
            <v>=</v>
          </cell>
          <cell r="CN272" t="str">
            <v>=</v>
          </cell>
          <cell r="CO272" t="str">
            <v>=</v>
          </cell>
          <cell r="CP272" t="str">
            <v>=</v>
          </cell>
          <cell r="CQ272" t="str">
            <v>=</v>
          </cell>
          <cell r="CR272" t="str">
            <v>=</v>
          </cell>
          <cell r="CS272" t="str">
            <v>=</v>
          </cell>
          <cell r="CT272" t="str">
            <v>=</v>
          </cell>
          <cell r="CU272" t="str">
            <v>=</v>
          </cell>
          <cell r="CV272" t="str">
            <v>=</v>
          </cell>
          <cell r="CW272" t="str">
            <v>=</v>
          </cell>
          <cell r="CX272" t="str">
            <v>=</v>
          </cell>
          <cell r="CY272" t="str">
            <v>=</v>
          </cell>
          <cell r="CZ272" t="str">
            <v>=</v>
          </cell>
          <cell r="DA272" t="str">
            <v>=</v>
          </cell>
          <cell r="DB272" t="str">
            <v>=</v>
          </cell>
          <cell r="DC272" t="str">
            <v>=</v>
          </cell>
          <cell r="DD272" t="str">
            <v>=</v>
          </cell>
          <cell r="DE272" t="str">
            <v>=</v>
          </cell>
          <cell r="DF272" t="str">
            <v>=</v>
          </cell>
          <cell r="DG272" t="str">
            <v>=</v>
          </cell>
          <cell r="DH272" t="str">
            <v>=</v>
          </cell>
          <cell r="DI272" t="str">
            <v>=</v>
          </cell>
          <cell r="DJ272" t="str">
            <v>=</v>
          </cell>
          <cell r="DK272" t="str">
            <v>=</v>
          </cell>
          <cell r="DL272" t="str">
            <v>=</v>
          </cell>
          <cell r="DM272" t="str">
            <v>=</v>
          </cell>
          <cell r="DN272" t="str">
            <v>=</v>
          </cell>
          <cell r="DO272" t="str">
            <v>=</v>
          </cell>
          <cell r="DP272" t="str">
            <v>=</v>
          </cell>
          <cell r="DQ272" t="str">
            <v>=</v>
          </cell>
          <cell r="DR272" t="str">
            <v>=</v>
          </cell>
          <cell r="DS272" t="str">
            <v>=</v>
          </cell>
          <cell r="DT272" t="str">
            <v>=</v>
          </cell>
          <cell r="DU272" t="str">
            <v>=</v>
          </cell>
          <cell r="DV272" t="str">
            <v>=</v>
          </cell>
          <cell r="DW272" t="str">
            <v>=</v>
          </cell>
          <cell r="DX272" t="str">
            <v>=</v>
          </cell>
          <cell r="DY272" t="str">
            <v>=</v>
          </cell>
          <cell r="DZ272" t="str">
            <v>=</v>
          </cell>
          <cell r="EA272" t="str">
            <v>=</v>
          </cell>
          <cell r="EB272" t="str">
            <v>=</v>
          </cell>
          <cell r="EC272" t="str">
            <v>=</v>
          </cell>
          <cell r="ED272" t="str">
            <v>=</v>
          </cell>
        </row>
        <row r="273">
          <cell r="A273" t="str">
            <v>Net Power Cost</v>
          </cell>
          <cell r="F273">
            <v>-30782.431417897344</v>
          </cell>
          <cell r="G273">
            <v>-35002.308783650398</v>
          </cell>
          <cell r="H273">
            <v>-51297.587233632803</v>
          </cell>
          <cell r="I273">
            <v>-46935.51250782609</v>
          </cell>
          <cell r="J273">
            <v>-49824.026691257954</v>
          </cell>
          <cell r="K273">
            <v>-54111.638381034136</v>
          </cell>
          <cell r="L273">
            <v>-65552.802921354771</v>
          </cell>
          <cell r="M273">
            <v>-64371.816912949085</v>
          </cell>
          <cell r="N273">
            <v>-46049.720846280456</v>
          </cell>
          <cell r="O273">
            <v>-38800.876640170813</v>
          </cell>
          <cell r="P273">
            <v>-25885.29633268714</v>
          </cell>
          <cell r="Q273">
            <v>-22213.910120427608</v>
          </cell>
          <cell r="R273">
            <v>-484234.79380559921</v>
          </cell>
          <cell r="S273">
            <v>-27973.100500583649</v>
          </cell>
          <cell r="T273">
            <v>-10603.835590749979</v>
          </cell>
          <cell r="U273">
            <v>-38108.208753183484</v>
          </cell>
          <cell r="V273">
            <v>-42279.635341525078</v>
          </cell>
          <cell r="W273">
            <v>-47363.221680954099</v>
          </cell>
          <cell r="X273">
            <v>-52655.296608507633</v>
          </cell>
          <cell r="Y273">
            <v>-72878.475145161152</v>
          </cell>
          <cell r="Z273">
            <v>-63651.174517154694</v>
          </cell>
          <cell r="AA273">
            <v>-45811.335679396987</v>
          </cell>
          <cell r="AB273">
            <v>-37713.357743784785</v>
          </cell>
          <cell r="AC273">
            <v>-23828.922477722168</v>
          </cell>
          <cell r="AD273">
            <v>-21368.229767203331</v>
          </cell>
          <cell r="AE273">
            <v>-455029.97501468658</v>
          </cell>
          <cell r="AF273">
            <v>-21197.284587591887</v>
          </cell>
          <cell r="AG273">
            <v>-25444.697025388479</v>
          </cell>
          <cell r="AH273">
            <v>-37306.280866652727</v>
          </cell>
          <cell r="AI273">
            <v>-35917.592651635408</v>
          </cell>
          <cell r="AJ273">
            <v>-45861.116564258933</v>
          </cell>
          <cell r="AK273">
            <v>-48696.158788308501</v>
          </cell>
          <cell r="AL273">
            <v>-62415.674265921116</v>
          </cell>
          <cell r="AM273">
            <v>-57260.2777082026</v>
          </cell>
          <cell r="AN273">
            <v>-41197.110655903816</v>
          </cell>
          <cell r="AO273">
            <v>-35459.67476311326</v>
          </cell>
          <cell r="AP273">
            <v>-22171.510160028934</v>
          </cell>
          <cell r="AQ273">
            <v>-22102.596977859735</v>
          </cell>
          <cell r="AR273">
            <v>-420140.05442166328</v>
          </cell>
          <cell r="AS273">
            <v>-22667.077417641878</v>
          </cell>
          <cell r="AT273">
            <v>-24201.611950621009</v>
          </cell>
          <cell r="AU273">
            <v>-36069.091833800077</v>
          </cell>
          <cell r="AV273">
            <v>-31841.194647729397</v>
          </cell>
          <cell r="AW273">
            <v>-38276.225192606449</v>
          </cell>
          <cell r="AX273">
            <v>-43303.930457130075</v>
          </cell>
          <cell r="AY273">
            <v>-57850.786391317844</v>
          </cell>
          <cell r="AZ273">
            <v>-50981.050172477961</v>
          </cell>
          <cell r="BA273">
            <v>-38188.89319254458</v>
          </cell>
          <cell r="BB273">
            <v>-34095.319071337581</v>
          </cell>
          <cell r="BC273">
            <v>-22879.325605273247</v>
          </cell>
          <cell r="BD273">
            <v>-19785.548489063978</v>
          </cell>
          <cell r="BE273">
            <v>-440968.39798498154</v>
          </cell>
          <cell r="BF273">
            <v>-23003.925353288651</v>
          </cell>
          <cell r="BG273">
            <v>-24822.493356630206</v>
          </cell>
          <cell r="BH273">
            <v>-37317.958049580455</v>
          </cell>
          <cell r="BI273">
            <v>-33564.244306668639</v>
          </cell>
          <cell r="BJ273">
            <v>-40161.64784553647</v>
          </cell>
          <cell r="BK273">
            <v>-44302.084886878729</v>
          </cell>
          <cell r="BL273">
            <v>-62274.752439469099</v>
          </cell>
          <cell r="BM273">
            <v>-54868.373989164829</v>
          </cell>
          <cell r="BN273">
            <v>-40428.995850861073</v>
          </cell>
          <cell r="BO273">
            <v>-36579.516039296985</v>
          </cell>
          <cell r="BP273">
            <v>-24108.815440163016</v>
          </cell>
          <cell r="BQ273">
            <v>-19535.590427547693</v>
          </cell>
          <cell r="BR273">
            <v>-481314.80676293373</v>
          </cell>
          <cell r="BS273">
            <v>-24543.475161999464</v>
          </cell>
          <cell r="BT273">
            <v>-26120.518638893962</v>
          </cell>
          <cell r="BU273">
            <v>-38754.926900178194</v>
          </cell>
          <cell r="BV273">
            <v>-35724.759605437517</v>
          </cell>
          <cell r="BW273">
            <v>-47931.840222597122</v>
          </cell>
          <cell r="BX273">
            <v>-51388.303549677134</v>
          </cell>
          <cell r="BY273">
            <v>-65241.372935116291</v>
          </cell>
          <cell r="BZ273">
            <v>-56048.530104905367</v>
          </cell>
          <cell r="CA273">
            <v>-46572.966464951634</v>
          </cell>
          <cell r="CB273">
            <v>-40015.233622506261</v>
          </cell>
          <cell r="CC273">
            <v>-25177.464457049966</v>
          </cell>
          <cell r="CD273">
            <v>-23795.415099561214</v>
          </cell>
          <cell r="CE273">
            <v>-472327.06139540672</v>
          </cell>
          <cell r="CF273">
            <v>42584.421234458685</v>
          </cell>
          <cell r="CG273">
            <v>-27835.921935364604</v>
          </cell>
          <cell r="CH273">
            <v>-41391.378780469298</v>
          </cell>
          <cell r="CI273">
            <v>-40594.675225332379</v>
          </cell>
          <cell r="CJ273">
            <v>-59198.998181059957</v>
          </cell>
          <cell r="CK273">
            <v>-61189.622045099735</v>
          </cell>
          <cell r="CL273">
            <v>-72547.198852390051</v>
          </cell>
          <cell r="CM273">
            <v>-66089.517449945211</v>
          </cell>
          <cell r="CN273">
            <v>-52127.853465124965</v>
          </cell>
          <cell r="CO273">
            <v>-42828.199457600713</v>
          </cell>
          <cell r="CP273">
            <v>-25444.033295512199</v>
          </cell>
          <cell r="CQ273">
            <v>-25664.083942621946</v>
          </cell>
          <cell r="CR273">
            <v>-566977.86604738235</v>
          </cell>
          <cell r="CS273">
            <v>-33051.796318143606</v>
          </cell>
          <cell r="CT273">
            <v>-29079.153309762478</v>
          </cell>
          <cell r="CU273">
            <v>-43008.490290299058</v>
          </cell>
          <cell r="CV273">
            <v>-46682.369404956698</v>
          </cell>
          <cell r="CW273">
            <v>-56861.576489061117</v>
          </cell>
          <cell r="CX273">
            <v>-62458.499314069748</v>
          </cell>
          <cell r="CY273">
            <v>-76592.698939114809</v>
          </cell>
          <cell r="CZ273">
            <v>-73995.239900231361</v>
          </cell>
          <cell r="DA273">
            <v>-51730.926663666964</v>
          </cell>
          <cell r="DB273">
            <v>-43090.370367616415</v>
          </cell>
          <cell r="DC273">
            <v>-26571.3513648808</v>
          </cell>
          <cell r="DD273">
            <v>-23855.393685311079</v>
          </cell>
          <cell r="DE273">
            <v>-591700.54964995384</v>
          </cell>
          <cell r="DF273">
            <v>-32197.980797111988</v>
          </cell>
          <cell r="DG273">
            <v>-30833.791928082705</v>
          </cell>
          <cell r="DH273">
            <v>-45059.907542780042</v>
          </cell>
          <cell r="DI273">
            <v>-49568.124745875597</v>
          </cell>
          <cell r="DJ273">
            <v>-60320.731800451875</v>
          </cell>
          <cell r="DK273">
            <v>-62073.237406462431</v>
          </cell>
          <cell r="DL273">
            <v>-79406.026908606291</v>
          </cell>
          <cell r="DM273">
            <v>-73626.849220812321</v>
          </cell>
          <cell r="DN273">
            <v>-52659.649717181921</v>
          </cell>
          <cell r="DO273">
            <v>-54099.682035684586</v>
          </cell>
          <cell r="DP273">
            <v>-28395.102483212948</v>
          </cell>
          <cell r="DQ273">
            <v>-23459.465063840151</v>
          </cell>
          <cell r="DR273">
            <v>-571726.87039709091</v>
          </cell>
          <cell r="DS273">
            <v>-31000.699830472469</v>
          </cell>
          <cell r="DT273">
            <v>-32130.10719896853</v>
          </cell>
          <cell r="DU273">
            <v>-48321.071454912424</v>
          </cell>
          <cell r="DV273">
            <v>-52002.891845852137</v>
          </cell>
          <cell r="DW273">
            <v>-66136.580960825086</v>
          </cell>
          <cell r="DX273">
            <v>-20980.63675186038</v>
          </cell>
          <cell r="DY273">
            <v>-84281.601302087307</v>
          </cell>
          <cell r="DZ273">
            <v>-77401.155033290386</v>
          </cell>
          <cell r="EA273">
            <v>-54507.838482528925</v>
          </cell>
          <cell r="EB273">
            <v>-47255.396974131465</v>
          </cell>
          <cell r="EC273">
            <v>-29642.047326803207</v>
          </cell>
          <cell r="ED273">
            <v>-28066.843235224485</v>
          </cell>
        </row>
        <row r="274">
          <cell r="F274" t="str">
            <v>=</v>
          </cell>
          <cell r="G274" t="str">
            <v>=</v>
          </cell>
          <cell r="H274" t="str">
            <v>=</v>
          </cell>
          <cell r="I274" t="str">
            <v>=</v>
          </cell>
          <cell r="J274" t="str">
            <v>=</v>
          </cell>
          <cell r="K274" t="str">
            <v>=</v>
          </cell>
          <cell r="L274" t="str">
            <v>=</v>
          </cell>
          <cell r="M274" t="str">
            <v>=</v>
          </cell>
          <cell r="N274" t="str">
            <v>=</v>
          </cell>
          <cell r="O274" t="str">
            <v>=</v>
          </cell>
          <cell r="P274" t="str">
            <v>=</v>
          </cell>
          <cell r="Q274" t="str">
            <v>=</v>
          </cell>
          <cell r="R274" t="str">
            <v>=</v>
          </cell>
          <cell r="S274" t="str">
            <v>=</v>
          </cell>
          <cell r="T274" t="str">
            <v>=</v>
          </cell>
          <cell r="U274" t="str">
            <v>=</v>
          </cell>
          <cell r="V274" t="str">
            <v>=</v>
          </cell>
          <cell r="W274" t="str">
            <v>=</v>
          </cell>
          <cell r="X274" t="str">
            <v>=</v>
          </cell>
          <cell r="Y274" t="str">
            <v>=</v>
          </cell>
          <cell r="Z274" t="str">
            <v>=</v>
          </cell>
          <cell r="AA274" t="str">
            <v>=</v>
          </cell>
          <cell r="AB274" t="str">
            <v>=</v>
          </cell>
          <cell r="AC274" t="str">
            <v>=</v>
          </cell>
          <cell r="AD274" t="str">
            <v>=</v>
          </cell>
          <cell r="AE274" t="str">
            <v>=</v>
          </cell>
          <cell r="AF274" t="str">
            <v>=</v>
          </cell>
          <cell r="AG274" t="str">
            <v>=</v>
          </cell>
          <cell r="AH274" t="str">
            <v>=</v>
          </cell>
          <cell r="AI274" t="str">
            <v>=</v>
          </cell>
          <cell r="AJ274" t="str">
            <v>=</v>
          </cell>
          <cell r="AK274" t="str">
            <v>=</v>
          </cell>
          <cell r="AL274" t="str">
            <v>=</v>
          </cell>
          <cell r="AM274" t="str">
            <v>=</v>
          </cell>
          <cell r="AN274" t="str">
            <v>=</v>
          </cell>
          <cell r="AO274" t="str">
            <v>=</v>
          </cell>
          <cell r="AP274" t="str">
            <v>=</v>
          </cell>
          <cell r="AQ274" t="str">
            <v>=</v>
          </cell>
          <cell r="AR274" t="str">
            <v>=</v>
          </cell>
          <cell r="AS274" t="str">
            <v>=</v>
          </cell>
          <cell r="AT274" t="str">
            <v>=</v>
          </cell>
          <cell r="AU274" t="str">
            <v>=</v>
          </cell>
          <cell r="AV274" t="str">
            <v>=</v>
          </cell>
          <cell r="AW274" t="str">
            <v>=</v>
          </cell>
          <cell r="AX274" t="str">
            <v>=</v>
          </cell>
          <cell r="AY274" t="str">
            <v>=</v>
          </cell>
          <cell r="AZ274" t="str">
            <v>=</v>
          </cell>
          <cell r="BA274" t="str">
            <v>=</v>
          </cell>
          <cell r="BB274" t="str">
            <v>=</v>
          </cell>
          <cell r="BC274" t="str">
            <v>=</v>
          </cell>
          <cell r="BD274" t="str">
            <v>=</v>
          </cell>
          <cell r="BE274" t="str">
            <v>=</v>
          </cell>
          <cell r="BF274" t="str">
            <v>=</v>
          </cell>
          <cell r="BG274" t="str">
            <v>=</v>
          </cell>
          <cell r="BH274" t="str">
            <v>=</v>
          </cell>
          <cell r="BI274" t="str">
            <v>=</v>
          </cell>
          <cell r="BJ274" t="str">
            <v>=</v>
          </cell>
          <cell r="BK274" t="str">
            <v>=</v>
          </cell>
          <cell r="BL274" t="str">
            <v>=</v>
          </cell>
          <cell r="BM274" t="str">
            <v>=</v>
          </cell>
          <cell r="BN274" t="str">
            <v>=</v>
          </cell>
          <cell r="BO274" t="str">
            <v>=</v>
          </cell>
          <cell r="BP274" t="str">
            <v>=</v>
          </cell>
          <cell r="BQ274" t="str">
            <v>=</v>
          </cell>
          <cell r="BR274" t="str">
            <v>=</v>
          </cell>
          <cell r="BS274" t="str">
            <v>=</v>
          </cell>
          <cell r="BT274" t="str">
            <v>=</v>
          </cell>
          <cell r="BU274" t="str">
            <v>=</v>
          </cell>
          <cell r="BV274" t="str">
            <v>=</v>
          </cell>
          <cell r="BW274" t="str">
            <v>=</v>
          </cell>
          <cell r="BX274" t="str">
            <v>=</v>
          </cell>
          <cell r="BY274" t="str">
            <v>=</v>
          </cell>
          <cell r="BZ274" t="str">
            <v>=</v>
          </cell>
          <cell r="CA274" t="str">
            <v>=</v>
          </cell>
          <cell r="CB274" t="str">
            <v>=</v>
          </cell>
          <cell r="CC274" t="str">
            <v>=</v>
          </cell>
          <cell r="CD274" t="str">
            <v>=</v>
          </cell>
          <cell r="CE274" t="str">
            <v>=</v>
          </cell>
          <cell r="CF274" t="str">
            <v>=</v>
          </cell>
          <cell r="CG274" t="str">
            <v>=</v>
          </cell>
          <cell r="CH274" t="str">
            <v>=</v>
          </cell>
          <cell r="CI274" t="str">
            <v>=</v>
          </cell>
          <cell r="CJ274" t="str">
            <v>=</v>
          </cell>
          <cell r="CK274" t="str">
            <v>=</v>
          </cell>
          <cell r="CL274" t="str">
            <v>=</v>
          </cell>
          <cell r="CM274" t="str">
            <v>=</v>
          </cell>
          <cell r="CN274" t="str">
            <v>=</v>
          </cell>
          <cell r="CO274" t="str">
            <v>=</v>
          </cell>
          <cell r="CP274" t="str">
            <v>=</v>
          </cell>
          <cell r="CQ274" t="str">
            <v>=</v>
          </cell>
          <cell r="CR274" t="str">
            <v>=</v>
          </cell>
          <cell r="CS274" t="str">
            <v>=</v>
          </cell>
          <cell r="CT274" t="str">
            <v>=</v>
          </cell>
          <cell r="CU274" t="str">
            <v>=</v>
          </cell>
          <cell r="CV274" t="str">
            <v>=</v>
          </cell>
          <cell r="CW274" t="str">
            <v>=</v>
          </cell>
          <cell r="CX274" t="str">
            <v>=</v>
          </cell>
          <cell r="CY274" t="str">
            <v>=</v>
          </cell>
          <cell r="CZ274" t="str">
            <v>=</v>
          </cell>
          <cell r="DA274" t="str">
            <v>=</v>
          </cell>
          <cell r="DB274" t="str">
            <v>=</v>
          </cell>
          <cell r="DC274" t="str">
            <v>=</v>
          </cell>
          <cell r="DD274" t="str">
            <v>=</v>
          </cell>
          <cell r="DE274" t="str">
            <v>=</v>
          </cell>
          <cell r="DF274" t="str">
            <v>=</v>
          </cell>
          <cell r="DG274" t="str">
            <v>=</v>
          </cell>
          <cell r="DH274" t="str">
            <v>=</v>
          </cell>
          <cell r="DI274" t="str">
            <v>=</v>
          </cell>
          <cell r="DJ274" t="str">
            <v>=</v>
          </cell>
          <cell r="DK274" t="str">
            <v>=</v>
          </cell>
          <cell r="DL274" t="str">
            <v>=</v>
          </cell>
          <cell r="DM274" t="str">
            <v>=</v>
          </cell>
          <cell r="DN274" t="str">
            <v>=</v>
          </cell>
          <cell r="DO274" t="str">
            <v>=</v>
          </cell>
          <cell r="DP274" t="str">
            <v>=</v>
          </cell>
          <cell r="DQ274" t="str">
            <v>=</v>
          </cell>
          <cell r="DR274" t="str">
            <v>=</v>
          </cell>
          <cell r="DS274" t="str">
            <v>=</v>
          </cell>
          <cell r="DT274" t="str">
            <v>=</v>
          </cell>
          <cell r="DU274" t="str">
            <v>=</v>
          </cell>
          <cell r="DV274" t="str">
            <v>=</v>
          </cell>
          <cell r="DW274" t="str">
            <v>=</v>
          </cell>
          <cell r="DX274" t="str">
            <v>=</v>
          </cell>
          <cell r="DY274" t="str">
            <v>=</v>
          </cell>
          <cell r="DZ274" t="str">
            <v>=</v>
          </cell>
          <cell r="EA274" t="str">
            <v>=</v>
          </cell>
          <cell r="EB274" t="str">
            <v>=</v>
          </cell>
          <cell r="EC274" t="str">
            <v>=</v>
          </cell>
          <cell r="ED274" t="str">
            <v>=</v>
          </cell>
        </row>
        <row r="275">
          <cell r="A275" t="str">
            <v>Net Power Cost/Net System Load</v>
          </cell>
          <cell r="F275">
            <v>-5.8591393353566446E-3</v>
          </cell>
          <cell r="G275">
            <v>-7.4881569061169273E-3</v>
          </cell>
          <cell r="H275">
            <v>-1.0783052721983211E-2</v>
          </cell>
          <cell r="I275">
            <v>-1.0500943962529874E-2</v>
          </cell>
          <cell r="J275">
            <v>-1.0673125709210751E-2</v>
          </cell>
          <cell r="K275">
            <v>-1.1098813997943324E-2</v>
          </cell>
          <cell r="L275">
            <v>-1.1772755838396876E-2</v>
          </cell>
          <cell r="M275">
            <v>-1.203034999224073E-2</v>
          </cell>
          <cell r="N275">
            <v>-9.7686685953846109E-3</v>
          </cell>
          <cell r="O275">
            <v>-8.4072171405615848E-3</v>
          </cell>
          <cell r="P275">
            <v>-5.5045813400163013E-3</v>
          </cell>
          <cell r="Q275">
            <v>-4.2625148685289105E-3</v>
          </cell>
          <cell r="R275">
            <v>-8.2183746947741554E-3</v>
          </cell>
          <cell r="S275">
            <v>-5.3131826682850658E-3</v>
          </cell>
          <cell r="T275">
            <v>-2.2654896082201503E-3</v>
          </cell>
          <cell r="U275">
            <v>-7.9998592647356759E-3</v>
          </cell>
          <cell r="V275">
            <v>-9.4537200414919198E-3</v>
          </cell>
          <cell r="W275">
            <v>-1.014503015745305E-2</v>
          </cell>
          <cell r="X275">
            <v>-1.0795166125131317E-2</v>
          </cell>
          <cell r="Y275">
            <v>-1.3084854098782017E-2</v>
          </cell>
          <cell r="Z275">
            <v>-1.18903771691663E-2</v>
          </cell>
          <cell r="AA275">
            <v>-9.7139156475485322E-3</v>
          </cell>
          <cell r="AB275">
            <v>-8.1648590293852408E-3</v>
          </cell>
          <cell r="AC275">
            <v>-5.0568659387053572E-3</v>
          </cell>
          <cell r="AD275">
            <v>-4.0909431812963248E-3</v>
          </cell>
          <cell r="AE275">
            <v>-7.7180886299856866E-3</v>
          </cell>
          <cell r="AF275">
            <v>-4.0350634119086237E-3</v>
          </cell>
          <cell r="AG275">
            <v>-5.319252514762951E-3</v>
          </cell>
          <cell r="AH275">
            <v>-7.8559204497530288E-3</v>
          </cell>
          <cell r="AI275">
            <v>-8.0578244489899475E-3</v>
          </cell>
          <cell r="AJ275">
            <v>-9.8493976252314042E-3</v>
          </cell>
          <cell r="AK275">
            <v>-9.9917433567178193E-3</v>
          </cell>
          <cell r="AL275">
            <v>-1.1194350369255091E-2</v>
          </cell>
          <cell r="AM275">
            <v>-1.0696546773417026E-2</v>
          </cell>
          <cell r="AN275">
            <v>-8.7076346585845954E-3</v>
          </cell>
          <cell r="AO275">
            <v>-7.6957073086596495E-3</v>
          </cell>
          <cell r="AP275">
            <v>-4.7145141908693233E-3</v>
          </cell>
          <cell r="AQ275">
            <v>-4.2400055607636489E-3</v>
          </cell>
          <cell r="AR275">
            <v>-7.1382304484544079E-3</v>
          </cell>
          <cell r="AS275">
            <v>-4.3073219956504261E-3</v>
          </cell>
          <cell r="AT275">
            <v>-5.1784474053491181E-3</v>
          </cell>
          <cell r="AU275">
            <v>-7.5883987448008838E-3</v>
          </cell>
          <cell r="AV275">
            <v>-7.1344954281826745E-3</v>
          </cell>
          <cell r="AW275">
            <v>-8.2148986941632529E-3</v>
          </cell>
          <cell r="AX275">
            <v>-8.8897545779751397E-3</v>
          </cell>
          <cell r="AY275">
            <v>-1.0387033482391672E-2</v>
          </cell>
          <cell r="AZ275">
            <v>-9.5299915091224818E-3</v>
          </cell>
          <cell r="BA275">
            <v>-8.1084389714014549E-3</v>
          </cell>
          <cell r="BB275">
            <v>-7.3891921713489239E-3</v>
          </cell>
          <cell r="BC275">
            <v>-4.8573981456669912E-3</v>
          </cell>
          <cell r="BD275">
            <v>-3.7890700975538039E-3</v>
          </cell>
          <cell r="BE275">
            <v>-7.4647786790862369E-3</v>
          </cell>
          <cell r="BF275">
            <v>-4.35550696753495E-3</v>
          </cell>
          <cell r="BG275">
            <v>-5.2924604119759522E-3</v>
          </cell>
          <cell r="BH275">
            <v>-7.8229941470127073E-3</v>
          </cell>
          <cell r="BI275">
            <v>-7.4923055619393608E-3</v>
          </cell>
          <cell r="BJ275">
            <v>-8.5936810705646849E-3</v>
          </cell>
          <cell r="BK275">
            <v>-9.0622038017720286E-3</v>
          </cell>
          <cell r="BL275">
            <v>-1.1139873911012899E-2</v>
          </cell>
          <cell r="BM275">
            <v>-1.0223937637807268E-2</v>
          </cell>
          <cell r="BN275">
            <v>-8.5527067068404961E-3</v>
          </cell>
          <cell r="BO275">
            <v>-7.8973228553067543E-3</v>
          </cell>
          <cell r="BP275">
            <v>-5.0971324482524949E-3</v>
          </cell>
          <cell r="BQ275">
            <v>-3.7256270126810875E-3</v>
          </cell>
          <cell r="BR275">
            <v>-8.1057938597446366E-3</v>
          </cell>
          <cell r="BS275">
            <v>-4.6280017466528989E-3</v>
          </cell>
          <cell r="BT275">
            <v>-5.5458436896067553E-3</v>
          </cell>
          <cell r="BU275">
            <v>-8.0888739401174803E-3</v>
          </cell>
          <cell r="BV275">
            <v>-7.9406248494464649E-3</v>
          </cell>
          <cell r="BW275">
            <v>-1.0218908123196258E-2</v>
          </cell>
          <cell r="BX275">
            <v>-1.0452160528306109E-2</v>
          </cell>
          <cell r="BY275">
            <v>-1.1597288852190246E-2</v>
          </cell>
          <cell r="BZ275">
            <v>-1.0386974205900401E-2</v>
          </cell>
          <cell r="CA275">
            <v>-9.7529678636654182E-3</v>
          </cell>
          <cell r="CB275">
            <v>-8.6038521416860192E-3</v>
          </cell>
          <cell r="CC275">
            <v>-5.2976332591470054E-3</v>
          </cell>
          <cell r="CD275">
            <v>-4.5165792656938208E-3</v>
          </cell>
          <cell r="CE275">
            <v>-7.9111819451753718E-3</v>
          </cell>
          <cell r="CF275">
            <v>7.994675510357041E-3</v>
          </cell>
          <cell r="CG275">
            <v>-5.7418873921442071E-3</v>
          </cell>
          <cell r="CH275">
            <v>-8.5958741685310258E-3</v>
          </cell>
          <cell r="CI275">
            <v>-8.9850197406029508E-3</v>
          </cell>
          <cell r="CJ275">
            <v>-1.2566618339615587E-2</v>
          </cell>
          <cell r="CK275">
            <v>-1.2407171977564246E-2</v>
          </cell>
          <cell r="CL275">
            <v>-1.2882602155677603E-2</v>
          </cell>
          <cell r="CM275">
            <v>-1.2212905376713934E-2</v>
          </cell>
          <cell r="CN275">
            <v>-1.0930097283392115E-2</v>
          </cell>
          <cell r="CO275">
            <v>-9.1700055977845807E-3</v>
          </cell>
          <cell r="CP275">
            <v>-5.3266179291959759E-3</v>
          </cell>
          <cell r="CQ275">
            <v>-4.8477182332504754E-3</v>
          </cell>
          <cell r="CR275">
            <v>-9.4806207027353651E-3</v>
          </cell>
          <cell r="CS275">
            <v>-6.1806698932684867E-3</v>
          </cell>
          <cell r="CT275">
            <v>-6.1236332382605951E-3</v>
          </cell>
          <cell r="CU275">
            <v>-8.9002364313337523E-3</v>
          </cell>
          <cell r="CV275">
            <v>-1.0297091624995147E-2</v>
          </cell>
          <cell r="CW275">
            <v>-1.2027183937853181E-2</v>
          </cell>
          <cell r="CX275">
            <v>-1.2623463278529812E-2</v>
          </cell>
          <cell r="CY275">
            <v>-1.3554515477871121E-2</v>
          </cell>
          <cell r="CZ275">
            <v>-1.3622279215280031E-2</v>
          </cell>
          <cell r="DA275">
            <v>-1.0813026717727325E-2</v>
          </cell>
          <cell r="DB275">
            <v>-9.1919130788973291E-3</v>
          </cell>
          <cell r="DC275">
            <v>-5.5386151867651279E-3</v>
          </cell>
          <cell r="DD275">
            <v>-4.4890829462502779E-3</v>
          </cell>
          <cell r="DE275">
            <v>-9.9686020632603345E-3</v>
          </cell>
          <cell r="DF275">
            <v>-6.0579990481954837E-3</v>
          </cell>
          <cell r="DG275">
            <v>-6.5641513533485352E-3</v>
          </cell>
          <cell r="DH275">
            <v>-9.4129806514366976E-3</v>
          </cell>
          <cell r="DI275">
            <v>-1.1076527884853249E-2</v>
          </cell>
          <cell r="DJ275">
            <v>-1.2896119620265267E-2</v>
          </cell>
          <cell r="DK275">
            <v>-1.2651177291672866E-2</v>
          </cell>
          <cell r="DL275">
            <v>-1.4163966257431326E-2</v>
          </cell>
          <cell r="DM275">
            <v>-1.3672874522917766E-2</v>
          </cell>
          <cell r="DN275">
            <v>-1.1044827992247264E-2</v>
          </cell>
          <cell r="DO275">
            <v>-1.1568632927374978E-2</v>
          </cell>
          <cell r="DP275">
            <v>-5.9406453228056932E-3</v>
          </cell>
          <cell r="DQ275">
            <v>-4.4405127594160376E-3</v>
          </cell>
          <cell r="DR275">
            <v>-9.62290344190464E-3</v>
          </cell>
          <cell r="DS275">
            <v>-5.8058105164064955E-3</v>
          </cell>
          <cell r="DT275">
            <v>-6.8110377916354992E-3</v>
          </cell>
          <cell r="DU275">
            <v>-1.0055776357319246E-2</v>
          </cell>
          <cell r="DV275">
            <v>-1.1570465851143297E-2</v>
          </cell>
          <cell r="DW275">
            <v>-1.4089453415863318E-2</v>
          </cell>
          <cell r="DX275">
            <v>-4.2662243573978742E-3</v>
          </cell>
          <cell r="DY275">
            <v>-1.5072437599087607E-2</v>
          </cell>
          <cell r="DZ275">
            <v>-1.4409658796626701E-2</v>
          </cell>
          <cell r="EA275">
            <v>-1.1502720778892694E-2</v>
          </cell>
          <cell r="EB275">
            <v>-1.0105098145615443E-2</v>
          </cell>
          <cell r="EC275">
            <v>-6.2012969083262703E-3</v>
          </cell>
          <cell r="ED275">
            <v>-5.3094332618037754E-3</v>
          </cell>
        </row>
        <row r="276">
          <cell r="F276">
            <v>23.376925362945823</v>
          </cell>
          <cell r="G276">
            <v>23.752279242997201</v>
          </cell>
          <cell r="H276">
            <v>22.350760150525204</v>
          </cell>
          <cell r="I276">
            <v>17.705567755669264</v>
          </cell>
          <cell r="J276">
            <v>16.236744900440804</v>
          </cell>
          <cell r="K276">
            <v>16.598305674735247</v>
          </cell>
          <cell r="L276">
            <v>22.215520621206416</v>
          </cell>
          <cell r="M276">
            <v>21.779824241389935</v>
          </cell>
          <cell r="N276">
            <v>17.675264783704286</v>
          </cell>
          <cell r="O276">
            <v>18.369478872580157</v>
          </cell>
          <cell r="P276">
            <v>18.195765733647647</v>
          </cell>
          <cell r="Q276">
            <v>20.23945052450912</v>
          </cell>
          <cell r="R276">
            <v>17.886180915272252</v>
          </cell>
          <cell r="S276">
            <v>21.350007823588992</v>
          </cell>
          <cell r="T276">
            <v>7.2316760990558429</v>
          </cell>
          <cell r="U276">
            <v>16.686988333527527</v>
          </cell>
          <cell r="V276">
            <v>16.029403419556601</v>
          </cell>
          <cell r="W276">
            <v>15.512385378263602</v>
          </cell>
          <cell r="X276">
            <v>16.232996870416571</v>
          </cell>
          <cell r="Y276">
            <v>24.822284374086308</v>
          </cell>
          <cell r="Z276">
            <v>21.644059390731716</v>
          </cell>
          <cell r="AA276">
            <v>17.672081039770468</v>
          </cell>
          <cell r="AB276">
            <v>17.944949807045816</v>
          </cell>
          <cell r="AC276">
            <v>16.833684771094042</v>
          </cell>
          <cell r="AD276">
            <v>19.567868461531649</v>
          </cell>
          <cell r="AE276">
            <v>16.859308630652169</v>
          </cell>
          <cell r="AF276">
            <v>16.260424564664859</v>
          </cell>
          <cell r="AG276">
            <v>16.838815984782002</v>
          </cell>
          <cell r="AH276">
            <v>16.418522109408485</v>
          </cell>
          <cell r="AI276">
            <v>13.685394910930535</v>
          </cell>
          <cell r="AJ276">
            <v>15.095825070526312</v>
          </cell>
          <cell r="AK276">
            <v>15.087654347200973</v>
          </cell>
          <cell r="AL276">
            <v>21.365601758221679</v>
          </cell>
          <cell r="AM276">
            <v>19.568870987632849</v>
          </cell>
          <cell r="AN276">
            <v>15.972143967147732</v>
          </cell>
          <cell r="AO276">
            <v>16.957134668961398</v>
          </cell>
          <cell r="AP276">
            <v>15.741891851998618</v>
          </cell>
          <cell r="AQ276">
            <v>20.341416772297453</v>
          </cell>
          <cell r="AR276">
            <v>15.675021793018079</v>
          </cell>
          <cell r="AS276">
            <v>17.474751947288272</v>
          </cell>
          <cell r="AT276">
            <v>16.670716015097021</v>
          </cell>
          <cell r="AU276">
            <v>15.953478465048343</v>
          </cell>
          <cell r="AV276">
            <v>12.193244433107933</v>
          </cell>
          <cell r="AW276">
            <v>12.662334933463734</v>
          </cell>
          <cell r="AX276">
            <v>13.484397961372132</v>
          </cell>
          <cell r="AY276">
            <v>19.90246253634011</v>
          </cell>
          <cell r="AZ276">
            <v>17.510487931640423</v>
          </cell>
          <cell r="BA276">
            <v>14.880451528045176</v>
          </cell>
          <cell r="BB276">
            <v>16.387040575431147</v>
          </cell>
          <cell r="BC276">
            <v>16.325816389999606</v>
          </cell>
          <cell r="BD276">
            <v>18.300364137149476</v>
          </cell>
          <cell r="BE276">
            <v>16.534934464095738</v>
          </cell>
          <cell r="BF276">
            <v>17.824748580879675</v>
          </cell>
          <cell r="BG276">
            <v>17.184903558641718</v>
          </cell>
          <cell r="BH276">
            <v>16.589335056481268</v>
          </cell>
          <cell r="BI276">
            <v>12.917920118643805</v>
          </cell>
          <cell r="BJ276">
            <v>13.353023306831131</v>
          </cell>
          <cell r="BK276">
            <v>13.864505059485857</v>
          </cell>
          <cell r="BL276">
            <v>21.531683229204894</v>
          </cell>
          <cell r="BM276">
            <v>18.940251346055874</v>
          </cell>
          <cell r="BN276">
            <v>15.832342896752809</v>
          </cell>
          <cell r="BO276">
            <v>17.669462696941032</v>
          </cell>
          <cell r="BP276">
            <v>17.289741422951099</v>
          </cell>
          <cell r="BQ276">
            <v>18.16029325876794</v>
          </cell>
          <cell r="BR276">
            <v>18.13855829703034</v>
          </cell>
          <cell r="BS276">
            <v>19.112251182276143</v>
          </cell>
          <cell r="BT276">
            <v>18.174436783782742</v>
          </cell>
          <cell r="BU276">
            <v>17.314261429613492</v>
          </cell>
          <cell r="BV276">
            <v>13.818526273919078</v>
          </cell>
          <cell r="BW276">
            <v>16.01670251799667</v>
          </cell>
          <cell r="BX276">
            <v>16.163045996432356</v>
          </cell>
          <cell r="BY276">
            <v>22.671367969727303</v>
          </cell>
          <cell r="BZ276">
            <v>19.445016725548633</v>
          </cell>
          <cell r="CA276">
            <v>18.330112470905362</v>
          </cell>
          <cell r="CB276">
            <v>19.426219209637495</v>
          </cell>
          <cell r="CC276">
            <v>18.147097438428414</v>
          </cell>
          <cell r="CD276">
            <v>22.232347664650309</v>
          </cell>
          <cell r="CE276">
            <v>17.854739373368453</v>
          </cell>
          <cell r="CF276">
            <v>-33.329071417973203</v>
          </cell>
          <cell r="CG276">
            <v>18.794975075025221</v>
          </cell>
          <cell r="CH276">
            <v>18.58505027785467</v>
          </cell>
          <cell r="CI276">
            <v>15.781163226362034</v>
          </cell>
          <cell r="CJ276">
            <v>19.880953449256015</v>
          </cell>
          <cell r="CK276">
            <v>19.342564350254541</v>
          </cell>
          <cell r="CL276">
            <v>25.336785806797383</v>
          </cell>
          <cell r="CM276">
            <v>23.043547864070042</v>
          </cell>
          <cell r="CN276">
            <v>20.619134880375995</v>
          </cell>
          <cell r="CO276">
            <v>20.89560659456609</v>
          </cell>
          <cell r="CP276">
            <v>18.431694951292837</v>
          </cell>
          <cell r="CQ276">
            <v>24.098319717309483</v>
          </cell>
          <cell r="CR276">
            <v>21.581785314494187</v>
          </cell>
          <cell r="CS276">
            <v>25.99695157526169</v>
          </cell>
          <cell r="CT276">
            <v>20.43688509031179</v>
          </cell>
          <cell r="CU276">
            <v>19.407585464647291</v>
          </cell>
          <cell r="CV276">
            <v>18.239005346772274</v>
          </cell>
          <cell r="CW276">
            <v>19.191876481814504</v>
          </cell>
          <cell r="CX276">
            <v>19.84302453403664</v>
          </cell>
          <cell r="CY276">
            <v>26.883837742017903</v>
          </cell>
          <cell r="CZ276">
            <v>25.929533676477199</v>
          </cell>
          <cell r="DA276">
            <v>20.565359008231944</v>
          </cell>
          <cell r="DB276">
            <v>21.128976049104914</v>
          </cell>
          <cell r="DC276">
            <v>19.344174376191788</v>
          </cell>
          <cell r="DD276">
            <v>22.51071606138429</v>
          </cell>
          <cell r="DE276">
            <v>22.636228293321555</v>
          </cell>
          <cell r="DF276">
            <v>25.45260719588115</v>
          </cell>
          <cell r="DG276">
            <v>21.778906603136331</v>
          </cell>
          <cell r="DH276">
            <v>20.435916102265072</v>
          </cell>
          <cell r="DI276">
            <v>19.463668569472492</v>
          </cell>
          <cell r="DJ276">
            <v>20.461529365585587</v>
          </cell>
          <cell r="DK276">
            <v>19.819800696853783</v>
          </cell>
          <cell r="DL276">
            <v>28.011512389957783</v>
          </cell>
          <cell r="DM276">
            <v>25.930863528302346</v>
          </cell>
          <cell r="DN276">
            <v>21.039201942196517</v>
          </cell>
          <cell r="DO276">
            <v>26.661844525386606</v>
          </cell>
          <cell r="DP276">
            <v>20.77624549700591</v>
          </cell>
          <cell r="DQ276">
            <v>22.249704149806853</v>
          </cell>
          <cell r="DR276">
            <v>21.981896042902203</v>
          </cell>
          <cell r="DS276">
            <v>24.629884615943332</v>
          </cell>
          <cell r="DT276">
            <v>22.808662860953891</v>
          </cell>
          <cell r="DU276">
            <v>22.025494425336245</v>
          </cell>
          <cell r="DV276">
            <v>20.522218741210324</v>
          </cell>
          <cell r="DW276">
            <v>22.547194549946486</v>
          </cell>
          <cell r="DX276">
            <v>6.7325903807938881</v>
          </cell>
          <cell r="DY276">
            <v>29.881095248998715</v>
          </cell>
          <cell r="DZ276">
            <v>27.396544205218429</v>
          </cell>
          <cell r="EA276">
            <v>21.887270059118823</v>
          </cell>
          <cell r="EB276">
            <v>23.404999912894542</v>
          </cell>
          <cell r="EC276">
            <v>21.796744925697062</v>
          </cell>
          <cell r="ED276">
            <v>26.752416743372368</v>
          </cell>
        </row>
        <row r="277"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</row>
        <row r="278">
          <cell r="A278" t="str">
            <v>Adjustments to Load</v>
          </cell>
        </row>
        <row r="279"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</row>
        <row r="280"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P280">
            <v>0</v>
          </cell>
          <cell r="CQ280">
            <v>0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0</v>
          </cell>
          <cell r="CZ280">
            <v>0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0</v>
          </cell>
          <cell r="DJ280">
            <v>0</v>
          </cell>
          <cell r="DK280">
            <v>0</v>
          </cell>
          <cell r="DL280">
            <v>0</v>
          </cell>
          <cell r="DM280">
            <v>0</v>
          </cell>
          <cell r="DN280">
            <v>0</v>
          </cell>
          <cell r="DO280">
            <v>0</v>
          </cell>
          <cell r="DP280">
            <v>0</v>
          </cell>
          <cell r="DQ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</row>
        <row r="281"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</row>
        <row r="283"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</row>
        <row r="285"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0</v>
          </cell>
          <cell r="DB285">
            <v>0</v>
          </cell>
          <cell r="DC285">
            <v>0</v>
          </cell>
          <cell r="DD285">
            <v>0</v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</row>
        <row r="286">
          <cell r="A286" t="str">
            <v>Net System Load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P286">
            <v>0</v>
          </cell>
          <cell r="CQ286">
            <v>0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0</v>
          </cell>
          <cell r="CX286">
            <v>0</v>
          </cell>
          <cell r="CY286">
            <v>0</v>
          </cell>
          <cell r="CZ286">
            <v>0</v>
          </cell>
          <cell r="DA286">
            <v>0</v>
          </cell>
          <cell r="DB286">
            <v>0</v>
          </cell>
          <cell r="DC286">
            <v>0</v>
          </cell>
          <cell r="DD286">
            <v>0</v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Q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</row>
        <row r="288">
          <cell r="A288" t="str">
            <v>Special Sales For Resale</v>
          </cell>
        </row>
        <row r="290"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0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B290">
            <v>0</v>
          </cell>
          <cell r="DC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</row>
        <row r="291"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</row>
        <row r="292"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</row>
        <row r="293"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</row>
        <row r="294"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</row>
        <row r="295"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</row>
        <row r="296"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</row>
        <row r="297"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</row>
        <row r="299"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B302">
            <v>0</v>
          </cell>
          <cell r="DC302">
            <v>0</v>
          </cell>
          <cell r="DD302">
            <v>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0</v>
          </cell>
          <cell r="DP302">
            <v>0</v>
          </cell>
          <cell r="DQ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</row>
        <row r="303">
          <cell r="C303" t="str">
            <v>Four Corners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0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</row>
        <row r="304">
          <cell r="C304" t="str">
            <v>Mid Columbia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</row>
        <row r="305">
          <cell r="C305" t="str">
            <v>Mona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</row>
        <row r="306">
          <cell r="C306" t="str">
            <v>Palo Verde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</row>
        <row r="307">
          <cell r="C307" t="str">
            <v>SP15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</row>
        <row r="308">
          <cell r="C308" t="str">
            <v>STF Index Trades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</row>
        <row r="310"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</row>
        <row r="313">
          <cell r="C313" t="str">
            <v>COB</v>
          </cell>
          <cell r="F313">
            <v>0</v>
          </cell>
          <cell r="G313">
            <v>15.190000000002328</v>
          </cell>
          <cell r="H313">
            <v>4.5540000000037253</v>
          </cell>
          <cell r="I313">
            <v>17.6620000000039</v>
          </cell>
          <cell r="J313">
            <v>9.4570000000021537</v>
          </cell>
          <cell r="K313">
            <v>17.392999999996391</v>
          </cell>
          <cell r="L313">
            <v>44.936000000001513</v>
          </cell>
          <cell r="M313">
            <v>7.6600000000034925</v>
          </cell>
          <cell r="N313">
            <v>0</v>
          </cell>
          <cell r="O313">
            <v>0</v>
          </cell>
          <cell r="P313">
            <v>4.7540000000008149</v>
          </cell>
          <cell r="Q313">
            <v>0</v>
          </cell>
          <cell r="R313">
            <v>55.036999999778345</v>
          </cell>
          <cell r="S313">
            <v>0</v>
          </cell>
          <cell r="T313">
            <v>11.94999999999709</v>
          </cell>
          <cell r="U313">
            <v>0</v>
          </cell>
          <cell r="V313">
            <v>1.5</v>
          </cell>
          <cell r="W313">
            <v>5.194999999999709</v>
          </cell>
          <cell r="X313">
            <v>20.351999999998952</v>
          </cell>
          <cell r="Y313">
            <v>16.039999999993597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16.588999999919906</v>
          </cell>
          <cell r="AF313">
            <v>0</v>
          </cell>
          <cell r="AG313">
            <v>0</v>
          </cell>
          <cell r="AH313">
            <v>6.0800000000017462</v>
          </cell>
          <cell r="AI313">
            <v>0</v>
          </cell>
          <cell r="AJ313">
            <v>9.55899999999383</v>
          </cell>
          <cell r="AK313">
            <v>0</v>
          </cell>
          <cell r="AL313">
            <v>0.94999999999708962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17.188000000081956</v>
          </cell>
          <cell r="AS313">
            <v>0</v>
          </cell>
          <cell r="AT313">
            <v>0.19999999999708962</v>
          </cell>
          <cell r="AU313">
            <v>0</v>
          </cell>
          <cell r="AV313">
            <v>0</v>
          </cell>
          <cell r="AW313">
            <v>6.0149999999994179</v>
          </cell>
          <cell r="AX313">
            <v>10.972999999998137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27.673999999999069</v>
          </cell>
          <cell r="BF313">
            <v>0</v>
          </cell>
          <cell r="BG313">
            <v>0</v>
          </cell>
          <cell r="BH313">
            <v>2.9199999999982538</v>
          </cell>
          <cell r="BI313">
            <v>5.7110000000102445</v>
          </cell>
          <cell r="BJ313">
            <v>0</v>
          </cell>
          <cell r="BK313">
            <v>12.223000000005413</v>
          </cell>
          <cell r="BL313">
            <v>6.819999999992433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91.913999999989755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3.4570000000021537</v>
          </cell>
          <cell r="BX313">
            <v>1.1399999999994179</v>
          </cell>
          <cell r="BY313">
            <v>73.216000000000349</v>
          </cell>
          <cell r="BZ313">
            <v>2.5850000000064028</v>
          </cell>
          <cell r="CA313">
            <v>0</v>
          </cell>
          <cell r="CB313">
            <v>7.0259999999980209</v>
          </cell>
          <cell r="CC313">
            <v>0</v>
          </cell>
          <cell r="CD313">
            <v>4.4900000000052387</v>
          </cell>
          <cell r="CE313">
            <v>262.46499999985099</v>
          </cell>
          <cell r="CF313">
            <v>0</v>
          </cell>
          <cell r="CG313">
            <v>4.1449999999895226</v>
          </cell>
          <cell r="CH313">
            <v>0</v>
          </cell>
          <cell r="CI313">
            <v>0</v>
          </cell>
          <cell r="CJ313">
            <v>5.7379999999975553</v>
          </cell>
          <cell r="CK313">
            <v>0</v>
          </cell>
          <cell r="CL313">
            <v>83.150000000008731</v>
          </cell>
          <cell r="CM313">
            <v>103.07800000000861</v>
          </cell>
          <cell r="CN313">
            <v>63.725000000005821</v>
          </cell>
          <cell r="CO313">
            <v>2.6290000000008149</v>
          </cell>
          <cell r="CP313">
            <v>0</v>
          </cell>
          <cell r="CQ313">
            <v>0</v>
          </cell>
          <cell r="CR313">
            <v>284.61300000001211</v>
          </cell>
          <cell r="CS313">
            <v>0</v>
          </cell>
          <cell r="CT313">
            <v>0.20500000000174623</v>
          </cell>
          <cell r="CU313">
            <v>0</v>
          </cell>
          <cell r="CV313">
            <v>5.4600000000064028</v>
          </cell>
          <cell r="CW313">
            <v>2.8070000000006985</v>
          </cell>
          <cell r="CX313">
            <v>21.332000000002154</v>
          </cell>
          <cell r="CY313">
            <v>41.375</v>
          </cell>
          <cell r="CZ313">
            <v>105.30000000000291</v>
          </cell>
          <cell r="DA313">
            <v>21.630000000004657</v>
          </cell>
          <cell r="DB313">
            <v>81.909999999996217</v>
          </cell>
          <cell r="DC313">
            <v>4.5939999999973224</v>
          </cell>
          <cell r="DD313">
            <v>0</v>
          </cell>
          <cell r="DE313">
            <v>10.224999999976717</v>
          </cell>
          <cell r="DF313">
            <v>0</v>
          </cell>
          <cell r="DG313">
            <v>5.4499999999970896</v>
          </cell>
          <cell r="DH313">
            <v>0</v>
          </cell>
          <cell r="DI313">
            <v>6.8700000000098953</v>
          </cell>
          <cell r="DJ313">
            <v>3.5849999999991269</v>
          </cell>
          <cell r="DK313">
            <v>0</v>
          </cell>
          <cell r="DL313">
            <v>113.48999999999069</v>
          </cell>
          <cell r="DM313">
            <v>112.93000000000757</v>
          </cell>
          <cell r="DN313">
            <v>12.869999999995343</v>
          </cell>
          <cell r="DO313">
            <v>-257.9800000000032</v>
          </cell>
          <cell r="DP313">
            <v>0</v>
          </cell>
          <cell r="DQ313">
            <v>13.009999999994761</v>
          </cell>
          <cell r="DR313">
            <v>264.77100000006612</v>
          </cell>
          <cell r="DS313">
            <v>0</v>
          </cell>
          <cell r="DT313">
            <v>0.58000000000174623</v>
          </cell>
          <cell r="DU313">
            <v>5.7039999999979045</v>
          </cell>
          <cell r="DV313">
            <v>5.4100000000034925</v>
          </cell>
          <cell r="DW313">
            <v>9.2809999999954016</v>
          </cell>
          <cell r="DX313">
            <v>50.832000000002154</v>
          </cell>
          <cell r="DY313">
            <v>60.970000000001164</v>
          </cell>
          <cell r="DZ313">
            <v>104.22000000000116</v>
          </cell>
          <cell r="EA313">
            <v>12.630000000004657</v>
          </cell>
          <cell r="EB313">
            <v>7.0860000000029686</v>
          </cell>
          <cell r="EC313">
            <v>8.0000000016298145E-3</v>
          </cell>
          <cell r="ED313">
            <v>8.0500000000029104</v>
          </cell>
        </row>
        <row r="314">
          <cell r="C314" t="str">
            <v>Four Corners</v>
          </cell>
          <cell r="F314">
            <v>160.45000000001164</v>
          </cell>
          <cell r="G314">
            <v>98.539999999993597</v>
          </cell>
          <cell r="H314">
            <v>156.86999999999534</v>
          </cell>
          <cell r="I314">
            <v>95.044999999998254</v>
          </cell>
          <cell r="J314">
            <v>8.6100000000005821</v>
          </cell>
          <cell r="K314">
            <v>23.869999999995343</v>
          </cell>
          <cell r="L314">
            <v>0</v>
          </cell>
          <cell r="M314">
            <v>10.019999999989523</v>
          </cell>
          <cell r="N314">
            <v>15.299999999988358</v>
          </cell>
          <cell r="O314">
            <v>68.239999999990687</v>
          </cell>
          <cell r="P314">
            <v>111.29999999998836</v>
          </cell>
          <cell r="Q314">
            <v>112.40600000000268</v>
          </cell>
          <cell r="R314">
            <v>290.71200000005774</v>
          </cell>
          <cell r="S314">
            <v>55.809999999997672</v>
          </cell>
          <cell r="T314">
            <v>4.25</v>
          </cell>
          <cell r="U314">
            <v>21.779999999998836</v>
          </cell>
          <cell r="V314">
            <v>90.198999999993248</v>
          </cell>
          <cell r="W314">
            <v>4.805000000000291</v>
          </cell>
          <cell r="X314">
            <v>9.1539999999986321</v>
          </cell>
          <cell r="Y314">
            <v>9.8840000000054715</v>
          </cell>
          <cell r="Z314">
            <v>10.029999999998836</v>
          </cell>
          <cell r="AA314">
            <v>2.5299999999988358</v>
          </cell>
          <cell r="AB314">
            <v>61.5</v>
          </cell>
          <cell r="AC314">
            <v>9.4700000000011642</v>
          </cell>
          <cell r="AD314">
            <v>11.30000000000291</v>
          </cell>
          <cell r="AE314">
            <v>384.55600000009872</v>
          </cell>
          <cell r="AF314">
            <v>2.4099999999743886</v>
          </cell>
          <cell r="AG314">
            <v>2.8799999999755528</v>
          </cell>
          <cell r="AH314">
            <v>26</v>
          </cell>
          <cell r="AI314">
            <v>91.070000000006985</v>
          </cell>
          <cell r="AJ314">
            <v>26.917999999997846</v>
          </cell>
          <cell r="AK314">
            <v>79.168000000005122</v>
          </cell>
          <cell r="AL314">
            <v>6.4500000000116415</v>
          </cell>
          <cell r="AM314">
            <v>2.6099999999860302</v>
          </cell>
          <cell r="AN314">
            <v>30.153999999994994</v>
          </cell>
          <cell r="AO314">
            <v>22.89000000001397</v>
          </cell>
          <cell r="AP314">
            <v>0.48000000001047738</v>
          </cell>
          <cell r="AQ314">
            <v>93.525999999998021</v>
          </cell>
          <cell r="AR314">
            <v>223.01500000013039</v>
          </cell>
          <cell r="AS314">
            <v>26.040000000008149</v>
          </cell>
          <cell r="AT314">
            <v>4.8099999999976717</v>
          </cell>
          <cell r="AU314">
            <v>16.010000000009313</v>
          </cell>
          <cell r="AV314">
            <v>8.5299999999988358</v>
          </cell>
          <cell r="AW314">
            <v>15.05000000000291</v>
          </cell>
          <cell r="AX314">
            <v>21.880000000004657</v>
          </cell>
          <cell r="AY314">
            <v>0</v>
          </cell>
          <cell r="AZ314">
            <v>0</v>
          </cell>
          <cell r="BA314">
            <v>6.9500000000116415</v>
          </cell>
          <cell r="BB314">
            <v>27.980000000010477</v>
          </cell>
          <cell r="BC314">
            <v>19.379999999975553</v>
          </cell>
          <cell r="BD314">
            <v>76.384999999994761</v>
          </cell>
          <cell r="BE314">
            <v>-210.91999999992549</v>
          </cell>
          <cell r="BF314">
            <v>13.139999999984866</v>
          </cell>
          <cell r="BG314">
            <v>12.950000000011642</v>
          </cell>
          <cell r="BH314">
            <v>2.9400000000023283</v>
          </cell>
          <cell r="BI314">
            <v>9.9649999999965075</v>
          </cell>
          <cell r="BJ314">
            <v>0.569999999992433</v>
          </cell>
          <cell r="BK314">
            <v>32.254999999990105</v>
          </cell>
          <cell r="BL314">
            <v>45.459999999991851</v>
          </cell>
          <cell r="BM314">
            <v>16.190000000002328</v>
          </cell>
          <cell r="BN314">
            <v>10.5</v>
          </cell>
          <cell r="BO314">
            <v>43.39000000001397</v>
          </cell>
          <cell r="BP314">
            <v>-403.98000000001048</v>
          </cell>
          <cell r="BQ314">
            <v>5.6999999999970896</v>
          </cell>
          <cell r="BR314">
            <v>257.28900000010617</v>
          </cell>
          <cell r="BS314">
            <v>15.990000000019791</v>
          </cell>
          <cell r="BT314">
            <v>21.210000000006403</v>
          </cell>
          <cell r="BU314">
            <v>3.0199999999895226</v>
          </cell>
          <cell r="BV314">
            <v>0</v>
          </cell>
          <cell r="BW314">
            <v>4.7039999999979045</v>
          </cell>
          <cell r="BX314">
            <v>0.55499999999301508</v>
          </cell>
          <cell r="BY314">
            <v>26.440000000002328</v>
          </cell>
          <cell r="BZ314">
            <v>4.0299999999988358</v>
          </cell>
          <cell r="CA314">
            <v>9.5299999999988358</v>
          </cell>
          <cell r="CB314">
            <v>91.339999999996508</v>
          </cell>
          <cell r="CC314">
            <v>6.0100000000093132</v>
          </cell>
          <cell r="CD314">
            <v>74.459999999991851</v>
          </cell>
          <cell r="CE314">
            <v>922.85400000005029</v>
          </cell>
          <cell r="CF314">
            <v>590.40000000002328</v>
          </cell>
          <cell r="CG314">
            <v>0.19000000000232831</v>
          </cell>
          <cell r="CH314">
            <v>19.799999999988358</v>
          </cell>
          <cell r="CI314">
            <v>20.836000000010245</v>
          </cell>
          <cell r="CJ314">
            <v>24.535000000003492</v>
          </cell>
          <cell r="CK314">
            <v>79.538999999989755</v>
          </cell>
          <cell r="CL314">
            <v>42.75</v>
          </cell>
          <cell r="CM314">
            <v>0</v>
          </cell>
          <cell r="CN314">
            <v>16.659999999974389</v>
          </cell>
          <cell r="CO314">
            <v>87.839999999996508</v>
          </cell>
          <cell r="CP314">
            <v>6.0899999999965075</v>
          </cell>
          <cell r="CQ314">
            <v>34.213999999992666</v>
          </cell>
          <cell r="CR314">
            <v>376.04600000032224</v>
          </cell>
          <cell r="CS314">
            <v>75.989999999990687</v>
          </cell>
          <cell r="CT314">
            <v>16.765999999988708</v>
          </cell>
          <cell r="CU314">
            <v>21.490000000019791</v>
          </cell>
          <cell r="CV314">
            <v>22.984000000011292</v>
          </cell>
          <cell r="CW314">
            <v>17.090000000011059</v>
          </cell>
          <cell r="CX314">
            <v>26.915999999997439</v>
          </cell>
          <cell r="CY314">
            <v>32.870000000009895</v>
          </cell>
          <cell r="CZ314">
            <v>2.5600000000267755</v>
          </cell>
          <cell r="DA314">
            <v>31.179999999993015</v>
          </cell>
          <cell r="DB314">
            <v>73.160000000003492</v>
          </cell>
          <cell r="DC314">
            <v>0.86999999999534339</v>
          </cell>
          <cell r="DD314">
            <v>54.169999999998254</v>
          </cell>
          <cell r="DE314">
            <v>1480.7309999999125</v>
          </cell>
          <cell r="DF314">
            <v>65.299999999988358</v>
          </cell>
          <cell r="DG314">
            <v>13.096000000005006</v>
          </cell>
          <cell r="DH314">
            <v>15.60999999998603</v>
          </cell>
          <cell r="DI314">
            <v>15.203999999997905</v>
          </cell>
          <cell r="DJ314">
            <v>15.435000000012224</v>
          </cell>
          <cell r="DK314">
            <v>0.54999999998835847</v>
          </cell>
          <cell r="DL314">
            <v>83.600000000005821</v>
          </cell>
          <cell r="DM314">
            <v>0</v>
          </cell>
          <cell r="DN314">
            <v>6.6099999999860302</v>
          </cell>
          <cell r="DO314">
            <v>1258.6000000000058</v>
          </cell>
          <cell r="DP314">
            <v>4.5599999999976717</v>
          </cell>
          <cell r="DQ314">
            <v>2.1659999999974389</v>
          </cell>
          <cell r="DR314">
            <v>341.19999999995343</v>
          </cell>
          <cell r="DS314">
            <v>30.149999999994179</v>
          </cell>
          <cell r="DT314">
            <v>8.5400000000081491</v>
          </cell>
          <cell r="DU314">
            <v>33.119999999995343</v>
          </cell>
          <cell r="DV314">
            <v>29.650000000008731</v>
          </cell>
          <cell r="DW314">
            <v>34.279999999998836</v>
          </cell>
          <cell r="DX314">
            <v>19.209999999991851</v>
          </cell>
          <cell r="DY314">
            <v>68.879999999990105</v>
          </cell>
          <cell r="DZ314">
            <v>0</v>
          </cell>
          <cell r="EA314">
            <v>28.779999999998836</v>
          </cell>
          <cell r="EB314">
            <v>46.339999999996508</v>
          </cell>
          <cell r="EC314">
            <v>5.1300000000046566</v>
          </cell>
          <cell r="ED314">
            <v>37.120000000009895</v>
          </cell>
        </row>
        <row r="315">
          <cell r="C315" t="str">
            <v>Mid Columbia</v>
          </cell>
          <cell r="F315">
            <v>5.9259999999994761</v>
          </cell>
          <cell r="G315">
            <v>12.868999999998778</v>
          </cell>
          <cell r="H315">
            <v>119.42399999999907</v>
          </cell>
          <cell r="I315">
            <v>56.817999999999302</v>
          </cell>
          <cell r="J315">
            <v>26.744139999999959</v>
          </cell>
          <cell r="K315">
            <v>26.272429999999986</v>
          </cell>
          <cell r="L315">
            <v>594.70499999998719</v>
          </cell>
          <cell r="M315">
            <v>93.48499999998603</v>
          </cell>
          <cell r="N315">
            <v>12.75</v>
          </cell>
          <cell r="O315">
            <v>57.179999999993015</v>
          </cell>
          <cell r="P315">
            <v>22.989999999997963</v>
          </cell>
          <cell r="Q315">
            <v>25.649999999994179</v>
          </cell>
          <cell r="R315">
            <v>-1400.4008000000613</v>
          </cell>
          <cell r="S315">
            <v>6.1209999999991851</v>
          </cell>
          <cell r="T315">
            <v>0</v>
          </cell>
          <cell r="U315">
            <v>9.2699999999895226</v>
          </cell>
          <cell r="V315">
            <v>103.24599999999919</v>
          </cell>
          <cell r="W315">
            <v>33.158200000000306</v>
          </cell>
          <cell r="X315">
            <v>0</v>
          </cell>
          <cell r="Y315">
            <v>-1640.7999999999884</v>
          </cell>
          <cell r="Z315">
            <v>60.304000000003725</v>
          </cell>
          <cell r="AA315">
            <v>1.2799999999988358</v>
          </cell>
          <cell r="AB315">
            <v>21.529999999998836</v>
          </cell>
          <cell r="AC315">
            <v>0</v>
          </cell>
          <cell r="AD315">
            <v>5.4899999999906868</v>
          </cell>
          <cell r="AE315">
            <v>-1745.4440000002505</v>
          </cell>
          <cell r="AF315">
            <v>0</v>
          </cell>
          <cell r="AG315">
            <v>2.0700000000069849</v>
          </cell>
          <cell r="AH315">
            <v>1.1799999999930151</v>
          </cell>
          <cell r="AI315">
            <v>16.5</v>
          </cell>
          <cell r="AJ315">
            <v>34.69800000000032</v>
          </cell>
          <cell r="AK315">
            <v>36.962999999999738</v>
          </cell>
          <cell r="AL315">
            <v>-1916.8439999999973</v>
          </cell>
          <cell r="AM315">
            <v>54.555999999996857</v>
          </cell>
          <cell r="AN315">
            <v>11.529999999998836</v>
          </cell>
          <cell r="AO315">
            <v>8.8700000000098953</v>
          </cell>
          <cell r="AP315">
            <v>0.47000000000116415</v>
          </cell>
          <cell r="AQ315">
            <v>4.5630000000019209</v>
          </cell>
          <cell r="AR315">
            <v>-2249.1639999998733</v>
          </cell>
          <cell r="AS315">
            <v>0</v>
          </cell>
          <cell r="AT315">
            <v>0</v>
          </cell>
          <cell r="AU315">
            <v>0.46999999997206032</v>
          </cell>
          <cell r="AV315">
            <v>1.5200000000040745</v>
          </cell>
          <cell r="AW315">
            <v>37.378999999997177</v>
          </cell>
          <cell r="AX315">
            <v>37.092000000004191</v>
          </cell>
          <cell r="AY315">
            <v>-2358.8540000000066</v>
          </cell>
          <cell r="AZ315">
            <v>13.289000000004307</v>
          </cell>
          <cell r="BA315">
            <v>14.130000000004657</v>
          </cell>
          <cell r="BB315">
            <v>5.8099999999976717</v>
          </cell>
          <cell r="BC315">
            <v>0</v>
          </cell>
          <cell r="BD315">
            <v>0</v>
          </cell>
          <cell r="BE315">
            <v>-2548.8249999999534</v>
          </cell>
          <cell r="BF315">
            <v>0</v>
          </cell>
          <cell r="BG315">
            <v>0</v>
          </cell>
          <cell r="BH315">
            <v>0.59999999997671694</v>
          </cell>
          <cell r="BI315">
            <v>5.7099999999918509</v>
          </cell>
          <cell r="BJ315">
            <v>28.925999999999476</v>
          </cell>
          <cell r="BK315">
            <v>52.932999999997264</v>
          </cell>
          <cell r="BL315">
            <v>-2677.4800000000105</v>
          </cell>
          <cell r="BM315">
            <v>14.236000000004424</v>
          </cell>
          <cell r="BN315">
            <v>14.370000000024447</v>
          </cell>
          <cell r="BO315">
            <v>11.879999999990105</v>
          </cell>
          <cell r="BP315">
            <v>0</v>
          </cell>
          <cell r="BQ315">
            <v>0</v>
          </cell>
          <cell r="BR315">
            <v>-2603.9820000003092</v>
          </cell>
          <cell r="BS315">
            <v>0</v>
          </cell>
          <cell r="BT315">
            <v>2.0299999999988358</v>
          </cell>
          <cell r="BU315">
            <v>0.48999999999068677</v>
          </cell>
          <cell r="BV315">
            <v>1.5199999999895226</v>
          </cell>
          <cell r="BW315">
            <v>4.6879999999982829</v>
          </cell>
          <cell r="BX315">
            <v>10.460000000006403</v>
          </cell>
          <cell r="BY315">
            <v>-2657.8400000000256</v>
          </cell>
          <cell r="BZ315">
            <v>17.080000000001746</v>
          </cell>
          <cell r="CA315">
            <v>15.589999999996508</v>
          </cell>
          <cell r="CB315">
            <v>2</v>
          </cell>
          <cell r="CC315">
            <v>0</v>
          </cell>
          <cell r="CD315">
            <v>0</v>
          </cell>
          <cell r="CE315">
            <v>-2961.9695000001229</v>
          </cell>
          <cell r="CF315">
            <v>1.2699999999895226</v>
          </cell>
          <cell r="CG315">
            <v>0</v>
          </cell>
          <cell r="CH315">
            <v>1.0000000009313226E-2</v>
          </cell>
          <cell r="CI315">
            <v>8.5100000000093132</v>
          </cell>
          <cell r="CJ315">
            <v>23.828500000001441</v>
          </cell>
          <cell r="CK315">
            <v>-90.563000000001921</v>
          </cell>
          <cell r="CL315">
            <v>-2920.7900000000081</v>
          </cell>
          <cell r="CM315">
            <v>9.1549999999988358</v>
          </cell>
          <cell r="CN315">
            <v>0.29000000000814907</v>
          </cell>
          <cell r="CO315">
            <v>2</v>
          </cell>
          <cell r="CP315">
            <v>2.1399999999994179</v>
          </cell>
          <cell r="CQ315">
            <v>2.1799999999930151</v>
          </cell>
          <cell r="CR315">
            <v>-2940.8539999998175</v>
          </cell>
          <cell r="CS315">
            <v>4.9100000000034925</v>
          </cell>
          <cell r="CT315">
            <v>0</v>
          </cell>
          <cell r="CU315">
            <v>4.5</v>
          </cell>
          <cell r="CV315">
            <v>5.8300000000162981</v>
          </cell>
          <cell r="CW315">
            <v>19.194000000003143</v>
          </cell>
          <cell r="CX315">
            <v>36.817000000002736</v>
          </cell>
          <cell r="CY315">
            <v>-3077.5</v>
          </cell>
          <cell r="CZ315">
            <v>48.549999999988358</v>
          </cell>
          <cell r="DA315">
            <v>8.1700000000128057</v>
          </cell>
          <cell r="DB315">
            <v>4.3950000000040745</v>
          </cell>
          <cell r="DC315">
            <v>4.2799999999988358</v>
          </cell>
          <cell r="DD315">
            <v>0</v>
          </cell>
          <cell r="DE315">
            <v>-6838.9180000000633</v>
          </cell>
          <cell r="DF315">
            <v>0.21099999999569263</v>
          </cell>
          <cell r="DG315">
            <v>0.194999999992433</v>
          </cell>
          <cell r="DH315">
            <v>0.47000000000116415</v>
          </cell>
          <cell r="DI315">
            <v>6.8699999999953434</v>
          </cell>
          <cell r="DJ315">
            <v>11.812000000001717</v>
          </cell>
          <cell r="DK315">
            <v>29.843000000000757</v>
          </cell>
          <cell r="DL315">
            <v>-3178.2399999999907</v>
          </cell>
          <cell r="DM315">
            <v>35.235000000000582</v>
          </cell>
          <cell r="DN315">
            <v>4.9400000000023283</v>
          </cell>
          <cell r="DO315">
            <v>-3750.2799999999988</v>
          </cell>
          <cell r="DP315">
            <v>2.599999999802094E-2</v>
          </cell>
          <cell r="DQ315">
            <v>0</v>
          </cell>
          <cell r="DR315">
            <v>-2129.7260000000242</v>
          </cell>
          <cell r="DS315">
            <v>0</v>
          </cell>
          <cell r="DT315">
            <v>2.1849999999976717</v>
          </cell>
          <cell r="DU315">
            <v>1.1699999999837019</v>
          </cell>
          <cell r="DV315">
            <v>22.130000000004657</v>
          </cell>
          <cell r="DW315">
            <v>24.690999999998894</v>
          </cell>
          <cell r="DX315">
            <v>819.42399999999907</v>
          </cell>
          <cell r="DY315">
            <v>-3010.5</v>
          </cell>
          <cell r="DZ315">
            <v>9.9290000000037253</v>
          </cell>
          <cell r="EA315">
            <v>0.55999999999767169</v>
          </cell>
          <cell r="EB315">
            <v>0.65500000001338776</v>
          </cell>
          <cell r="EC315">
            <v>2.9999999998835847E-2</v>
          </cell>
          <cell r="ED315">
            <v>0</v>
          </cell>
        </row>
        <row r="316">
          <cell r="C316" t="str">
            <v>Mona</v>
          </cell>
          <cell r="F316">
            <v>90.612999999997555</v>
          </cell>
          <cell r="G316">
            <v>10.447000000000116</v>
          </cell>
          <cell r="H316">
            <v>55.574000000000524</v>
          </cell>
          <cell r="I316">
            <v>86.244000000006054</v>
          </cell>
          <cell r="J316">
            <v>31.346999999994296</v>
          </cell>
          <cell r="K316">
            <v>6.7359999999898719</v>
          </cell>
          <cell r="L316">
            <v>7.5929999999934807</v>
          </cell>
          <cell r="M316">
            <v>0</v>
          </cell>
          <cell r="N316">
            <v>9.4739999999874271</v>
          </cell>
          <cell r="O316">
            <v>24.676000000006752</v>
          </cell>
          <cell r="P316">
            <v>107.64000000001397</v>
          </cell>
          <cell r="Q316">
            <v>147.95300000000861</v>
          </cell>
          <cell r="R316">
            <v>381.07940000016242</v>
          </cell>
          <cell r="S316">
            <v>120.59499999998661</v>
          </cell>
          <cell r="T316">
            <v>55.644000000000233</v>
          </cell>
          <cell r="U316">
            <v>52.19100000000617</v>
          </cell>
          <cell r="V316">
            <v>74.88300000000163</v>
          </cell>
          <cell r="W316">
            <v>0.11699999999837019</v>
          </cell>
          <cell r="X316">
            <v>44.912400000001071</v>
          </cell>
          <cell r="Y316">
            <v>42.480000000010477</v>
          </cell>
          <cell r="Z316">
            <v>0</v>
          </cell>
          <cell r="AA316">
            <v>1.2650000000139698</v>
          </cell>
          <cell r="AB316">
            <v>1.3999999995576218E-2</v>
          </cell>
          <cell r="AC316">
            <v>-88.035000000003492</v>
          </cell>
          <cell r="AD316">
            <v>77.013000000006286</v>
          </cell>
          <cell r="AE316">
            <v>236.80100000021048</v>
          </cell>
          <cell r="AF316">
            <v>14.350000000005821</v>
          </cell>
          <cell r="AG316">
            <v>25.927999999985332</v>
          </cell>
          <cell r="AH316">
            <v>41.738000000012107</v>
          </cell>
          <cell r="AI316">
            <v>6.7890000000043074</v>
          </cell>
          <cell r="AJ316">
            <v>0</v>
          </cell>
          <cell r="AK316">
            <v>5.1239999999961583</v>
          </cell>
          <cell r="AL316">
            <v>0</v>
          </cell>
          <cell r="AM316">
            <v>0</v>
          </cell>
          <cell r="AN316">
            <v>8.8200000000069849</v>
          </cell>
          <cell r="AO316">
            <v>1.5999999974155799E-2</v>
          </cell>
          <cell r="AP316">
            <v>23.375</v>
          </cell>
          <cell r="AQ316">
            <v>110.66100000000733</v>
          </cell>
          <cell r="AR316">
            <v>191.57400000002235</v>
          </cell>
          <cell r="AS316">
            <v>50.30800000000454</v>
          </cell>
          <cell r="AT316">
            <v>5.4560000000055879</v>
          </cell>
          <cell r="AU316">
            <v>8.9440000000176951</v>
          </cell>
          <cell r="AV316">
            <v>0</v>
          </cell>
          <cell r="AW316">
            <v>17.719000000011874</v>
          </cell>
          <cell r="AX316">
            <v>8.7289999999993597</v>
          </cell>
          <cell r="AY316">
            <v>0</v>
          </cell>
          <cell r="AZ316">
            <v>0</v>
          </cell>
          <cell r="BA316">
            <v>1.25</v>
          </cell>
          <cell r="BB316">
            <v>0</v>
          </cell>
          <cell r="BC316">
            <v>2.9999999998835847E-2</v>
          </cell>
          <cell r="BD316">
            <v>99.138000000006286</v>
          </cell>
          <cell r="BE316">
            <v>-369.18099999986589</v>
          </cell>
          <cell r="BF316">
            <v>17.705000000001746</v>
          </cell>
          <cell r="BG316">
            <v>1.7000000000116415</v>
          </cell>
          <cell r="BH316">
            <v>12.842999999993481</v>
          </cell>
          <cell r="BI316">
            <v>1.4769999999844003</v>
          </cell>
          <cell r="BJ316">
            <v>14.581999999994878</v>
          </cell>
          <cell r="BK316">
            <v>1.2109999999956926</v>
          </cell>
          <cell r="BL316">
            <v>7.4429999999993015</v>
          </cell>
          <cell r="BM316">
            <v>0</v>
          </cell>
          <cell r="BN316">
            <v>5.6999999999825377</v>
          </cell>
          <cell r="BO316">
            <v>3.2000000006519258E-2</v>
          </cell>
          <cell r="BP316">
            <v>-454.47399999998743</v>
          </cell>
          <cell r="BQ316">
            <v>22.600000000005821</v>
          </cell>
          <cell r="BR316">
            <v>200.79300000006333</v>
          </cell>
          <cell r="BS316">
            <v>36.126000000003842</v>
          </cell>
          <cell r="BT316">
            <v>12.203999999997905</v>
          </cell>
          <cell r="BU316">
            <v>5.9020000000018626</v>
          </cell>
          <cell r="BV316">
            <v>5.5169999999925494</v>
          </cell>
          <cell r="BW316">
            <v>28.138000000006286</v>
          </cell>
          <cell r="BX316">
            <v>0</v>
          </cell>
          <cell r="BY316">
            <v>0</v>
          </cell>
          <cell r="BZ316">
            <v>0</v>
          </cell>
          <cell r="CA316">
            <v>9.8249999999825377</v>
          </cell>
          <cell r="CB316">
            <v>4.7110000000102445</v>
          </cell>
          <cell r="CC316">
            <v>15.206000000005588</v>
          </cell>
          <cell r="CD316">
            <v>83.164000000018859</v>
          </cell>
          <cell r="CE316">
            <v>760.53899999987334</v>
          </cell>
          <cell r="CF316">
            <v>389.17500000001746</v>
          </cell>
          <cell r="CG316">
            <v>16.774000000004889</v>
          </cell>
          <cell r="CH316">
            <v>26.480999999999767</v>
          </cell>
          <cell r="CI316">
            <v>6.9470000000001164</v>
          </cell>
          <cell r="CJ316">
            <v>102.6530000000057</v>
          </cell>
          <cell r="CK316">
            <v>22.261999999987893</v>
          </cell>
          <cell r="CL316">
            <v>34.843999999997322</v>
          </cell>
          <cell r="CM316">
            <v>15.64000000001397</v>
          </cell>
          <cell r="CN316">
            <v>34.670000000012806</v>
          </cell>
          <cell r="CO316">
            <v>16.530999999988126</v>
          </cell>
          <cell r="CP316">
            <v>5</v>
          </cell>
          <cell r="CQ316">
            <v>89.562000000005355</v>
          </cell>
          <cell r="CR316">
            <v>503.89299999992363</v>
          </cell>
          <cell r="CS316">
            <v>113.74000000000524</v>
          </cell>
          <cell r="CT316">
            <v>42.682999999989988</v>
          </cell>
          <cell r="CU316">
            <v>43.193999999988591</v>
          </cell>
          <cell r="CV316">
            <v>14.502000000007683</v>
          </cell>
          <cell r="CW316">
            <v>88.422000000005937</v>
          </cell>
          <cell r="CX316">
            <v>22.407999999995809</v>
          </cell>
          <cell r="CY316">
            <v>46.863999999986845</v>
          </cell>
          <cell r="CZ316">
            <v>0</v>
          </cell>
          <cell r="DA316">
            <v>36.295000000012806</v>
          </cell>
          <cell r="DB316">
            <v>9.661999999982072</v>
          </cell>
          <cell r="DC316">
            <v>19.980000000010477</v>
          </cell>
          <cell r="DD316">
            <v>66.143000000010943</v>
          </cell>
          <cell r="DE316">
            <v>773.3519999999553</v>
          </cell>
          <cell r="DF316">
            <v>79.474000000001979</v>
          </cell>
          <cell r="DG316">
            <v>45.75</v>
          </cell>
          <cell r="DH316">
            <v>30.50800000000163</v>
          </cell>
          <cell r="DI316">
            <v>14.913999999989755</v>
          </cell>
          <cell r="DJ316">
            <v>44.285000000003492</v>
          </cell>
          <cell r="DK316">
            <v>9.3770000000076834</v>
          </cell>
          <cell r="DL316">
            <v>48.902000000001863</v>
          </cell>
          <cell r="DM316">
            <v>7.8460000000195578</v>
          </cell>
          <cell r="DN316">
            <v>32.819000000017695</v>
          </cell>
          <cell r="DO316">
            <v>416.98000000001048</v>
          </cell>
          <cell r="DP316">
            <v>16.323999999993248</v>
          </cell>
          <cell r="DQ316">
            <v>26.173000000009779</v>
          </cell>
          <cell r="DR316">
            <v>406.82599999988452</v>
          </cell>
          <cell r="DS316">
            <v>33.319000000003143</v>
          </cell>
          <cell r="DT316">
            <v>18.245999999999185</v>
          </cell>
          <cell r="DU316">
            <v>13.635999999998603</v>
          </cell>
          <cell r="DV316">
            <v>44.875</v>
          </cell>
          <cell r="DW316">
            <v>82.600000000005821</v>
          </cell>
          <cell r="DX316">
            <v>23.822000000000116</v>
          </cell>
          <cell r="DY316">
            <v>74.091999999989639</v>
          </cell>
          <cell r="DZ316">
            <v>7.8099999999976717</v>
          </cell>
          <cell r="EA316">
            <v>37.660000000003492</v>
          </cell>
          <cell r="EB316">
            <v>6.106999999989057</v>
          </cell>
          <cell r="EC316">
            <v>14.489999999990687</v>
          </cell>
          <cell r="ED316">
            <v>50.169000000023516</v>
          </cell>
        </row>
        <row r="317">
          <cell r="C317" t="str">
            <v>Palo Verde</v>
          </cell>
          <cell r="F317">
            <v>295.95999999999185</v>
          </cell>
          <cell r="G317">
            <v>151.46000000002095</v>
          </cell>
          <cell r="H317">
            <v>264.04999999998836</v>
          </cell>
          <cell r="I317">
            <v>125.25999999995111</v>
          </cell>
          <cell r="J317">
            <v>67.759999999951106</v>
          </cell>
          <cell r="K317">
            <v>74.309999999997672</v>
          </cell>
          <cell r="L317">
            <v>60.75</v>
          </cell>
          <cell r="M317">
            <v>-22.130000000004657</v>
          </cell>
          <cell r="N317">
            <v>67.85999999998603</v>
          </cell>
          <cell r="O317">
            <v>248.95000000001164</v>
          </cell>
          <cell r="P317">
            <v>224.96999999997206</v>
          </cell>
          <cell r="Q317">
            <v>197.44000000000233</v>
          </cell>
          <cell r="R317">
            <v>726.83000000007451</v>
          </cell>
          <cell r="S317">
            <v>224.80999999999767</v>
          </cell>
          <cell r="T317">
            <v>23.479999999981374</v>
          </cell>
          <cell r="U317">
            <v>10.090000000025611</v>
          </cell>
          <cell r="V317">
            <v>96.400000000023283</v>
          </cell>
          <cell r="W317">
            <v>22.799999999988358</v>
          </cell>
          <cell r="X317">
            <v>62.5</v>
          </cell>
          <cell r="Y317">
            <v>20.179999999993015</v>
          </cell>
          <cell r="Z317">
            <v>25.430000000051223</v>
          </cell>
          <cell r="AA317">
            <v>8.4799999999813735</v>
          </cell>
          <cell r="AB317">
            <v>48.059999999997672</v>
          </cell>
          <cell r="AC317">
            <v>64.460000000020955</v>
          </cell>
          <cell r="AD317">
            <v>120.14000000001397</v>
          </cell>
          <cell r="AE317">
            <v>436.55999999959022</v>
          </cell>
          <cell r="AF317">
            <v>13.199999999953434</v>
          </cell>
          <cell r="AG317">
            <v>37.739999999990687</v>
          </cell>
          <cell r="AH317">
            <v>0</v>
          </cell>
          <cell r="AI317">
            <v>0</v>
          </cell>
          <cell r="AJ317">
            <v>0.97999999998137355</v>
          </cell>
          <cell r="AK317">
            <v>18.629999999946449</v>
          </cell>
          <cell r="AL317">
            <v>20.900000000023283</v>
          </cell>
          <cell r="AM317">
            <v>86.420000000012806</v>
          </cell>
          <cell r="AN317">
            <v>0.30999999999767169</v>
          </cell>
          <cell r="AO317">
            <v>48.960000000020955</v>
          </cell>
          <cell r="AP317">
            <v>11.880000000004657</v>
          </cell>
          <cell r="AQ317">
            <v>197.54000000003725</v>
          </cell>
          <cell r="AR317">
            <v>30.378999999957159</v>
          </cell>
          <cell r="AS317">
            <v>8.6200000000098953</v>
          </cell>
          <cell r="AT317">
            <v>5.7400000000052387</v>
          </cell>
          <cell r="AU317">
            <v>0</v>
          </cell>
          <cell r="AV317">
            <v>0</v>
          </cell>
          <cell r="AW317">
            <v>0</v>
          </cell>
          <cell r="AX317">
            <v>0.57800000000861473</v>
          </cell>
          <cell r="AY317">
            <v>0</v>
          </cell>
          <cell r="AZ317">
            <v>0</v>
          </cell>
          <cell r="BA317">
            <v>5.8600000000005821</v>
          </cell>
          <cell r="BB317">
            <v>3.9609999999956926</v>
          </cell>
          <cell r="BC317">
            <v>0</v>
          </cell>
          <cell r="BD317">
            <v>5.6200000000098953</v>
          </cell>
          <cell r="BE317">
            <v>29.936999999918044</v>
          </cell>
          <cell r="BF317">
            <v>4.1449999999895226</v>
          </cell>
          <cell r="BG317">
            <v>0</v>
          </cell>
          <cell r="BH317">
            <v>0</v>
          </cell>
          <cell r="BI317">
            <v>0</v>
          </cell>
          <cell r="BJ317">
            <v>0.38999999999941792</v>
          </cell>
          <cell r="BK317">
            <v>0.569999999992433</v>
          </cell>
          <cell r="BL317">
            <v>0</v>
          </cell>
          <cell r="BM317">
            <v>9.1100000000005821</v>
          </cell>
          <cell r="BN317">
            <v>4.4450000000069849</v>
          </cell>
          <cell r="BO317">
            <v>7.3700000000098953</v>
          </cell>
          <cell r="BP317">
            <v>0</v>
          </cell>
          <cell r="BQ317">
            <v>3.9069999999992433</v>
          </cell>
          <cell r="BR317">
            <v>40.024999999994179</v>
          </cell>
          <cell r="BS317">
            <v>0</v>
          </cell>
          <cell r="BT317">
            <v>4.6959999999999127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6.6479999999992287</v>
          </cell>
          <cell r="BZ317">
            <v>9.2759999999998399</v>
          </cell>
          <cell r="CA317">
            <v>0</v>
          </cell>
          <cell r="CB317">
            <v>15.962000000001353</v>
          </cell>
          <cell r="CC317">
            <v>0</v>
          </cell>
          <cell r="CD317">
            <v>3.4430000000011205</v>
          </cell>
          <cell r="CE317">
            <v>104.86599999999453</v>
          </cell>
          <cell r="CF317">
            <v>48.877000000000407</v>
          </cell>
          <cell r="CG317">
            <v>1.8510000000005675</v>
          </cell>
          <cell r="CH317">
            <v>0</v>
          </cell>
          <cell r="CI317">
            <v>0</v>
          </cell>
          <cell r="CJ317">
            <v>0</v>
          </cell>
          <cell r="CK317">
            <v>0.5499999999992724</v>
          </cell>
          <cell r="CL317">
            <v>9.543999999999869</v>
          </cell>
          <cell r="CM317">
            <v>0</v>
          </cell>
          <cell r="CN317">
            <v>13.85700000000088</v>
          </cell>
          <cell r="CO317">
            <v>5.5540000000000873</v>
          </cell>
          <cell r="CP317">
            <v>5.0090000000000146</v>
          </cell>
          <cell r="CQ317">
            <v>19.624000000001615</v>
          </cell>
          <cell r="CR317">
            <v>53.096499999985099</v>
          </cell>
          <cell r="CS317">
            <v>8.0529999999998836</v>
          </cell>
          <cell r="CT317">
            <v>0</v>
          </cell>
          <cell r="CU317">
            <v>0</v>
          </cell>
          <cell r="CV317">
            <v>6.9145000000007713</v>
          </cell>
          <cell r="CW317">
            <v>12.778000000000247</v>
          </cell>
          <cell r="CX317">
            <v>8.4129999999986467</v>
          </cell>
          <cell r="CY317">
            <v>9.0259999999998399</v>
          </cell>
          <cell r="CZ317">
            <v>4.2029999999995198</v>
          </cell>
          <cell r="DA317">
            <v>2.1319999999996071</v>
          </cell>
          <cell r="DB317">
            <v>0</v>
          </cell>
          <cell r="DC317">
            <v>0</v>
          </cell>
          <cell r="DD317">
            <v>1.5769999999993161</v>
          </cell>
          <cell r="DE317">
            <v>31.843999999997322</v>
          </cell>
          <cell r="DF317">
            <v>0</v>
          </cell>
          <cell r="DG317">
            <v>0</v>
          </cell>
          <cell r="DH317">
            <v>3.9310000000004948</v>
          </cell>
          <cell r="DI317">
            <v>1.4459999999999127</v>
          </cell>
          <cell r="DJ317">
            <v>0</v>
          </cell>
          <cell r="DK317">
            <v>0</v>
          </cell>
          <cell r="DL317">
            <v>6.0039999999989959</v>
          </cell>
          <cell r="DM317">
            <v>0</v>
          </cell>
          <cell r="DN317">
            <v>0</v>
          </cell>
          <cell r="DO317">
            <v>12.479000000001179</v>
          </cell>
          <cell r="DP317">
            <v>0</v>
          </cell>
          <cell r="DQ317">
            <v>7.9840000000003783</v>
          </cell>
          <cell r="DR317">
            <v>33.697299999985262</v>
          </cell>
          <cell r="DS317">
            <v>0</v>
          </cell>
          <cell r="DT317">
            <v>0</v>
          </cell>
          <cell r="DU317">
            <v>0</v>
          </cell>
          <cell r="DV317">
            <v>0</v>
          </cell>
          <cell r="DW317">
            <v>7.6370000000006257</v>
          </cell>
          <cell r="DX317">
            <v>0</v>
          </cell>
          <cell r="DY317">
            <v>0.95499999999992724</v>
          </cell>
          <cell r="DZ317">
            <v>9.0319999999992433</v>
          </cell>
          <cell r="EA317">
            <v>7.5203000000001339</v>
          </cell>
          <cell r="EB317">
            <v>3.0180000000000291</v>
          </cell>
          <cell r="EC317">
            <v>0</v>
          </cell>
          <cell r="ED317">
            <v>5.5349999999998545</v>
          </cell>
        </row>
        <row r="318">
          <cell r="C318" t="str">
            <v>SP15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P318">
            <v>0</v>
          </cell>
          <cell r="CQ318">
            <v>0</v>
          </cell>
          <cell r="CR318">
            <v>0</v>
          </cell>
          <cell r="CS318">
            <v>0</v>
          </cell>
          <cell r="CT318">
            <v>0</v>
          </cell>
          <cell r="CU318">
            <v>0</v>
          </cell>
          <cell r="CV318">
            <v>0</v>
          </cell>
          <cell r="CW318">
            <v>0</v>
          </cell>
          <cell r="CX318">
            <v>0</v>
          </cell>
          <cell r="CY318">
            <v>0</v>
          </cell>
          <cell r="CZ318">
            <v>0</v>
          </cell>
          <cell r="DA318">
            <v>0</v>
          </cell>
          <cell r="DB318">
            <v>0</v>
          </cell>
          <cell r="DC318">
            <v>0</v>
          </cell>
          <cell r="DD318">
            <v>0</v>
          </cell>
          <cell r="DE318">
            <v>0</v>
          </cell>
          <cell r="DF318">
            <v>0</v>
          </cell>
          <cell r="DG318">
            <v>0</v>
          </cell>
          <cell r="DH318">
            <v>0</v>
          </cell>
          <cell r="DI318">
            <v>0</v>
          </cell>
          <cell r="DJ318">
            <v>0</v>
          </cell>
          <cell r="DK318">
            <v>0</v>
          </cell>
          <cell r="DL318">
            <v>0</v>
          </cell>
          <cell r="DM318">
            <v>0</v>
          </cell>
          <cell r="DN318">
            <v>0</v>
          </cell>
          <cell r="DO318">
            <v>0</v>
          </cell>
          <cell r="DP318">
            <v>0</v>
          </cell>
          <cell r="DQ318">
            <v>0</v>
          </cell>
          <cell r="DR318">
            <v>0</v>
          </cell>
          <cell r="DS318">
            <v>0</v>
          </cell>
          <cell r="DT318">
            <v>0</v>
          </cell>
          <cell r="DU318">
            <v>0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</row>
        <row r="319">
          <cell r="C319" t="str">
            <v>Trapped Energy - Curtailment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P319">
            <v>0</v>
          </cell>
          <cell r="CQ319">
            <v>0</v>
          </cell>
          <cell r="CR319">
            <v>0</v>
          </cell>
          <cell r="CS319">
            <v>0</v>
          </cell>
          <cell r="CT319">
            <v>0</v>
          </cell>
          <cell r="CU319">
            <v>0</v>
          </cell>
          <cell r="CV319">
            <v>0</v>
          </cell>
          <cell r="CW319">
            <v>0</v>
          </cell>
          <cell r="CX319">
            <v>0</v>
          </cell>
          <cell r="CY319">
            <v>0</v>
          </cell>
          <cell r="CZ319">
            <v>0</v>
          </cell>
          <cell r="DA319">
            <v>0</v>
          </cell>
          <cell r="DB319">
            <v>0</v>
          </cell>
          <cell r="DC319">
            <v>0</v>
          </cell>
          <cell r="DD319">
            <v>0</v>
          </cell>
          <cell r="DE319">
            <v>0</v>
          </cell>
          <cell r="DF319">
            <v>0</v>
          </cell>
          <cell r="DG319">
            <v>0</v>
          </cell>
          <cell r="DH319">
            <v>0</v>
          </cell>
          <cell r="DI319">
            <v>0</v>
          </cell>
          <cell r="DJ319">
            <v>0</v>
          </cell>
          <cell r="DK319">
            <v>0</v>
          </cell>
          <cell r="DL319">
            <v>0</v>
          </cell>
          <cell r="DM319">
            <v>0</v>
          </cell>
          <cell r="DN319">
            <v>0</v>
          </cell>
          <cell r="DO319">
            <v>0</v>
          </cell>
          <cell r="DP319">
            <v>0</v>
          </cell>
          <cell r="DQ319">
            <v>0</v>
          </cell>
          <cell r="DR319">
            <v>0</v>
          </cell>
          <cell r="DS319">
            <v>0</v>
          </cell>
          <cell r="DT319">
            <v>0</v>
          </cell>
          <cell r="DU319">
            <v>0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</row>
        <row r="320">
          <cell r="C320" t="str">
            <v>Trapped Energy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38.72266000000036</v>
          </cell>
          <cell r="AF320">
            <v>0</v>
          </cell>
          <cell r="AG320">
            <v>0</v>
          </cell>
          <cell r="AH320">
            <v>15.007080000000315</v>
          </cell>
          <cell r="AI320">
            <v>23.715580000000045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1750.7603799999924</v>
          </cell>
          <cell r="AS320">
            <v>10.706056000002718</v>
          </cell>
          <cell r="AT320">
            <v>42.51576600000044</v>
          </cell>
          <cell r="AU320">
            <v>338.19665000000532</v>
          </cell>
          <cell r="AV320">
            <v>739.14279999999781</v>
          </cell>
          <cell r="AW320">
            <v>308.63974999999846</v>
          </cell>
          <cell r="AX320">
            <v>118.82130000000052</v>
          </cell>
          <cell r="AY320">
            <v>0</v>
          </cell>
          <cell r="AZ320">
            <v>0</v>
          </cell>
          <cell r="BA320">
            <v>90.814260000000104</v>
          </cell>
          <cell r="BB320">
            <v>89.665743999998085</v>
          </cell>
          <cell r="BC320">
            <v>12.258053999998083</v>
          </cell>
          <cell r="BD320">
            <v>0</v>
          </cell>
          <cell r="BE320">
            <v>1080.6896940000006</v>
          </cell>
          <cell r="BF320">
            <v>10.652099999999336</v>
          </cell>
          <cell r="BG320">
            <v>11.711910000001808</v>
          </cell>
          <cell r="BH320">
            <v>286.74477000000115</v>
          </cell>
          <cell r="BI320">
            <v>512.25113000000056</v>
          </cell>
          <cell r="BJ320">
            <v>112.42407000000003</v>
          </cell>
          <cell r="BK320">
            <v>44.022889999999734</v>
          </cell>
          <cell r="BL320">
            <v>0</v>
          </cell>
          <cell r="BM320">
            <v>0</v>
          </cell>
          <cell r="BN320">
            <v>74.011970000000019</v>
          </cell>
          <cell r="BO320">
            <v>13.917970000000423</v>
          </cell>
          <cell r="BP320">
            <v>6.1499050000020361</v>
          </cell>
          <cell r="BQ320">
            <v>8.8029790000000503</v>
          </cell>
          <cell r="BR320">
            <v>965.50403699999879</v>
          </cell>
          <cell r="BS320">
            <v>0</v>
          </cell>
          <cell r="BT320">
            <v>29.293964000000415</v>
          </cell>
          <cell r="BU320">
            <v>304.83729999999923</v>
          </cell>
          <cell r="BV320">
            <v>485.78419999999824</v>
          </cell>
          <cell r="BW320">
            <v>23.785642999999936</v>
          </cell>
          <cell r="BX320">
            <v>17.151859999999942</v>
          </cell>
          <cell r="BY320">
            <v>0</v>
          </cell>
          <cell r="BZ320">
            <v>0</v>
          </cell>
          <cell r="CA320">
            <v>53.372290000000248</v>
          </cell>
          <cell r="CB320">
            <v>0</v>
          </cell>
          <cell r="CC320">
            <v>51.278780000000552</v>
          </cell>
          <cell r="CD320">
            <v>0</v>
          </cell>
          <cell r="CE320">
            <v>593.52638329999718</v>
          </cell>
          <cell r="CF320">
            <v>0</v>
          </cell>
          <cell r="CG320">
            <v>0</v>
          </cell>
          <cell r="CH320">
            <v>257.19162829999914</v>
          </cell>
          <cell r="CI320">
            <v>285.72735499999908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50.60739999999987</v>
          </cell>
          <cell r="CO320">
            <v>0</v>
          </cell>
          <cell r="CP320">
            <v>0</v>
          </cell>
          <cell r="CQ320">
            <v>0</v>
          </cell>
          <cell r="CR320">
            <v>345.62755129999914</v>
          </cell>
          <cell r="CS320">
            <v>0</v>
          </cell>
          <cell r="CT320">
            <v>0</v>
          </cell>
          <cell r="CU320">
            <v>181.33126999999877</v>
          </cell>
          <cell r="CV320">
            <v>126.2828499999996</v>
          </cell>
          <cell r="CW320">
            <v>7.9160157000001163</v>
          </cell>
          <cell r="CX320">
            <v>8.5441895999999815</v>
          </cell>
          <cell r="CY320">
            <v>0</v>
          </cell>
          <cell r="CZ320">
            <v>0</v>
          </cell>
          <cell r="DA320">
            <v>7.8391120000001138</v>
          </cell>
          <cell r="DB320">
            <v>13.714114000000336</v>
          </cell>
          <cell r="DC320">
            <v>0</v>
          </cell>
          <cell r="DD320">
            <v>0</v>
          </cell>
          <cell r="DE320">
            <v>431.88286300000254</v>
          </cell>
          <cell r="DF320">
            <v>0</v>
          </cell>
          <cell r="DG320">
            <v>0</v>
          </cell>
          <cell r="DH320">
            <v>101.96241300000111</v>
          </cell>
          <cell r="DI320">
            <v>157.09309899999971</v>
          </cell>
          <cell r="DJ320">
            <v>63.407277000000249</v>
          </cell>
          <cell r="DK320">
            <v>48.825949999999466</v>
          </cell>
          <cell r="DL320">
            <v>0</v>
          </cell>
          <cell r="DM320">
            <v>0</v>
          </cell>
          <cell r="DN320">
            <v>31.742429999999786</v>
          </cell>
          <cell r="DO320">
            <v>28.851694000000862</v>
          </cell>
          <cell r="DP320">
            <v>0</v>
          </cell>
          <cell r="DQ320">
            <v>0</v>
          </cell>
          <cell r="DR320">
            <v>324.1345870000041</v>
          </cell>
          <cell r="DS320">
            <v>0</v>
          </cell>
          <cell r="DT320">
            <v>7.4598760000008042</v>
          </cell>
          <cell r="DU320">
            <v>158.13402000000133</v>
          </cell>
          <cell r="DV320">
            <v>86.166420000000471</v>
          </cell>
          <cell r="DW320">
            <v>0</v>
          </cell>
          <cell r="DX320">
            <v>25.179929999999786</v>
          </cell>
          <cell r="DY320">
            <v>0</v>
          </cell>
          <cell r="DZ320">
            <v>0</v>
          </cell>
          <cell r="EA320">
            <v>40.247319999999945</v>
          </cell>
          <cell r="EB320">
            <v>6.9470209999999497</v>
          </cell>
          <cell r="EC320">
            <v>0</v>
          </cell>
          <cell r="ED320">
            <v>0</v>
          </cell>
        </row>
        <row r="321">
          <cell r="F321">
            <v>552.94900000002235</v>
          </cell>
          <cell r="G321">
            <v>288.50600000005215</v>
          </cell>
          <cell r="H321">
            <v>600.47200000000885</v>
          </cell>
          <cell r="I321">
            <v>381.02899999998044</v>
          </cell>
          <cell r="J321">
            <v>143.91813999996521</v>
          </cell>
          <cell r="K321">
            <v>148.58142999996198</v>
          </cell>
          <cell r="L321">
            <v>707.98399999993853</v>
          </cell>
          <cell r="M321">
            <v>89.034999999916181</v>
          </cell>
          <cell r="N321">
            <v>105.38399999996182</v>
          </cell>
          <cell r="O321">
            <v>399.04599999997299</v>
          </cell>
          <cell r="P321">
            <v>471.65399999986403</v>
          </cell>
          <cell r="Q321">
            <v>483.44900000002235</v>
          </cell>
          <cell r="R321">
            <v>53.25760000012815</v>
          </cell>
          <cell r="S321">
            <v>407.33600000001024</v>
          </cell>
          <cell r="T321">
            <v>95.324000000022352</v>
          </cell>
          <cell r="U321">
            <v>93.331000000122003</v>
          </cell>
          <cell r="V321">
            <v>366.22800000011921</v>
          </cell>
          <cell r="W321">
            <v>66.075199999962933</v>
          </cell>
          <cell r="X321">
            <v>136.91840000002412</v>
          </cell>
          <cell r="Y321">
            <v>-1552.2160000000149</v>
          </cell>
          <cell r="Z321">
            <v>95.764000000082888</v>
          </cell>
          <cell r="AA321">
            <v>13.554999999934807</v>
          </cell>
          <cell r="AB321">
            <v>131.10400000005029</v>
          </cell>
          <cell r="AC321">
            <v>-14.104999999981374</v>
          </cell>
          <cell r="AD321">
            <v>213.94300000008661</v>
          </cell>
          <cell r="AE321">
            <v>-632.2153399977833</v>
          </cell>
          <cell r="AF321">
            <v>29.959999999846332</v>
          </cell>
          <cell r="AG321">
            <v>68.617999999783933</v>
          </cell>
          <cell r="AH321">
            <v>90.005080000031739</v>
          </cell>
          <cell r="AI321">
            <v>138.07458000013139</v>
          </cell>
          <cell r="AJ321">
            <v>72.154999999911524</v>
          </cell>
          <cell r="AK321">
            <v>139.88499999995111</v>
          </cell>
          <cell r="AL321">
            <v>-1888.543999999878</v>
          </cell>
          <cell r="AM321">
            <v>143.58599999989383</v>
          </cell>
          <cell r="AN321">
            <v>50.814000000013039</v>
          </cell>
          <cell r="AO321">
            <v>80.736000000033528</v>
          </cell>
          <cell r="AP321">
            <v>36.205000000074506</v>
          </cell>
          <cell r="AQ321">
            <v>406.29000000003725</v>
          </cell>
          <cell r="AR321">
            <v>-36.247620000503957</v>
          </cell>
          <cell r="AS321">
            <v>95.674055999959819</v>
          </cell>
          <cell r="AT321">
            <v>58.721765999973286</v>
          </cell>
          <cell r="AU321">
            <v>363.62065000005532</v>
          </cell>
          <cell r="AV321">
            <v>749.19280000007711</v>
          </cell>
          <cell r="AW321">
            <v>384.80274999997346</v>
          </cell>
          <cell r="AX321">
            <v>198.0732999999891</v>
          </cell>
          <cell r="AY321">
            <v>-2358.8539999999339</v>
          </cell>
          <cell r="AZ321">
            <v>13.288999999989755</v>
          </cell>
          <cell r="BA321">
            <v>119.00425999995787</v>
          </cell>
          <cell r="BB321">
            <v>127.41674400004558</v>
          </cell>
          <cell r="BC321">
            <v>31.668053999892436</v>
          </cell>
          <cell r="BD321">
            <v>181.14299999998184</v>
          </cell>
          <cell r="BE321">
            <v>-1990.6253060000017</v>
          </cell>
          <cell r="BF321">
            <v>45.642100000055507</v>
          </cell>
          <cell r="BG321">
            <v>26.361909999977797</v>
          </cell>
          <cell r="BH321">
            <v>306.04776999994647</v>
          </cell>
          <cell r="BI321">
            <v>535.11413000000175</v>
          </cell>
          <cell r="BJ321">
            <v>156.8920700000017</v>
          </cell>
          <cell r="BK321">
            <v>143.21489000006113</v>
          </cell>
          <cell r="BL321">
            <v>-2617.7570000002161</v>
          </cell>
          <cell r="BM321">
            <v>39.535999999963678</v>
          </cell>
          <cell r="BN321">
            <v>109.02697000023909</v>
          </cell>
          <cell r="BO321">
            <v>76.5899699999718</v>
          </cell>
          <cell r="BP321">
            <v>-852.30409500002861</v>
          </cell>
          <cell r="BQ321">
            <v>41.009979000024032</v>
          </cell>
          <cell r="BR321">
            <v>-1048.4569630008191</v>
          </cell>
          <cell r="BS321">
            <v>52.116000000096392</v>
          </cell>
          <cell r="BT321">
            <v>69.433964000025298</v>
          </cell>
          <cell r="BU321">
            <v>314.24930000002496</v>
          </cell>
          <cell r="BV321">
            <v>492.82119999988936</v>
          </cell>
          <cell r="BW321">
            <v>64.772643000032986</v>
          </cell>
          <cell r="BX321">
            <v>29.306860000069719</v>
          </cell>
          <cell r="BY321">
            <v>-2551.5360000000219</v>
          </cell>
          <cell r="BZ321">
            <v>32.971000000019558</v>
          </cell>
          <cell r="CA321">
            <v>88.317289999919012</v>
          </cell>
          <cell r="CB321">
            <v>121.03899999993155</v>
          </cell>
          <cell r="CC321">
            <v>72.494780000008177</v>
          </cell>
          <cell r="CD321">
            <v>165.5570000000298</v>
          </cell>
          <cell r="CE321">
            <v>-317.71911669895053</v>
          </cell>
          <cell r="CF321">
            <v>1029.7220000000088</v>
          </cell>
          <cell r="CG321">
            <v>22.959999999962747</v>
          </cell>
          <cell r="CH321">
            <v>303.48262830002932</v>
          </cell>
          <cell r="CI321">
            <v>322.02035499998601</v>
          </cell>
          <cell r="CJ321">
            <v>156.75450000003912</v>
          </cell>
          <cell r="CK321">
            <v>11.788000000000466</v>
          </cell>
          <cell r="CL321">
            <v>-2750.5020000000368</v>
          </cell>
          <cell r="CM321">
            <v>127.87299999996321</v>
          </cell>
          <cell r="CN321">
            <v>179.8094000001438</v>
          </cell>
          <cell r="CO321">
            <v>114.55400000000373</v>
          </cell>
          <cell r="CP321">
            <v>18.239000000001397</v>
          </cell>
          <cell r="CQ321">
            <v>145.58000000007451</v>
          </cell>
          <cell r="CR321">
            <v>-1377.5779487006366</v>
          </cell>
          <cell r="CS321">
            <v>202.6929999999702</v>
          </cell>
          <cell r="CT321">
            <v>59.653999999980442</v>
          </cell>
          <cell r="CU321">
            <v>250.51527000003261</v>
          </cell>
          <cell r="CV321">
            <v>181.97334999992745</v>
          </cell>
          <cell r="CW321">
            <v>148.20701569999801</v>
          </cell>
          <cell r="CX321">
            <v>124.43018959998153</v>
          </cell>
          <cell r="CY321">
            <v>-2947.3649999999907</v>
          </cell>
          <cell r="CZ321">
            <v>160.61300000001211</v>
          </cell>
          <cell r="DA321">
            <v>107.24611200008076</v>
          </cell>
          <cell r="DB321">
            <v>182.84111399995163</v>
          </cell>
          <cell r="DC321">
            <v>29.723999999987427</v>
          </cell>
          <cell r="DD321">
            <v>121.89000000007218</v>
          </cell>
          <cell r="DE321">
            <v>-4110.8831370007247</v>
          </cell>
          <cell r="DF321">
            <v>144.98499999998603</v>
          </cell>
          <cell r="DG321">
            <v>64.490999999979977</v>
          </cell>
          <cell r="DH321">
            <v>152.48141299997224</v>
          </cell>
          <cell r="DI321">
            <v>202.39709899999434</v>
          </cell>
          <cell r="DJ321">
            <v>138.52427699998952</v>
          </cell>
          <cell r="DK321">
            <v>88.595949999988079</v>
          </cell>
          <cell r="DL321">
            <v>-2926.2439999999478</v>
          </cell>
          <cell r="DM321">
            <v>156.01100000005681</v>
          </cell>
          <cell r="DN321">
            <v>88.981429999927059</v>
          </cell>
          <cell r="DO321">
            <v>-2291.3493059998727</v>
          </cell>
          <cell r="DP321">
            <v>20.909999999974389</v>
          </cell>
          <cell r="DQ321">
            <v>49.332999999984168</v>
          </cell>
          <cell r="DR321">
            <v>-759.097113000229</v>
          </cell>
          <cell r="DS321">
            <v>63.469000000040978</v>
          </cell>
          <cell r="DT321">
            <v>37.010875999985728</v>
          </cell>
          <cell r="DU321">
            <v>211.76402000000235</v>
          </cell>
          <cell r="DV321">
            <v>188.23142000002554</v>
          </cell>
          <cell r="DW321">
            <v>158.4890000000014</v>
          </cell>
          <cell r="DX321">
            <v>938.46792999998434</v>
          </cell>
          <cell r="DY321">
            <v>-2805.6030000000028</v>
          </cell>
          <cell r="DZ321">
            <v>130.99100000003818</v>
          </cell>
          <cell r="EA321">
            <v>127.39762000006158</v>
          </cell>
          <cell r="EB321">
            <v>70.153021000034641</v>
          </cell>
          <cell r="EC321">
            <v>19.658000000054017</v>
          </cell>
          <cell r="ED321">
            <v>100.87400000001071</v>
          </cell>
        </row>
        <row r="323">
          <cell r="A323" t="str">
            <v>Total Special Sales For Resale</v>
          </cell>
          <cell r="F323">
            <v>552.94900000002235</v>
          </cell>
          <cell r="G323">
            <v>288.50600000005215</v>
          </cell>
          <cell r="H323">
            <v>600.47199999995064</v>
          </cell>
          <cell r="I323">
            <v>381.02899999998044</v>
          </cell>
          <cell r="J323">
            <v>143.91813999996521</v>
          </cell>
          <cell r="K323">
            <v>148.58142999990378</v>
          </cell>
          <cell r="L323">
            <v>707.98399999993853</v>
          </cell>
          <cell r="M323">
            <v>89.034999999916181</v>
          </cell>
          <cell r="N323">
            <v>105.38399999996182</v>
          </cell>
          <cell r="O323">
            <v>399.04599999997299</v>
          </cell>
          <cell r="P323">
            <v>471.65399999986403</v>
          </cell>
          <cell r="Q323">
            <v>483.44900000002235</v>
          </cell>
          <cell r="R323">
            <v>53.257599998265505</v>
          </cell>
          <cell r="S323">
            <v>407.33600000001024</v>
          </cell>
          <cell r="T323">
            <v>95.324000000022352</v>
          </cell>
          <cell r="U323">
            <v>93.331000000122003</v>
          </cell>
          <cell r="V323">
            <v>366.22800000011921</v>
          </cell>
          <cell r="W323">
            <v>66.075199999962933</v>
          </cell>
          <cell r="X323">
            <v>136.91840000002412</v>
          </cell>
          <cell r="Y323">
            <v>-1552.2160000000149</v>
          </cell>
          <cell r="Z323">
            <v>95.764000000082888</v>
          </cell>
          <cell r="AA323">
            <v>13.554999999934807</v>
          </cell>
          <cell r="AB323">
            <v>131.10400000005029</v>
          </cell>
          <cell r="AC323">
            <v>-14.104999999981374</v>
          </cell>
          <cell r="AD323">
            <v>213.94300000008661</v>
          </cell>
          <cell r="AE323">
            <v>-632.21533999964595</v>
          </cell>
          <cell r="AF323">
            <v>29.959999999962747</v>
          </cell>
          <cell r="AG323">
            <v>68.617999999783933</v>
          </cell>
          <cell r="AH323">
            <v>90.005080000031739</v>
          </cell>
          <cell r="AI323">
            <v>138.07458000013139</v>
          </cell>
          <cell r="AJ323">
            <v>72.154999999911524</v>
          </cell>
          <cell r="AK323">
            <v>139.88499999995111</v>
          </cell>
          <cell r="AL323">
            <v>-1888.543999999878</v>
          </cell>
          <cell r="AM323">
            <v>143.58599999989383</v>
          </cell>
          <cell r="AN323">
            <v>50.814000000013039</v>
          </cell>
          <cell r="AO323">
            <v>80.736000000033528</v>
          </cell>
          <cell r="AP323">
            <v>36.205000000074506</v>
          </cell>
          <cell r="AQ323">
            <v>406.29000000003725</v>
          </cell>
          <cell r="AR323">
            <v>-36.247619999572635</v>
          </cell>
          <cell r="AS323">
            <v>95.674055999959819</v>
          </cell>
          <cell r="AT323">
            <v>58.721765999915078</v>
          </cell>
          <cell r="AU323">
            <v>363.62065000005532</v>
          </cell>
          <cell r="AV323">
            <v>749.19280000007711</v>
          </cell>
          <cell r="AW323">
            <v>384.80274999997346</v>
          </cell>
          <cell r="AX323">
            <v>198.0732999999891</v>
          </cell>
          <cell r="AY323">
            <v>-2358.8539999999339</v>
          </cell>
          <cell r="AZ323">
            <v>13.288999999989755</v>
          </cell>
          <cell r="BA323">
            <v>119.00425999995787</v>
          </cell>
          <cell r="BB323">
            <v>127.41674400004558</v>
          </cell>
          <cell r="BC323">
            <v>31.668053999892436</v>
          </cell>
          <cell r="BD323">
            <v>181.14299999998184</v>
          </cell>
          <cell r="BE323">
            <v>-1990.6253060000017</v>
          </cell>
          <cell r="BF323">
            <v>45.642100000055507</v>
          </cell>
          <cell r="BG323">
            <v>26.361909999977797</v>
          </cell>
          <cell r="BH323">
            <v>306.04776999994647</v>
          </cell>
          <cell r="BI323">
            <v>535.11413000000175</v>
          </cell>
          <cell r="BJ323">
            <v>156.8920700000599</v>
          </cell>
          <cell r="BK323">
            <v>143.21489000006113</v>
          </cell>
          <cell r="BL323">
            <v>-2617.7570000002161</v>
          </cell>
          <cell r="BM323">
            <v>39.535999999963678</v>
          </cell>
          <cell r="BN323">
            <v>109.02697000023909</v>
          </cell>
          <cell r="BO323">
            <v>76.5899699999718</v>
          </cell>
          <cell r="BP323">
            <v>-852.30409500002861</v>
          </cell>
          <cell r="BQ323">
            <v>41.009979000024032</v>
          </cell>
          <cell r="BR323">
            <v>-1048.4569630008191</v>
          </cell>
          <cell r="BS323">
            <v>52.116000000096392</v>
          </cell>
          <cell r="BT323">
            <v>69.433964000025298</v>
          </cell>
          <cell r="BU323">
            <v>314.24930000002496</v>
          </cell>
          <cell r="BV323">
            <v>492.82119999988936</v>
          </cell>
          <cell r="BW323">
            <v>64.772643000003882</v>
          </cell>
          <cell r="BX323">
            <v>29.306860000069719</v>
          </cell>
          <cell r="BY323">
            <v>-2551.5360000000219</v>
          </cell>
          <cell r="BZ323">
            <v>32.971000000019558</v>
          </cell>
          <cell r="CA323">
            <v>88.317289999919012</v>
          </cell>
          <cell r="CB323">
            <v>121.03899999987334</v>
          </cell>
          <cell r="CC323">
            <v>72.494779999949969</v>
          </cell>
          <cell r="CD323">
            <v>165.5570000000298</v>
          </cell>
          <cell r="CE323">
            <v>-317.71911669895053</v>
          </cell>
          <cell r="CF323">
            <v>1029.7220000000088</v>
          </cell>
          <cell r="CG323">
            <v>22.959999999962747</v>
          </cell>
          <cell r="CH323">
            <v>303.48262830002932</v>
          </cell>
          <cell r="CI323">
            <v>322.02035499998601</v>
          </cell>
          <cell r="CJ323">
            <v>156.75450000003912</v>
          </cell>
          <cell r="CK323">
            <v>11.788000000000466</v>
          </cell>
          <cell r="CL323">
            <v>-2750.5020000000368</v>
          </cell>
          <cell r="CM323">
            <v>127.87299999996321</v>
          </cell>
          <cell r="CN323">
            <v>179.8094000001438</v>
          </cell>
          <cell r="CO323">
            <v>114.55400000000373</v>
          </cell>
          <cell r="CP323">
            <v>18.239000000001397</v>
          </cell>
          <cell r="CQ323">
            <v>145.58000000007451</v>
          </cell>
          <cell r="CR323">
            <v>-1377.577948698774</v>
          </cell>
          <cell r="CS323">
            <v>202.6929999999702</v>
          </cell>
          <cell r="CT323">
            <v>59.653999999980442</v>
          </cell>
          <cell r="CU323">
            <v>250.51527000003261</v>
          </cell>
          <cell r="CV323">
            <v>181.97334999992745</v>
          </cell>
          <cell r="CW323">
            <v>148.20701569999801</v>
          </cell>
          <cell r="CX323">
            <v>124.43018959998153</v>
          </cell>
          <cell r="CY323">
            <v>-2947.3649999999907</v>
          </cell>
          <cell r="CZ323">
            <v>160.61300000001211</v>
          </cell>
          <cell r="DA323">
            <v>107.24611200008076</v>
          </cell>
          <cell r="DB323">
            <v>182.84111399995163</v>
          </cell>
          <cell r="DC323">
            <v>29.723999999987427</v>
          </cell>
          <cell r="DD323">
            <v>121.89000000007218</v>
          </cell>
          <cell r="DE323">
            <v>-4110.883136998862</v>
          </cell>
          <cell r="DF323">
            <v>144.98499999998603</v>
          </cell>
          <cell r="DG323">
            <v>64.490999999979977</v>
          </cell>
          <cell r="DH323">
            <v>152.48141299997224</v>
          </cell>
          <cell r="DI323">
            <v>202.39709899999434</v>
          </cell>
          <cell r="DJ323">
            <v>138.52427699998952</v>
          </cell>
          <cell r="DK323">
            <v>88.595949999988079</v>
          </cell>
          <cell r="DL323">
            <v>-2926.2439999999478</v>
          </cell>
          <cell r="DM323">
            <v>156.01100000005681</v>
          </cell>
          <cell r="DN323">
            <v>88.981429999927059</v>
          </cell>
          <cell r="DO323">
            <v>-2291.3493059998727</v>
          </cell>
          <cell r="DP323">
            <v>20.909999999974389</v>
          </cell>
          <cell r="DQ323">
            <v>49.332999999984168</v>
          </cell>
          <cell r="DR323">
            <v>-759.097113000229</v>
          </cell>
          <cell r="DS323">
            <v>63.469000000040978</v>
          </cell>
          <cell r="DT323">
            <v>37.010875999985728</v>
          </cell>
          <cell r="DU323">
            <v>211.76402000000235</v>
          </cell>
          <cell r="DV323">
            <v>188.23142000002554</v>
          </cell>
          <cell r="DW323">
            <v>158.4890000000014</v>
          </cell>
          <cell r="DX323">
            <v>938.46792999998434</v>
          </cell>
          <cell r="DY323">
            <v>-2805.6030000000028</v>
          </cell>
          <cell r="DZ323">
            <v>130.99100000003818</v>
          </cell>
          <cell r="EA323">
            <v>127.39762000006158</v>
          </cell>
          <cell r="EB323">
            <v>70.153021000034641</v>
          </cell>
          <cell r="EC323">
            <v>19.658000000054017</v>
          </cell>
          <cell r="ED323">
            <v>100.87400000001071</v>
          </cell>
        </row>
        <row r="324">
          <cell r="F324" t="str">
            <v>=</v>
          </cell>
          <cell r="G324" t="str">
            <v>=</v>
          </cell>
          <cell r="H324" t="str">
            <v>=</v>
          </cell>
          <cell r="I324" t="str">
            <v>=</v>
          </cell>
          <cell r="J324" t="str">
            <v>=</v>
          </cell>
          <cell r="K324" t="str">
            <v>=</v>
          </cell>
          <cell r="L324" t="str">
            <v>=</v>
          </cell>
          <cell r="M324" t="str">
            <v>=</v>
          </cell>
          <cell r="N324" t="str">
            <v>=</v>
          </cell>
          <cell r="O324" t="str">
            <v>=</v>
          </cell>
          <cell r="P324" t="str">
            <v>=</v>
          </cell>
          <cell r="Q324" t="str">
            <v>=</v>
          </cell>
          <cell r="R324" t="str">
            <v>=</v>
          </cell>
          <cell r="S324" t="str">
            <v>=</v>
          </cell>
          <cell r="T324" t="str">
            <v>=</v>
          </cell>
          <cell r="U324" t="str">
            <v>=</v>
          </cell>
          <cell r="V324" t="str">
            <v>=</v>
          </cell>
          <cell r="W324" t="str">
            <v>=</v>
          </cell>
          <cell r="X324" t="str">
            <v>=</v>
          </cell>
          <cell r="Y324" t="str">
            <v>=</v>
          </cell>
          <cell r="Z324" t="str">
            <v>=</v>
          </cell>
          <cell r="AA324" t="str">
            <v>=</v>
          </cell>
          <cell r="AB324" t="str">
            <v>=</v>
          </cell>
          <cell r="AC324" t="str">
            <v>=</v>
          </cell>
          <cell r="AD324" t="str">
            <v>=</v>
          </cell>
          <cell r="AE324" t="str">
            <v>=</v>
          </cell>
          <cell r="AF324" t="str">
            <v>=</v>
          </cell>
          <cell r="AG324" t="str">
            <v>=</v>
          </cell>
          <cell r="AH324" t="str">
            <v>=</v>
          </cell>
          <cell r="AI324" t="str">
            <v>=</v>
          </cell>
          <cell r="AJ324" t="str">
            <v>=</v>
          </cell>
          <cell r="AK324" t="str">
            <v>=</v>
          </cell>
          <cell r="AL324" t="str">
            <v>=</v>
          </cell>
          <cell r="AM324" t="str">
            <v>=</v>
          </cell>
          <cell r="AN324" t="str">
            <v>=</v>
          </cell>
          <cell r="AO324" t="str">
            <v>=</v>
          </cell>
          <cell r="AP324" t="str">
            <v>=</v>
          </cell>
          <cell r="AQ324" t="str">
            <v>=</v>
          </cell>
          <cell r="AR324" t="str">
            <v>=</v>
          </cell>
          <cell r="AS324" t="str">
            <v>=</v>
          </cell>
          <cell r="AT324" t="str">
            <v>=</v>
          </cell>
          <cell r="AU324" t="str">
            <v>=</v>
          </cell>
          <cell r="AV324" t="str">
            <v>=</v>
          </cell>
          <cell r="AW324" t="str">
            <v>=</v>
          </cell>
          <cell r="AX324" t="str">
            <v>=</v>
          </cell>
          <cell r="AY324" t="str">
            <v>=</v>
          </cell>
          <cell r="AZ324" t="str">
            <v>=</v>
          </cell>
          <cell r="BA324" t="str">
            <v>=</v>
          </cell>
          <cell r="BB324" t="str">
            <v>=</v>
          </cell>
          <cell r="BC324" t="str">
            <v>=</v>
          </cell>
          <cell r="BD324" t="str">
            <v>=</v>
          </cell>
          <cell r="BE324" t="str">
            <v>=</v>
          </cell>
          <cell r="BF324" t="str">
            <v>=</v>
          </cell>
          <cell r="BG324" t="str">
            <v>=</v>
          </cell>
          <cell r="BH324" t="str">
            <v>=</v>
          </cell>
          <cell r="BI324" t="str">
            <v>=</v>
          </cell>
          <cell r="BJ324" t="str">
            <v>=</v>
          </cell>
          <cell r="BK324" t="str">
            <v>=</v>
          </cell>
          <cell r="BL324" t="str">
            <v>=</v>
          </cell>
          <cell r="BM324" t="str">
            <v>=</v>
          </cell>
          <cell r="BN324" t="str">
            <v>=</v>
          </cell>
          <cell r="BO324" t="str">
            <v>=</v>
          </cell>
          <cell r="BP324" t="str">
            <v>=</v>
          </cell>
          <cell r="BQ324" t="str">
            <v>=</v>
          </cell>
          <cell r="BR324" t="str">
            <v>=</v>
          </cell>
          <cell r="BS324" t="str">
            <v>=</v>
          </cell>
          <cell r="BT324" t="str">
            <v>=</v>
          </cell>
          <cell r="BU324" t="str">
            <v>=</v>
          </cell>
          <cell r="BV324" t="str">
            <v>=</v>
          </cell>
          <cell r="BW324" t="str">
            <v>=</v>
          </cell>
          <cell r="BX324" t="str">
            <v>=</v>
          </cell>
          <cell r="BY324" t="str">
            <v>=</v>
          </cell>
          <cell r="BZ324" t="str">
            <v>=</v>
          </cell>
          <cell r="CA324" t="str">
            <v>=</v>
          </cell>
          <cell r="CB324" t="str">
            <v>=</v>
          </cell>
          <cell r="CC324" t="str">
            <v>=</v>
          </cell>
          <cell r="CD324" t="str">
            <v>=</v>
          </cell>
          <cell r="CE324" t="str">
            <v>=</v>
          </cell>
          <cell r="CF324" t="str">
            <v>=</v>
          </cell>
          <cell r="CG324" t="str">
            <v>=</v>
          </cell>
          <cell r="CH324" t="str">
            <v>=</v>
          </cell>
          <cell r="CI324" t="str">
            <v>=</v>
          </cell>
          <cell r="CJ324" t="str">
            <v>=</v>
          </cell>
          <cell r="CK324" t="str">
            <v>=</v>
          </cell>
          <cell r="CL324" t="str">
            <v>=</v>
          </cell>
          <cell r="CM324" t="str">
            <v>=</v>
          </cell>
          <cell r="CN324" t="str">
            <v>=</v>
          </cell>
          <cell r="CO324" t="str">
            <v>=</v>
          </cell>
          <cell r="CP324" t="str">
            <v>=</v>
          </cell>
          <cell r="CQ324" t="str">
            <v>=</v>
          </cell>
          <cell r="CR324" t="str">
            <v>=</v>
          </cell>
          <cell r="CS324" t="str">
            <v>=</v>
          </cell>
          <cell r="CT324" t="str">
            <v>=</v>
          </cell>
          <cell r="CU324" t="str">
            <v>=</v>
          </cell>
          <cell r="CV324" t="str">
            <v>=</v>
          </cell>
          <cell r="CW324" t="str">
            <v>=</v>
          </cell>
          <cell r="CX324" t="str">
            <v>=</v>
          </cell>
          <cell r="CY324" t="str">
            <v>=</v>
          </cell>
          <cell r="CZ324" t="str">
            <v>=</v>
          </cell>
          <cell r="DA324" t="str">
            <v>=</v>
          </cell>
          <cell r="DB324" t="str">
            <v>=</v>
          </cell>
          <cell r="DC324" t="str">
            <v>=</v>
          </cell>
          <cell r="DD324" t="str">
            <v>=</v>
          </cell>
          <cell r="DE324" t="str">
            <v>=</v>
          </cell>
          <cell r="DF324" t="str">
            <v>=</v>
          </cell>
          <cell r="DG324" t="str">
            <v>=</v>
          </cell>
          <cell r="DH324" t="str">
            <v>=</v>
          </cell>
          <cell r="DI324" t="str">
            <v>=</v>
          </cell>
          <cell r="DJ324" t="str">
            <v>=</v>
          </cell>
          <cell r="DK324" t="str">
            <v>=</v>
          </cell>
          <cell r="DL324" t="str">
            <v>=</v>
          </cell>
          <cell r="DM324" t="str">
            <v>=</v>
          </cell>
          <cell r="DN324" t="str">
            <v>=</v>
          </cell>
          <cell r="DO324" t="str">
            <v>=</v>
          </cell>
          <cell r="DP324" t="str">
            <v>=</v>
          </cell>
          <cell r="DQ324" t="str">
            <v>=</v>
          </cell>
          <cell r="DR324" t="str">
            <v>=</v>
          </cell>
          <cell r="DS324" t="str">
            <v>=</v>
          </cell>
          <cell r="DT324" t="str">
            <v>=</v>
          </cell>
          <cell r="DU324" t="str">
            <v>=</v>
          </cell>
          <cell r="DV324" t="str">
            <v>=</v>
          </cell>
          <cell r="DW324" t="str">
            <v>=</v>
          </cell>
          <cell r="DX324" t="str">
            <v>=</v>
          </cell>
          <cell r="DY324" t="str">
            <v>=</v>
          </cell>
          <cell r="DZ324" t="str">
            <v>=</v>
          </cell>
          <cell r="EA324" t="str">
            <v>=</v>
          </cell>
          <cell r="EB324" t="str">
            <v>=</v>
          </cell>
          <cell r="EC324" t="str">
            <v>=</v>
          </cell>
          <cell r="ED324" t="str">
            <v>=</v>
          </cell>
        </row>
        <row r="325">
          <cell r="A325" t="str">
            <v>Total Requirements</v>
          </cell>
          <cell r="F325">
            <v>552.94900000002235</v>
          </cell>
          <cell r="G325">
            <v>288.50599999912083</v>
          </cell>
          <cell r="H325">
            <v>600.47200000006706</v>
          </cell>
          <cell r="I325">
            <v>381.02900000009686</v>
          </cell>
          <cell r="J325">
            <v>143.91813999973238</v>
          </cell>
          <cell r="K325">
            <v>148.58143000025302</v>
          </cell>
          <cell r="L325">
            <v>707.98400000017136</v>
          </cell>
          <cell r="M325">
            <v>89.035000000149012</v>
          </cell>
          <cell r="N325">
            <v>105.38399999961257</v>
          </cell>
          <cell r="O325">
            <v>399.04600000008941</v>
          </cell>
          <cell r="P325">
            <v>471.65399999916553</v>
          </cell>
          <cell r="Q325">
            <v>483.44900000002235</v>
          </cell>
          <cell r="R325">
            <v>53.257599994540215</v>
          </cell>
          <cell r="S325">
            <v>407.33599999919534</v>
          </cell>
          <cell r="T325">
            <v>95.324000000022352</v>
          </cell>
          <cell r="U325">
            <v>93.330999999307096</v>
          </cell>
          <cell r="V325">
            <v>366.22800000011921</v>
          </cell>
          <cell r="W325">
            <v>66.075199999846518</v>
          </cell>
          <cell r="X325">
            <v>136.9183999998495</v>
          </cell>
          <cell r="Y325">
            <v>-1552.2160000000149</v>
          </cell>
          <cell r="Z325">
            <v>95.763999999500811</v>
          </cell>
          <cell r="AA325">
            <v>13.554999999701977</v>
          </cell>
          <cell r="AB325">
            <v>131.1039999993518</v>
          </cell>
          <cell r="AC325">
            <v>-14.104999999515712</v>
          </cell>
          <cell r="AD325">
            <v>213.9429999999702</v>
          </cell>
          <cell r="AE325">
            <v>-632.21534000337124</v>
          </cell>
          <cell r="AF325">
            <v>29.959999999962747</v>
          </cell>
          <cell r="AG325">
            <v>68.617999999783933</v>
          </cell>
          <cell r="AH325">
            <v>90.005079999566078</v>
          </cell>
          <cell r="AI325">
            <v>138.07458000071347</v>
          </cell>
          <cell r="AJ325">
            <v>72.154999999329448</v>
          </cell>
          <cell r="AK325">
            <v>139.88499999977648</v>
          </cell>
          <cell r="AL325">
            <v>-1888.5439999997616</v>
          </cell>
          <cell r="AM325">
            <v>143.58600000012666</v>
          </cell>
          <cell r="AN325">
            <v>50.814000000245869</v>
          </cell>
          <cell r="AO325">
            <v>80.736000000499189</v>
          </cell>
          <cell r="AP325">
            <v>36.205000000074506</v>
          </cell>
          <cell r="AQ325">
            <v>406.29000000003725</v>
          </cell>
          <cell r="AR325">
            <v>-36.24762000143528</v>
          </cell>
          <cell r="AS325">
            <v>95.674056000076234</v>
          </cell>
          <cell r="AT325">
            <v>58.721765999682248</v>
          </cell>
          <cell r="AU325">
            <v>363.62064999993891</v>
          </cell>
          <cell r="AV325">
            <v>749.19280000030994</v>
          </cell>
          <cell r="AW325">
            <v>384.80274999979883</v>
          </cell>
          <cell r="AX325">
            <v>198.07329999934882</v>
          </cell>
          <cell r="AY325">
            <v>-2358.8539999993518</v>
          </cell>
          <cell r="AZ325">
            <v>13.28899999987334</v>
          </cell>
          <cell r="BA325">
            <v>119.00425999984145</v>
          </cell>
          <cell r="BB325">
            <v>127.41674400027841</v>
          </cell>
          <cell r="BC325">
            <v>31.66805399954319</v>
          </cell>
          <cell r="BD325">
            <v>181.14300000015646</v>
          </cell>
          <cell r="BE325">
            <v>-1990.6253060027957</v>
          </cell>
          <cell r="BF325">
            <v>45.642099999822676</v>
          </cell>
          <cell r="BG325">
            <v>26.361910000443459</v>
          </cell>
          <cell r="BH325">
            <v>306.04777000006288</v>
          </cell>
          <cell r="BI325">
            <v>535.11413000058383</v>
          </cell>
          <cell r="BJ325">
            <v>156.8920700000599</v>
          </cell>
          <cell r="BK325">
            <v>143.21488999947906</v>
          </cell>
          <cell r="BL325">
            <v>-2617.7570000002161</v>
          </cell>
          <cell r="BM325">
            <v>39.536000000312924</v>
          </cell>
          <cell r="BN325">
            <v>109.02697000000626</v>
          </cell>
          <cell r="BO325">
            <v>76.589970000088215</v>
          </cell>
          <cell r="BP325">
            <v>-852.30409500002861</v>
          </cell>
          <cell r="BQ325">
            <v>41.00997900031507</v>
          </cell>
          <cell r="BR325">
            <v>-1048.4569630101323</v>
          </cell>
          <cell r="BS325">
            <v>52.11600000038743</v>
          </cell>
          <cell r="BT325">
            <v>69.433964000083506</v>
          </cell>
          <cell r="BU325">
            <v>314.24930000025779</v>
          </cell>
          <cell r="BV325">
            <v>492.82119999919087</v>
          </cell>
          <cell r="BW325">
            <v>64.772642999887466</v>
          </cell>
          <cell r="BX325">
            <v>29.306859999895096</v>
          </cell>
          <cell r="BY325">
            <v>-2551.5360000003129</v>
          </cell>
          <cell r="BZ325">
            <v>32.970999999903142</v>
          </cell>
          <cell r="CA325">
            <v>88.317289999686182</v>
          </cell>
          <cell r="CB325">
            <v>121.03899999987334</v>
          </cell>
          <cell r="CC325">
            <v>72.494779999367893</v>
          </cell>
          <cell r="CD325">
            <v>165.5570000000298</v>
          </cell>
          <cell r="CE325">
            <v>-317.71911671757698</v>
          </cell>
          <cell r="CF325">
            <v>1029.7220000000671</v>
          </cell>
          <cell r="CG325">
            <v>22.959999999962747</v>
          </cell>
          <cell r="CH325">
            <v>303.4826282998547</v>
          </cell>
          <cell r="CI325">
            <v>322.02035500016063</v>
          </cell>
          <cell r="CJ325">
            <v>156.75449999980628</v>
          </cell>
          <cell r="CK325">
            <v>11.787999999709427</v>
          </cell>
          <cell r="CL325">
            <v>-2750.5019999993965</v>
          </cell>
          <cell r="CM325">
            <v>127.87299999967217</v>
          </cell>
          <cell r="CN325">
            <v>179.80939999967813</v>
          </cell>
          <cell r="CO325">
            <v>114.55400000046939</v>
          </cell>
          <cell r="CP325">
            <v>18.239000000059605</v>
          </cell>
          <cell r="CQ325">
            <v>145.58000000007451</v>
          </cell>
          <cell r="CR325">
            <v>-1377.5779487043619</v>
          </cell>
          <cell r="CS325">
            <v>202.6929999999702</v>
          </cell>
          <cell r="CT325">
            <v>59.654000000096858</v>
          </cell>
          <cell r="CU325">
            <v>250.51527000032365</v>
          </cell>
          <cell r="CV325">
            <v>181.97334999963641</v>
          </cell>
          <cell r="CW325">
            <v>148.20701569970697</v>
          </cell>
          <cell r="CX325">
            <v>124.43018960021436</v>
          </cell>
          <cell r="CY325">
            <v>-2947.3650000002235</v>
          </cell>
          <cell r="CZ325">
            <v>160.61299999989569</v>
          </cell>
          <cell r="DA325">
            <v>107.24611199926585</v>
          </cell>
          <cell r="DB325">
            <v>182.84111400041729</v>
          </cell>
          <cell r="DC325">
            <v>29.724000000394881</v>
          </cell>
          <cell r="DD325">
            <v>121.89000000059605</v>
          </cell>
          <cell r="DE325">
            <v>-4110.8831369951367</v>
          </cell>
          <cell r="DF325">
            <v>144.98499999940395</v>
          </cell>
          <cell r="DG325">
            <v>64.49100000038743</v>
          </cell>
          <cell r="DH325">
            <v>152.48141300026327</v>
          </cell>
          <cell r="DI325">
            <v>202.39709899947047</v>
          </cell>
          <cell r="DJ325">
            <v>138.52427699975669</v>
          </cell>
          <cell r="DK325">
            <v>88.595949999988079</v>
          </cell>
          <cell r="DL325">
            <v>-2926.2439999999478</v>
          </cell>
          <cell r="DM325">
            <v>156.01100000087172</v>
          </cell>
          <cell r="DN325">
            <v>88.981429999694228</v>
          </cell>
          <cell r="DO325">
            <v>-2291.3493059994653</v>
          </cell>
          <cell r="DP325">
            <v>20.910000000149012</v>
          </cell>
          <cell r="DQ325">
            <v>49.333000000566244</v>
          </cell>
          <cell r="DR325">
            <v>-759.09711299836636</v>
          </cell>
          <cell r="DS325">
            <v>63.469000000506639</v>
          </cell>
          <cell r="DT325">
            <v>37.010875999927521</v>
          </cell>
          <cell r="DU325">
            <v>211.76402000058442</v>
          </cell>
          <cell r="DV325">
            <v>188.23142000008374</v>
          </cell>
          <cell r="DW325">
            <v>158.48899999912828</v>
          </cell>
          <cell r="DX325">
            <v>938.46793000027537</v>
          </cell>
          <cell r="DY325">
            <v>-2805.6030000001192</v>
          </cell>
          <cell r="DZ325">
            <v>130.99100000038743</v>
          </cell>
          <cell r="EA325">
            <v>127.39761999994516</v>
          </cell>
          <cell r="EB325">
            <v>70.15302100032568</v>
          </cell>
          <cell r="EC325">
            <v>19.657999999821186</v>
          </cell>
          <cell r="ED325">
            <v>100.87399999983609</v>
          </cell>
        </row>
        <row r="326">
          <cell r="F326" t="str">
            <v>=</v>
          </cell>
          <cell r="G326" t="str">
            <v>=</v>
          </cell>
          <cell r="H326" t="str">
            <v>=</v>
          </cell>
          <cell r="I326" t="str">
            <v>=</v>
          </cell>
          <cell r="J326" t="str">
            <v>=</v>
          </cell>
          <cell r="K326" t="str">
            <v>=</v>
          </cell>
          <cell r="L326" t="str">
            <v>=</v>
          </cell>
          <cell r="M326" t="str">
            <v>=</v>
          </cell>
          <cell r="N326" t="str">
            <v>=</v>
          </cell>
          <cell r="O326" t="str">
            <v>=</v>
          </cell>
          <cell r="P326" t="str">
            <v>=</v>
          </cell>
          <cell r="Q326" t="str">
            <v>=</v>
          </cell>
          <cell r="R326" t="str">
            <v>=</v>
          </cell>
          <cell r="S326" t="str">
            <v>=</v>
          </cell>
          <cell r="T326" t="str">
            <v>=</v>
          </cell>
          <cell r="U326" t="str">
            <v>=</v>
          </cell>
          <cell r="V326" t="str">
            <v>=</v>
          </cell>
          <cell r="W326" t="str">
            <v>=</v>
          </cell>
          <cell r="X326" t="str">
            <v>=</v>
          </cell>
          <cell r="Y326" t="str">
            <v>=</v>
          </cell>
          <cell r="Z326" t="str">
            <v>=</v>
          </cell>
          <cell r="AA326" t="str">
            <v>=</v>
          </cell>
          <cell r="AB326" t="str">
            <v>=</v>
          </cell>
          <cell r="AC326" t="str">
            <v>=</v>
          </cell>
          <cell r="AD326" t="str">
            <v>=</v>
          </cell>
          <cell r="AE326" t="str">
            <v>=</v>
          </cell>
          <cell r="AF326" t="str">
            <v>=</v>
          </cell>
          <cell r="AG326" t="str">
            <v>=</v>
          </cell>
          <cell r="AH326" t="str">
            <v>=</v>
          </cell>
          <cell r="AI326" t="str">
            <v>=</v>
          </cell>
          <cell r="AJ326" t="str">
            <v>=</v>
          </cell>
          <cell r="AK326" t="str">
            <v>=</v>
          </cell>
          <cell r="AL326" t="str">
            <v>=</v>
          </cell>
          <cell r="AM326" t="str">
            <v>=</v>
          </cell>
          <cell r="AN326" t="str">
            <v>=</v>
          </cell>
          <cell r="AO326" t="str">
            <v>=</v>
          </cell>
          <cell r="AP326" t="str">
            <v>=</v>
          </cell>
          <cell r="AQ326" t="str">
            <v>=</v>
          </cell>
          <cell r="AR326" t="str">
            <v>=</v>
          </cell>
          <cell r="AS326" t="str">
            <v>=</v>
          </cell>
          <cell r="AT326" t="str">
            <v>=</v>
          </cell>
          <cell r="AU326" t="str">
            <v>=</v>
          </cell>
          <cell r="AV326" t="str">
            <v>=</v>
          </cell>
          <cell r="AW326" t="str">
            <v>=</v>
          </cell>
          <cell r="AX326" t="str">
            <v>=</v>
          </cell>
          <cell r="AY326" t="str">
            <v>=</v>
          </cell>
          <cell r="AZ326" t="str">
            <v>=</v>
          </cell>
          <cell r="BA326" t="str">
            <v>=</v>
          </cell>
          <cell r="BB326" t="str">
            <v>=</v>
          </cell>
          <cell r="BC326" t="str">
            <v>=</v>
          </cell>
          <cell r="BD326" t="str">
            <v>=</v>
          </cell>
          <cell r="BE326" t="str">
            <v>=</v>
          </cell>
          <cell r="BF326" t="str">
            <v>=</v>
          </cell>
          <cell r="BG326" t="str">
            <v>=</v>
          </cell>
          <cell r="BH326" t="str">
            <v>=</v>
          </cell>
          <cell r="BI326" t="str">
            <v>=</v>
          </cell>
          <cell r="BJ326" t="str">
            <v>=</v>
          </cell>
          <cell r="BK326" t="str">
            <v>=</v>
          </cell>
          <cell r="BL326" t="str">
            <v>=</v>
          </cell>
          <cell r="BM326" t="str">
            <v>=</v>
          </cell>
          <cell r="BN326" t="str">
            <v>=</v>
          </cell>
          <cell r="BO326" t="str">
            <v>=</v>
          </cell>
          <cell r="BP326" t="str">
            <v>=</v>
          </cell>
          <cell r="BQ326" t="str">
            <v>=</v>
          </cell>
          <cell r="BR326" t="str">
            <v>=</v>
          </cell>
          <cell r="BS326" t="str">
            <v>=</v>
          </cell>
          <cell r="BT326" t="str">
            <v>=</v>
          </cell>
          <cell r="BU326" t="str">
            <v>=</v>
          </cell>
          <cell r="BV326" t="str">
            <v>=</v>
          </cell>
          <cell r="BW326" t="str">
            <v>=</v>
          </cell>
          <cell r="BX326" t="str">
            <v>=</v>
          </cell>
          <cell r="BY326" t="str">
            <v>=</v>
          </cell>
          <cell r="BZ326" t="str">
            <v>=</v>
          </cell>
          <cell r="CA326" t="str">
            <v>=</v>
          </cell>
          <cell r="CB326" t="str">
            <v>=</v>
          </cell>
          <cell r="CC326" t="str">
            <v>=</v>
          </cell>
          <cell r="CD326" t="str">
            <v>=</v>
          </cell>
          <cell r="CE326" t="str">
            <v>=</v>
          </cell>
          <cell r="CF326" t="str">
            <v>=</v>
          </cell>
          <cell r="CG326" t="str">
            <v>=</v>
          </cell>
          <cell r="CH326" t="str">
            <v>=</v>
          </cell>
          <cell r="CI326" t="str">
            <v>=</v>
          </cell>
          <cell r="CJ326" t="str">
            <v>=</v>
          </cell>
          <cell r="CK326" t="str">
            <v>=</v>
          </cell>
          <cell r="CL326" t="str">
            <v>=</v>
          </cell>
          <cell r="CM326" t="str">
            <v>=</v>
          </cell>
          <cell r="CN326" t="str">
            <v>=</v>
          </cell>
          <cell r="CO326" t="str">
            <v>=</v>
          </cell>
          <cell r="CP326" t="str">
            <v>=</v>
          </cell>
          <cell r="CQ326" t="str">
            <v>=</v>
          </cell>
          <cell r="CR326" t="str">
            <v>=</v>
          </cell>
          <cell r="CS326" t="str">
            <v>=</v>
          </cell>
          <cell r="CT326" t="str">
            <v>=</v>
          </cell>
          <cell r="CU326" t="str">
            <v>=</v>
          </cell>
          <cell r="CV326" t="str">
            <v>=</v>
          </cell>
          <cell r="CW326" t="str">
            <v>=</v>
          </cell>
          <cell r="CX326" t="str">
            <v>=</v>
          </cell>
          <cell r="CY326" t="str">
            <v>=</v>
          </cell>
          <cell r="CZ326" t="str">
            <v>=</v>
          </cell>
          <cell r="DA326" t="str">
            <v>=</v>
          </cell>
          <cell r="DB326" t="str">
            <v>=</v>
          </cell>
          <cell r="DC326" t="str">
            <v>=</v>
          </cell>
          <cell r="DD326" t="str">
            <v>=</v>
          </cell>
          <cell r="DE326" t="str">
            <v>=</v>
          </cell>
          <cell r="DF326" t="str">
            <v>=</v>
          </cell>
          <cell r="DG326" t="str">
            <v>=</v>
          </cell>
          <cell r="DH326" t="str">
            <v>=</v>
          </cell>
          <cell r="DI326" t="str">
            <v>=</v>
          </cell>
          <cell r="DJ326" t="str">
            <v>=</v>
          </cell>
          <cell r="DK326" t="str">
            <v>=</v>
          </cell>
          <cell r="DL326" t="str">
            <v>=</v>
          </cell>
          <cell r="DM326" t="str">
            <v>=</v>
          </cell>
          <cell r="DN326" t="str">
            <v>=</v>
          </cell>
          <cell r="DO326" t="str">
            <v>=</v>
          </cell>
          <cell r="DP326" t="str">
            <v>=</v>
          </cell>
          <cell r="DQ326" t="str">
            <v>=</v>
          </cell>
          <cell r="DR326" t="str">
            <v>=</v>
          </cell>
          <cell r="DS326" t="str">
            <v>=</v>
          </cell>
          <cell r="DT326" t="str">
            <v>=</v>
          </cell>
          <cell r="DU326" t="str">
            <v>=</v>
          </cell>
          <cell r="DV326" t="str">
            <v>=</v>
          </cell>
          <cell r="DW326" t="str">
            <v>=</v>
          </cell>
          <cell r="DX326" t="str">
            <v>=</v>
          </cell>
          <cell r="DY326" t="str">
            <v>=</v>
          </cell>
          <cell r="DZ326" t="str">
            <v>=</v>
          </cell>
          <cell r="EA326" t="str">
            <v>=</v>
          </cell>
          <cell r="EB326" t="str">
            <v>=</v>
          </cell>
          <cell r="EC326" t="str">
            <v>=</v>
          </cell>
          <cell r="ED326" t="str">
            <v>=</v>
          </cell>
        </row>
        <row r="328">
          <cell r="A328" t="str">
            <v>Purchased Power &amp; Net Interchange</v>
          </cell>
        </row>
        <row r="330">
          <cell r="C330" t="str">
            <v>APS Supplemental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P330">
            <v>0</v>
          </cell>
          <cell r="CQ330">
            <v>0</v>
          </cell>
          <cell r="CR330">
            <v>0</v>
          </cell>
          <cell r="CS330">
            <v>0</v>
          </cell>
          <cell r="CT330">
            <v>0</v>
          </cell>
          <cell r="CU330">
            <v>0</v>
          </cell>
          <cell r="CV330">
            <v>0</v>
          </cell>
          <cell r="CW330">
            <v>0</v>
          </cell>
          <cell r="CX330">
            <v>0</v>
          </cell>
          <cell r="CY330">
            <v>0</v>
          </cell>
          <cell r="CZ330">
            <v>0</v>
          </cell>
          <cell r="DA330">
            <v>0</v>
          </cell>
          <cell r="DB330">
            <v>0</v>
          </cell>
          <cell r="DC330">
            <v>0</v>
          </cell>
          <cell r="DD330">
            <v>0</v>
          </cell>
          <cell r="DE330">
            <v>0</v>
          </cell>
          <cell r="DF330">
            <v>0</v>
          </cell>
          <cell r="DG330">
            <v>0</v>
          </cell>
          <cell r="DH330">
            <v>0</v>
          </cell>
          <cell r="DI330">
            <v>0</v>
          </cell>
          <cell r="DJ330">
            <v>0</v>
          </cell>
          <cell r="DK330">
            <v>0</v>
          </cell>
          <cell r="DL330">
            <v>0</v>
          </cell>
          <cell r="DM330">
            <v>0</v>
          </cell>
          <cell r="DN330">
            <v>0</v>
          </cell>
          <cell r="DO330">
            <v>0</v>
          </cell>
          <cell r="DP330">
            <v>0</v>
          </cell>
          <cell r="DQ330">
            <v>0</v>
          </cell>
          <cell r="DR330">
            <v>0</v>
          </cell>
          <cell r="DS330">
            <v>0</v>
          </cell>
          <cell r="DT330">
            <v>0</v>
          </cell>
          <cell r="DU330">
            <v>0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0</v>
          </cell>
          <cell r="EA330">
            <v>0</v>
          </cell>
          <cell r="EB330">
            <v>0</v>
          </cell>
          <cell r="EC330">
            <v>0</v>
          </cell>
          <cell r="ED330">
            <v>0</v>
          </cell>
        </row>
        <row r="331">
          <cell r="C331" t="str">
            <v xml:space="preserve">Combine Hills Wind 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P331">
            <v>0</v>
          </cell>
          <cell r="CQ331">
            <v>0</v>
          </cell>
          <cell r="CR331">
            <v>0</v>
          </cell>
          <cell r="CS331">
            <v>0</v>
          </cell>
          <cell r="CT331">
            <v>0</v>
          </cell>
          <cell r="CU331">
            <v>0</v>
          </cell>
          <cell r="CV331">
            <v>0</v>
          </cell>
          <cell r="CW331">
            <v>0</v>
          </cell>
          <cell r="CX331">
            <v>0</v>
          </cell>
          <cell r="CY331">
            <v>0</v>
          </cell>
          <cell r="CZ331">
            <v>0</v>
          </cell>
          <cell r="DA331">
            <v>0</v>
          </cell>
          <cell r="DB331">
            <v>0</v>
          </cell>
          <cell r="DC331">
            <v>0</v>
          </cell>
          <cell r="DD331">
            <v>0</v>
          </cell>
          <cell r="DE331">
            <v>0</v>
          </cell>
          <cell r="DF331">
            <v>0</v>
          </cell>
          <cell r="DG331">
            <v>0</v>
          </cell>
          <cell r="DH331">
            <v>0</v>
          </cell>
          <cell r="DI331">
            <v>0</v>
          </cell>
          <cell r="DJ331">
            <v>0</v>
          </cell>
          <cell r="DK331">
            <v>0</v>
          </cell>
          <cell r="DL331">
            <v>0</v>
          </cell>
          <cell r="DM331">
            <v>0</v>
          </cell>
          <cell r="DN331">
            <v>0</v>
          </cell>
          <cell r="DO331">
            <v>0</v>
          </cell>
          <cell r="DP331">
            <v>0</v>
          </cell>
          <cell r="DQ331">
            <v>0</v>
          </cell>
          <cell r="DR331">
            <v>0</v>
          </cell>
          <cell r="DS331">
            <v>0</v>
          </cell>
          <cell r="DT331">
            <v>0</v>
          </cell>
          <cell r="DU331">
            <v>0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0</v>
          </cell>
          <cell r="EC331">
            <v>0</v>
          </cell>
          <cell r="ED331">
            <v>0</v>
          </cell>
        </row>
        <row r="332">
          <cell r="C332" t="str">
            <v>Constellation Seasonal 2013-2016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  <cell r="CU332">
            <v>0</v>
          </cell>
          <cell r="CV332">
            <v>0</v>
          </cell>
          <cell r="CW332">
            <v>0</v>
          </cell>
          <cell r="CX332">
            <v>0</v>
          </cell>
          <cell r="CY332">
            <v>0</v>
          </cell>
          <cell r="CZ332">
            <v>0</v>
          </cell>
          <cell r="DA332">
            <v>0</v>
          </cell>
          <cell r="DB332">
            <v>0</v>
          </cell>
          <cell r="DC332">
            <v>0</v>
          </cell>
          <cell r="DD332">
            <v>0</v>
          </cell>
          <cell r="DE332">
            <v>0</v>
          </cell>
          <cell r="DF332">
            <v>0</v>
          </cell>
          <cell r="DG332">
            <v>0</v>
          </cell>
          <cell r="DH332">
            <v>0</v>
          </cell>
          <cell r="DI332">
            <v>0</v>
          </cell>
          <cell r="DJ332">
            <v>0</v>
          </cell>
          <cell r="DK332">
            <v>0</v>
          </cell>
          <cell r="DL332">
            <v>0</v>
          </cell>
          <cell r="DM332">
            <v>0</v>
          </cell>
          <cell r="DN332">
            <v>0</v>
          </cell>
          <cell r="DO332">
            <v>0</v>
          </cell>
          <cell r="DP332">
            <v>0</v>
          </cell>
          <cell r="DQ332">
            <v>0</v>
          </cell>
          <cell r="DR332">
            <v>0</v>
          </cell>
          <cell r="DS332">
            <v>0</v>
          </cell>
          <cell r="DT332">
            <v>0</v>
          </cell>
          <cell r="DU332">
            <v>0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</row>
        <row r="333">
          <cell r="C333" t="str">
            <v>Deseret Purchase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  <cell r="CU333">
            <v>0</v>
          </cell>
          <cell r="CV333">
            <v>0</v>
          </cell>
          <cell r="CW333">
            <v>0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</row>
        <row r="334">
          <cell r="C334" t="str">
            <v>Douglas PUD Settlement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P334">
            <v>0</v>
          </cell>
          <cell r="CQ334">
            <v>0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0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  <cell r="DB334">
            <v>0</v>
          </cell>
          <cell r="DC334">
            <v>0</v>
          </cell>
          <cell r="DD334">
            <v>0</v>
          </cell>
          <cell r="DE334">
            <v>0</v>
          </cell>
          <cell r="DF334">
            <v>0</v>
          </cell>
          <cell r="DG334">
            <v>0</v>
          </cell>
          <cell r="DH334">
            <v>0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M334">
            <v>0</v>
          </cell>
          <cell r="DN334">
            <v>0</v>
          </cell>
          <cell r="DO334">
            <v>0</v>
          </cell>
          <cell r="DP334">
            <v>0</v>
          </cell>
          <cell r="DQ334">
            <v>0</v>
          </cell>
          <cell r="DR334">
            <v>0</v>
          </cell>
          <cell r="DS334">
            <v>0</v>
          </cell>
          <cell r="DT334">
            <v>0</v>
          </cell>
          <cell r="DU334">
            <v>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</row>
        <row r="335">
          <cell r="C335" t="str">
            <v>Georgia-Pacific Camas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P335">
            <v>0</v>
          </cell>
          <cell r="CQ335">
            <v>0</v>
          </cell>
          <cell r="CR335">
            <v>0</v>
          </cell>
          <cell r="CS335">
            <v>0</v>
          </cell>
          <cell r="CT335">
            <v>0</v>
          </cell>
          <cell r="CU335">
            <v>0</v>
          </cell>
          <cell r="CV335">
            <v>0</v>
          </cell>
          <cell r="CW335">
            <v>0</v>
          </cell>
          <cell r="CX335">
            <v>0</v>
          </cell>
          <cell r="CY335">
            <v>0</v>
          </cell>
          <cell r="CZ335">
            <v>0</v>
          </cell>
          <cell r="DA335">
            <v>0</v>
          </cell>
          <cell r="DB335">
            <v>0</v>
          </cell>
          <cell r="DC335">
            <v>0</v>
          </cell>
          <cell r="DD335">
            <v>0</v>
          </cell>
          <cell r="DE335">
            <v>0</v>
          </cell>
          <cell r="DF335">
            <v>0</v>
          </cell>
          <cell r="DG335">
            <v>0</v>
          </cell>
          <cell r="DH335">
            <v>0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M335">
            <v>0</v>
          </cell>
          <cell r="DN335">
            <v>0</v>
          </cell>
          <cell r="DO335">
            <v>0</v>
          </cell>
          <cell r="DP335">
            <v>0</v>
          </cell>
          <cell r="DQ335">
            <v>0</v>
          </cell>
          <cell r="DR335">
            <v>0</v>
          </cell>
          <cell r="DS335">
            <v>0</v>
          </cell>
          <cell r="DT335">
            <v>0</v>
          </cell>
          <cell r="DU335">
            <v>0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</row>
        <row r="336">
          <cell r="C336" t="str">
            <v>Gemstate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P336">
            <v>0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0</v>
          </cell>
          <cell r="CZ336">
            <v>0</v>
          </cell>
          <cell r="DA336">
            <v>0</v>
          </cell>
          <cell r="DB336">
            <v>0</v>
          </cell>
          <cell r="DC336">
            <v>0</v>
          </cell>
          <cell r="DD336">
            <v>0</v>
          </cell>
          <cell r="DE336">
            <v>0</v>
          </cell>
          <cell r="DF336">
            <v>0</v>
          </cell>
          <cell r="DG336">
            <v>0</v>
          </cell>
          <cell r="DH336">
            <v>0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M336">
            <v>0</v>
          </cell>
          <cell r="DN336">
            <v>0</v>
          </cell>
          <cell r="DO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0</v>
          </cell>
          <cell r="DT336">
            <v>0</v>
          </cell>
          <cell r="DU336">
            <v>0</v>
          </cell>
          <cell r="DV336">
            <v>0</v>
          </cell>
          <cell r="DW336">
            <v>0</v>
          </cell>
          <cell r="DX336">
            <v>0</v>
          </cell>
          <cell r="DY336">
            <v>0</v>
          </cell>
          <cell r="DZ336">
            <v>0</v>
          </cell>
          <cell r="EA336">
            <v>0</v>
          </cell>
          <cell r="EB336">
            <v>0</v>
          </cell>
          <cell r="EC336">
            <v>0</v>
          </cell>
          <cell r="ED336">
            <v>0</v>
          </cell>
        </row>
        <row r="337">
          <cell r="C337" t="str">
            <v>Hermiston Purchase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</row>
        <row r="338">
          <cell r="C338" t="str">
            <v>Hurricane Purchase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P338">
            <v>0</v>
          </cell>
          <cell r="CQ338">
            <v>0</v>
          </cell>
          <cell r="CR338">
            <v>0</v>
          </cell>
          <cell r="CS338">
            <v>0</v>
          </cell>
          <cell r="CT338">
            <v>0</v>
          </cell>
          <cell r="CU338">
            <v>0</v>
          </cell>
          <cell r="CV338">
            <v>0</v>
          </cell>
          <cell r="CW338">
            <v>0</v>
          </cell>
          <cell r="CX338">
            <v>0</v>
          </cell>
          <cell r="CY338">
            <v>0</v>
          </cell>
          <cell r="CZ338">
            <v>0</v>
          </cell>
          <cell r="DA338">
            <v>0</v>
          </cell>
          <cell r="DB338">
            <v>0</v>
          </cell>
          <cell r="DC338">
            <v>0</v>
          </cell>
          <cell r="DD338">
            <v>0</v>
          </cell>
          <cell r="DE338">
            <v>0</v>
          </cell>
          <cell r="DF338">
            <v>0</v>
          </cell>
          <cell r="DG338">
            <v>0</v>
          </cell>
          <cell r="DH338">
            <v>0</v>
          </cell>
          <cell r="DI338">
            <v>0</v>
          </cell>
          <cell r="DJ338">
            <v>0</v>
          </cell>
          <cell r="DK338">
            <v>0</v>
          </cell>
          <cell r="DL338">
            <v>0</v>
          </cell>
          <cell r="DM338">
            <v>0</v>
          </cell>
          <cell r="DN338">
            <v>0</v>
          </cell>
          <cell r="DO338">
            <v>0</v>
          </cell>
          <cell r="DP338">
            <v>0</v>
          </cell>
          <cell r="DQ338">
            <v>0</v>
          </cell>
          <cell r="DR338">
            <v>0</v>
          </cell>
          <cell r="DS338">
            <v>0</v>
          </cell>
          <cell r="DT338">
            <v>0</v>
          </cell>
          <cell r="DU338">
            <v>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0</v>
          </cell>
        </row>
        <row r="339">
          <cell r="C339" t="str">
            <v>IPP Purchase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</row>
        <row r="340">
          <cell r="C340" t="str">
            <v>MagCorp Reserves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  <cell r="CU340">
            <v>0</v>
          </cell>
          <cell r="CV340">
            <v>0</v>
          </cell>
          <cell r="CW340">
            <v>0</v>
          </cell>
          <cell r="CX340">
            <v>0</v>
          </cell>
          <cell r="CY340">
            <v>0</v>
          </cell>
          <cell r="CZ340">
            <v>0</v>
          </cell>
          <cell r="DA340">
            <v>0</v>
          </cell>
          <cell r="DB340">
            <v>0</v>
          </cell>
          <cell r="DC340">
            <v>0</v>
          </cell>
          <cell r="DD340">
            <v>0</v>
          </cell>
          <cell r="DE340">
            <v>0</v>
          </cell>
          <cell r="DF340">
            <v>0</v>
          </cell>
          <cell r="DG340">
            <v>0</v>
          </cell>
          <cell r="DH340">
            <v>0</v>
          </cell>
          <cell r="DI340">
            <v>0</v>
          </cell>
          <cell r="DJ340">
            <v>0</v>
          </cell>
          <cell r="DK340">
            <v>0</v>
          </cell>
          <cell r="DL340">
            <v>0</v>
          </cell>
          <cell r="DM340">
            <v>0</v>
          </cell>
          <cell r="DN340">
            <v>0</v>
          </cell>
          <cell r="DO340">
            <v>0</v>
          </cell>
          <cell r="DP340">
            <v>0</v>
          </cell>
          <cell r="DQ340">
            <v>0</v>
          </cell>
          <cell r="DR340">
            <v>0</v>
          </cell>
          <cell r="DS340">
            <v>0</v>
          </cell>
          <cell r="DT340">
            <v>0</v>
          </cell>
          <cell r="DU340">
            <v>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</row>
        <row r="341">
          <cell r="C341" t="str">
            <v>Nucor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</row>
        <row r="342">
          <cell r="C342" t="str">
            <v>Old Mill Solar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P342">
            <v>0</v>
          </cell>
          <cell r="CQ342">
            <v>0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0</v>
          </cell>
          <cell r="CX342">
            <v>0</v>
          </cell>
          <cell r="CY342">
            <v>0</v>
          </cell>
          <cell r="CZ342">
            <v>0</v>
          </cell>
          <cell r="DA342">
            <v>0</v>
          </cell>
          <cell r="DB342">
            <v>0</v>
          </cell>
          <cell r="DC342">
            <v>0</v>
          </cell>
          <cell r="DD342">
            <v>0</v>
          </cell>
          <cell r="DE342">
            <v>0</v>
          </cell>
          <cell r="DF342">
            <v>0</v>
          </cell>
          <cell r="DG342">
            <v>0</v>
          </cell>
          <cell r="DH342">
            <v>0</v>
          </cell>
          <cell r="DI342">
            <v>0</v>
          </cell>
          <cell r="DJ342">
            <v>0</v>
          </cell>
          <cell r="DK342">
            <v>0</v>
          </cell>
          <cell r="DL342">
            <v>0</v>
          </cell>
          <cell r="DM342">
            <v>0</v>
          </cell>
          <cell r="DN342">
            <v>0</v>
          </cell>
          <cell r="DO342">
            <v>0</v>
          </cell>
          <cell r="DP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U342">
            <v>0</v>
          </cell>
          <cell r="DV342">
            <v>0</v>
          </cell>
          <cell r="DW342">
            <v>0</v>
          </cell>
          <cell r="DX342">
            <v>0</v>
          </cell>
          <cell r="DY342">
            <v>0</v>
          </cell>
          <cell r="DZ342">
            <v>0</v>
          </cell>
          <cell r="EA342">
            <v>0</v>
          </cell>
          <cell r="EB342">
            <v>0</v>
          </cell>
          <cell r="EC342">
            <v>0</v>
          </cell>
          <cell r="ED342">
            <v>0</v>
          </cell>
        </row>
        <row r="343">
          <cell r="C343" t="str">
            <v>P4 Production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P343">
            <v>0</v>
          </cell>
          <cell r="CQ343">
            <v>0</v>
          </cell>
          <cell r="CR343">
            <v>0</v>
          </cell>
          <cell r="CS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0</v>
          </cell>
          <cell r="CX343">
            <v>0</v>
          </cell>
          <cell r="CY343">
            <v>0</v>
          </cell>
          <cell r="CZ343">
            <v>0</v>
          </cell>
          <cell r="DA343">
            <v>0</v>
          </cell>
          <cell r="DB343">
            <v>0</v>
          </cell>
          <cell r="DC343">
            <v>0</v>
          </cell>
          <cell r="DD343">
            <v>0</v>
          </cell>
          <cell r="DE343">
            <v>0</v>
          </cell>
          <cell r="DF343">
            <v>0</v>
          </cell>
          <cell r="DG343">
            <v>0</v>
          </cell>
          <cell r="DH343">
            <v>0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</row>
        <row r="344">
          <cell r="C344" t="str">
            <v>Pavant III Solar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P344">
            <v>0</v>
          </cell>
          <cell r="CQ344">
            <v>0</v>
          </cell>
          <cell r="CR344">
            <v>0</v>
          </cell>
          <cell r="CS344">
            <v>0</v>
          </cell>
          <cell r="CT344">
            <v>0</v>
          </cell>
          <cell r="CU344">
            <v>0</v>
          </cell>
          <cell r="CV344">
            <v>0</v>
          </cell>
          <cell r="CW344">
            <v>0</v>
          </cell>
          <cell r="CX344">
            <v>0</v>
          </cell>
          <cell r="CY344">
            <v>0</v>
          </cell>
          <cell r="CZ344">
            <v>0</v>
          </cell>
          <cell r="DA344">
            <v>0</v>
          </cell>
          <cell r="DB344">
            <v>0</v>
          </cell>
          <cell r="DC344">
            <v>0</v>
          </cell>
          <cell r="DD344">
            <v>0</v>
          </cell>
          <cell r="DE344">
            <v>0</v>
          </cell>
          <cell r="DF344">
            <v>0</v>
          </cell>
          <cell r="DG344">
            <v>0</v>
          </cell>
          <cell r="DH344">
            <v>0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0</v>
          </cell>
          <cell r="DN344">
            <v>0</v>
          </cell>
          <cell r="DO344">
            <v>0</v>
          </cell>
          <cell r="DP344">
            <v>0</v>
          </cell>
          <cell r="DQ344">
            <v>0</v>
          </cell>
          <cell r="DR344">
            <v>0</v>
          </cell>
          <cell r="DS344">
            <v>0</v>
          </cell>
          <cell r="DT344">
            <v>0</v>
          </cell>
          <cell r="DU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</row>
        <row r="345">
          <cell r="C345" t="str">
            <v>PGE Cove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P345">
            <v>0</v>
          </cell>
          <cell r="CQ345">
            <v>0</v>
          </cell>
          <cell r="CR345">
            <v>0</v>
          </cell>
          <cell r="CS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0</v>
          </cell>
          <cell r="CX345">
            <v>0</v>
          </cell>
          <cell r="CY345">
            <v>0</v>
          </cell>
          <cell r="CZ345">
            <v>0</v>
          </cell>
          <cell r="DA345">
            <v>0</v>
          </cell>
          <cell r="DB345">
            <v>0</v>
          </cell>
          <cell r="DC345">
            <v>0</v>
          </cell>
          <cell r="DD345">
            <v>0</v>
          </cell>
          <cell r="DE345">
            <v>0</v>
          </cell>
          <cell r="DF345">
            <v>0</v>
          </cell>
          <cell r="DG345">
            <v>0</v>
          </cell>
          <cell r="DH345">
            <v>0</v>
          </cell>
          <cell r="DI345">
            <v>0</v>
          </cell>
          <cell r="DJ345">
            <v>0</v>
          </cell>
          <cell r="DK345">
            <v>0</v>
          </cell>
          <cell r="DL345">
            <v>0</v>
          </cell>
          <cell r="DM345">
            <v>0</v>
          </cell>
          <cell r="DN345">
            <v>0</v>
          </cell>
          <cell r="DO345">
            <v>0</v>
          </cell>
          <cell r="DP345">
            <v>0</v>
          </cell>
          <cell r="DQ345">
            <v>0</v>
          </cell>
          <cell r="DR345">
            <v>0</v>
          </cell>
          <cell r="DS345">
            <v>0</v>
          </cell>
          <cell r="DT345">
            <v>0</v>
          </cell>
          <cell r="DU345">
            <v>0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</row>
        <row r="346">
          <cell r="C346" t="str">
            <v>Rock River Wind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>
            <v>0</v>
          </cell>
          <cell r="CU346">
            <v>0</v>
          </cell>
          <cell r="CV346">
            <v>0</v>
          </cell>
          <cell r="CW346">
            <v>0</v>
          </cell>
          <cell r="CX346">
            <v>0</v>
          </cell>
          <cell r="CY346">
            <v>0</v>
          </cell>
          <cell r="CZ346">
            <v>0</v>
          </cell>
          <cell r="DA346">
            <v>0</v>
          </cell>
          <cell r="DB346">
            <v>0</v>
          </cell>
          <cell r="DC346">
            <v>0</v>
          </cell>
          <cell r="DD346">
            <v>0</v>
          </cell>
          <cell r="DE346">
            <v>0</v>
          </cell>
          <cell r="DF346">
            <v>0</v>
          </cell>
          <cell r="DG346">
            <v>0</v>
          </cell>
          <cell r="DH346">
            <v>0</v>
          </cell>
          <cell r="DI346">
            <v>0</v>
          </cell>
          <cell r="DJ346">
            <v>0</v>
          </cell>
          <cell r="DK346">
            <v>0</v>
          </cell>
          <cell r="DL346">
            <v>0</v>
          </cell>
          <cell r="DM346">
            <v>0</v>
          </cell>
          <cell r="DN346">
            <v>0</v>
          </cell>
          <cell r="DO346">
            <v>0</v>
          </cell>
          <cell r="DP346">
            <v>0</v>
          </cell>
          <cell r="DQ346">
            <v>0</v>
          </cell>
          <cell r="DR346">
            <v>0</v>
          </cell>
          <cell r="DS346">
            <v>0</v>
          </cell>
          <cell r="DT346">
            <v>0</v>
          </cell>
          <cell r="DU346">
            <v>0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</row>
        <row r="347">
          <cell r="C347" t="str">
            <v>Small Purchases east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P347">
            <v>0</v>
          </cell>
          <cell r="CQ347">
            <v>0</v>
          </cell>
          <cell r="CR347">
            <v>0</v>
          </cell>
          <cell r="CS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0</v>
          </cell>
          <cell r="CX347">
            <v>0</v>
          </cell>
          <cell r="CY347">
            <v>0</v>
          </cell>
          <cell r="CZ347">
            <v>0</v>
          </cell>
          <cell r="DA347">
            <v>0</v>
          </cell>
          <cell r="DB347">
            <v>0</v>
          </cell>
          <cell r="DC347">
            <v>0</v>
          </cell>
          <cell r="DD347">
            <v>0</v>
          </cell>
          <cell r="DE347">
            <v>0</v>
          </cell>
          <cell r="DF347">
            <v>0</v>
          </cell>
          <cell r="DG347">
            <v>0</v>
          </cell>
          <cell r="DH347">
            <v>0</v>
          </cell>
          <cell r="DI347">
            <v>0</v>
          </cell>
          <cell r="DJ347">
            <v>0</v>
          </cell>
          <cell r="DK347">
            <v>0</v>
          </cell>
          <cell r="DL347">
            <v>0</v>
          </cell>
          <cell r="DM347">
            <v>0</v>
          </cell>
          <cell r="DN347">
            <v>0</v>
          </cell>
          <cell r="DO347">
            <v>0</v>
          </cell>
          <cell r="DP347">
            <v>0</v>
          </cell>
          <cell r="DQ347">
            <v>0</v>
          </cell>
          <cell r="DR347">
            <v>0</v>
          </cell>
          <cell r="DS347">
            <v>0</v>
          </cell>
          <cell r="DT347">
            <v>0</v>
          </cell>
          <cell r="DU347">
            <v>0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</row>
        <row r="348">
          <cell r="C348" t="str">
            <v>Small Purchases west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G348">
            <v>0</v>
          </cell>
          <cell r="DH348">
            <v>0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</row>
        <row r="349">
          <cell r="C349" t="str">
            <v>Three Buttes Wind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</row>
        <row r="350">
          <cell r="C350" t="str">
            <v xml:space="preserve">Top of the World Wind 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P350">
            <v>0</v>
          </cell>
          <cell r="CQ350">
            <v>0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Y350">
            <v>0</v>
          </cell>
          <cell r="CZ350">
            <v>0</v>
          </cell>
          <cell r="DA350">
            <v>0</v>
          </cell>
          <cell r="DB350">
            <v>0</v>
          </cell>
          <cell r="DC350">
            <v>0</v>
          </cell>
          <cell r="DD350">
            <v>0</v>
          </cell>
          <cell r="DE350">
            <v>0</v>
          </cell>
          <cell r="DF350">
            <v>0</v>
          </cell>
          <cell r="DG350">
            <v>0</v>
          </cell>
          <cell r="DH350">
            <v>0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M350">
            <v>0</v>
          </cell>
          <cell r="DN350">
            <v>0</v>
          </cell>
          <cell r="DO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DW350">
            <v>0</v>
          </cell>
          <cell r="DX350">
            <v>0</v>
          </cell>
          <cell r="DY350">
            <v>0</v>
          </cell>
          <cell r="DZ350">
            <v>0</v>
          </cell>
          <cell r="EA350">
            <v>0</v>
          </cell>
          <cell r="EB350">
            <v>0</v>
          </cell>
          <cell r="EC350">
            <v>0</v>
          </cell>
          <cell r="ED350">
            <v>0</v>
          </cell>
        </row>
        <row r="351">
          <cell r="C351" t="str">
            <v>Tri-State Purchase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</row>
        <row r="352">
          <cell r="C352" t="str">
            <v>UAMPS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G352">
            <v>0</v>
          </cell>
          <cell r="DH352">
            <v>0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>
            <v>0</v>
          </cell>
          <cell r="DN352">
            <v>0</v>
          </cell>
          <cell r="DO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0</v>
          </cell>
        </row>
        <row r="353">
          <cell r="C353" t="str">
            <v>UMPA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P353">
            <v>0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0</v>
          </cell>
          <cell r="CX353">
            <v>0</v>
          </cell>
          <cell r="CY353">
            <v>0</v>
          </cell>
          <cell r="CZ353">
            <v>0</v>
          </cell>
          <cell r="DA353">
            <v>0</v>
          </cell>
          <cell r="DB353">
            <v>0</v>
          </cell>
          <cell r="DC353">
            <v>0</v>
          </cell>
          <cell r="DD353">
            <v>0</v>
          </cell>
          <cell r="DE353">
            <v>0</v>
          </cell>
          <cell r="DF353">
            <v>0</v>
          </cell>
          <cell r="DG353">
            <v>0</v>
          </cell>
          <cell r="DH353">
            <v>0</v>
          </cell>
          <cell r="DI353">
            <v>0</v>
          </cell>
          <cell r="DJ353">
            <v>0</v>
          </cell>
          <cell r="DK353">
            <v>0</v>
          </cell>
          <cell r="DL353">
            <v>0</v>
          </cell>
          <cell r="DM353">
            <v>0</v>
          </cell>
          <cell r="DN353">
            <v>0</v>
          </cell>
          <cell r="DO353">
            <v>0</v>
          </cell>
          <cell r="DP353">
            <v>0</v>
          </cell>
          <cell r="DQ353">
            <v>0</v>
          </cell>
          <cell r="DR353">
            <v>0</v>
          </cell>
          <cell r="DS353">
            <v>0</v>
          </cell>
          <cell r="DT353">
            <v>0</v>
          </cell>
          <cell r="DU353">
            <v>0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</row>
        <row r="354">
          <cell r="C354" t="str">
            <v>Wolverine Creek Wind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</v>
          </cell>
          <cell r="CT354">
            <v>0</v>
          </cell>
          <cell r="CU354">
            <v>0</v>
          </cell>
          <cell r="CV354">
            <v>0</v>
          </cell>
          <cell r="CW354">
            <v>0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  <cell r="DD354">
            <v>0</v>
          </cell>
          <cell r="DE354">
            <v>0</v>
          </cell>
          <cell r="DF354">
            <v>0</v>
          </cell>
          <cell r="DG354">
            <v>0</v>
          </cell>
          <cell r="DH354">
            <v>0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O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</row>
        <row r="356"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P356">
            <v>0</v>
          </cell>
          <cell r="CQ356">
            <v>0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0</v>
          </cell>
          <cell r="CX356">
            <v>0</v>
          </cell>
          <cell r="CY356">
            <v>0</v>
          </cell>
          <cell r="CZ356">
            <v>0</v>
          </cell>
          <cell r="DA356">
            <v>0</v>
          </cell>
          <cell r="DB356">
            <v>0</v>
          </cell>
          <cell r="DC356">
            <v>0</v>
          </cell>
          <cell r="DD356">
            <v>0</v>
          </cell>
          <cell r="DE356">
            <v>0</v>
          </cell>
          <cell r="DF356">
            <v>0</v>
          </cell>
          <cell r="DG356">
            <v>0</v>
          </cell>
          <cell r="DH356">
            <v>0</v>
          </cell>
          <cell r="DI356">
            <v>0</v>
          </cell>
          <cell r="DJ356">
            <v>0</v>
          </cell>
          <cell r="DK356">
            <v>0</v>
          </cell>
          <cell r="DL356">
            <v>0</v>
          </cell>
          <cell r="DM356">
            <v>0</v>
          </cell>
          <cell r="DN356">
            <v>0</v>
          </cell>
          <cell r="DO356">
            <v>0</v>
          </cell>
          <cell r="DP356">
            <v>0</v>
          </cell>
          <cell r="DQ356">
            <v>0</v>
          </cell>
          <cell r="DR356">
            <v>0</v>
          </cell>
          <cell r="DS356">
            <v>0</v>
          </cell>
          <cell r="DT356">
            <v>0</v>
          </cell>
          <cell r="DU356">
            <v>0</v>
          </cell>
          <cell r="DV356">
            <v>0</v>
          </cell>
          <cell r="DW356">
            <v>0</v>
          </cell>
          <cell r="DX356">
            <v>0</v>
          </cell>
          <cell r="DY356">
            <v>0</v>
          </cell>
          <cell r="DZ356">
            <v>0</v>
          </cell>
          <cell r="EA356">
            <v>0</v>
          </cell>
          <cell r="EB356">
            <v>0</v>
          </cell>
          <cell r="EC356">
            <v>0</v>
          </cell>
          <cell r="ED356">
            <v>0</v>
          </cell>
        </row>
        <row r="359">
          <cell r="C359" t="str">
            <v>QF - Sch37 - UT - Solar T</v>
          </cell>
          <cell r="F359">
            <v>1316.787</v>
          </cell>
          <cell r="G359">
            <v>1473.64</v>
          </cell>
          <cell r="H359">
            <v>2295.116</v>
          </cell>
          <cell r="I359">
            <v>2650.89</v>
          </cell>
          <cell r="J359">
            <v>3068.5970000000002</v>
          </cell>
          <cell r="K359">
            <v>3260.07</v>
          </cell>
          <cell r="L359">
            <v>2950.7660000000001</v>
          </cell>
          <cell r="M359">
            <v>2955.5709999999999</v>
          </cell>
          <cell r="N359">
            <v>2605.3200000000002</v>
          </cell>
          <cell r="O359">
            <v>2112.2469999999998</v>
          </cell>
          <cell r="P359">
            <v>1422.6</v>
          </cell>
          <cell r="Q359">
            <v>1097.5550000000001</v>
          </cell>
          <cell r="R359">
            <v>27073.124</v>
          </cell>
          <cell r="S359">
            <v>1310.2149999999999</v>
          </cell>
          <cell r="T359">
            <v>1466.3040000000001</v>
          </cell>
          <cell r="U359">
            <v>2283.7080000000001</v>
          </cell>
          <cell r="V359">
            <v>2637.63</v>
          </cell>
          <cell r="W359">
            <v>3053.252</v>
          </cell>
          <cell r="X359">
            <v>3243.72</v>
          </cell>
          <cell r="Y359">
            <v>2936.01</v>
          </cell>
          <cell r="Z359">
            <v>2940.8150000000001</v>
          </cell>
          <cell r="AA359">
            <v>2592.3000000000002</v>
          </cell>
          <cell r="AB359">
            <v>2101.614</v>
          </cell>
          <cell r="AC359">
            <v>1415.55</v>
          </cell>
          <cell r="AD359">
            <v>1092.0060000000001</v>
          </cell>
          <cell r="AE359">
            <v>26989.835999999996</v>
          </cell>
          <cell r="AF359">
            <v>1303.6120000000001</v>
          </cell>
          <cell r="AG359">
            <v>1511.0740000000001</v>
          </cell>
          <cell r="AH359">
            <v>2272.2069999999999</v>
          </cell>
          <cell r="AI359">
            <v>2624.52</v>
          </cell>
          <cell r="AJ359">
            <v>3038</v>
          </cell>
          <cell r="AK359">
            <v>3227.55</v>
          </cell>
          <cell r="AL359">
            <v>2921.3159999999998</v>
          </cell>
          <cell r="AM359">
            <v>2926.09</v>
          </cell>
          <cell r="AN359">
            <v>2579.31</v>
          </cell>
          <cell r="AO359">
            <v>2091.136</v>
          </cell>
          <cell r="AP359">
            <v>1408.44</v>
          </cell>
          <cell r="AQ359">
            <v>1086.5809999999999</v>
          </cell>
          <cell r="AR359">
            <v>26803.155999999999</v>
          </cell>
          <cell r="AS359">
            <v>1297.133</v>
          </cell>
          <cell r="AT359">
            <v>1451.7439999999999</v>
          </cell>
          <cell r="AU359">
            <v>2260.8919999999998</v>
          </cell>
          <cell r="AV359">
            <v>2611.38</v>
          </cell>
          <cell r="AW359">
            <v>3022.8409999999999</v>
          </cell>
          <cell r="AX359">
            <v>3211.41</v>
          </cell>
          <cell r="AY359">
            <v>2906.7150000000001</v>
          </cell>
          <cell r="AZ359">
            <v>2911.4580000000001</v>
          </cell>
          <cell r="BA359">
            <v>2566.38</v>
          </cell>
          <cell r="BB359">
            <v>2080.627</v>
          </cell>
          <cell r="BC359">
            <v>1401.42</v>
          </cell>
          <cell r="BD359">
            <v>1081.1559999999999</v>
          </cell>
          <cell r="BE359">
            <v>26668.893</v>
          </cell>
          <cell r="BF359">
            <v>1290.5609999999999</v>
          </cell>
          <cell r="BG359">
            <v>1444.4359999999999</v>
          </cell>
          <cell r="BH359">
            <v>2249.5149999999999</v>
          </cell>
          <cell r="BI359">
            <v>2598.27</v>
          </cell>
          <cell r="BJ359">
            <v>3007.6819999999998</v>
          </cell>
          <cell r="BK359">
            <v>3195.36</v>
          </cell>
          <cell r="BL359">
            <v>2892.2379999999998</v>
          </cell>
          <cell r="BM359">
            <v>2896.9189999999999</v>
          </cell>
          <cell r="BN359">
            <v>2553.5700000000002</v>
          </cell>
          <cell r="BO359">
            <v>2070.2109999999998</v>
          </cell>
          <cell r="BP359">
            <v>1394.4</v>
          </cell>
          <cell r="BQ359">
            <v>1075.731</v>
          </cell>
          <cell r="BR359">
            <v>26535.45</v>
          </cell>
          <cell r="BS359">
            <v>1284.175</v>
          </cell>
          <cell r="BT359">
            <v>1437.212</v>
          </cell>
          <cell r="BU359">
            <v>2238.3240000000001</v>
          </cell>
          <cell r="BV359">
            <v>2585.2800000000002</v>
          </cell>
          <cell r="BW359">
            <v>2992.616</v>
          </cell>
          <cell r="BX359">
            <v>3179.37</v>
          </cell>
          <cell r="BY359">
            <v>2877.6990000000001</v>
          </cell>
          <cell r="BZ359">
            <v>2882.4110000000001</v>
          </cell>
          <cell r="CA359">
            <v>2540.79</v>
          </cell>
          <cell r="CB359">
            <v>2059.857</v>
          </cell>
          <cell r="CC359">
            <v>1387.41</v>
          </cell>
          <cell r="CD359">
            <v>1070.306</v>
          </cell>
          <cell r="CE359">
            <v>26453.876</v>
          </cell>
          <cell r="CF359">
            <v>1277.6959999999999</v>
          </cell>
          <cell r="CG359">
            <v>1481.03</v>
          </cell>
          <cell r="CH359">
            <v>2227.1329999999998</v>
          </cell>
          <cell r="CI359">
            <v>2572.35</v>
          </cell>
          <cell r="CJ359">
            <v>2977.674</v>
          </cell>
          <cell r="CK359">
            <v>3163.47</v>
          </cell>
          <cell r="CL359">
            <v>2863.3150000000001</v>
          </cell>
          <cell r="CM359">
            <v>2868.027</v>
          </cell>
          <cell r="CN359">
            <v>2528.13</v>
          </cell>
          <cell r="CO359">
            <v>2049.627</v>
          </cell>
          <cell r="CP359">
            <v>1380.45</v>
          </cell>
          <cell r="CQ359">
            <v>1064.9739999999999</v>
          </cell>
          <cell r="CR359">
            <v>26271.129000000001</v>
          </cell>
          <cell r="CS359">
            <v>1271.3720000000001</v>
          </cell>
          <cell r="CT359">
            <v>1422.876</v>
          </cell>
          <cell r="CU359">
            <v>2216.0659999999998</v>
          </cell>
          <cell r="CV359">
            <v>2559.48</v>
          </cell>
          <cell r="CW359">
            <v>2962.7939999999999</v>
          </cell>
          <cell r="CX359">
            <v>3147.63</v>
          </cell>
          <cell r="CY359">
            <v>2849.0239999999999</v>
          </cell>
          <cell r="CZ359">
            <v>2853.7049999999999</v>
          </cell>
          <cell r="DA359">
            <v>2515.44</v>
          </cell>
          <cell r="DB359">
            <v>2039.3969999999999</v>
          </cell>
          <cell r="DC359">
            <v>1373.61</v>
          </cell>
          <cell r="DD359">
            <v>1059.7349999999999</v>
          </cell>
          <cell r="DE359">
            <v>26139.537999999997</v>
          </cell>
          <cell r="DF359">
            <v>1265.0170000000001</v>
          </cell>
          <cell r="DG359">
            <v>1415.7639999999999</v>
          </cell>
          <cell r="DH359">
            <v>2204.9369999999999</v>
          </cell>
          <cell r="DI359">
            <v>2546.6999999999998</v>
          </cell>
          <cell r="DJ359">
            <v>2948.0070000000001</v>
          </cell>
          <cell r="DK359">
            <v>3131.88</v>
          </cell>
          <cell r="DL359">
            <v>2834.7640000000001</v>
          </cell>
          <cell r="DM359">
            <v>2839.3519999999999</v>
          </cell>
          <cell r="DN359">
            <v>2502.9299999999998</v>
          </cell>
          <cell r="DO359">
            <v>2029.105</v>
          </cell>
          <cell r="DP359">
            <v>1366.71</v>
          </cell>
          <cell r="DQ359">
            <v>1054.3720000000001</v>
          </cell>
          <cell r="DR359">
            <v>26008.988000000001</v>
          </cell>
          <cell r="DS359">
            <v>1258.662</v>
          </cell>
          <cell r="DT359">
            <v>1408.68</v>
          </cell>
          <cell r="DU359">
            <v>2193.87</v>
          </cell>
          <cell r="DV359">
            <v>2533.98</v>
          </cell>
          <cell r="DW359">
            <v>2933.2510000000002</v>
          </cell>
          <cell r="DX359">
            <v>3116.28</v>
          </cell>
          <cell r="DY359">
            <v>2820.5659999999998</v>
          </cell>
          <cell r="DZ359">
            <v>2825.2159999999999</v>
          </cell>
          <cell r="EA359">
            <v>2490.39</v>
          </cell>
          <cell r="EB359">
            <v>2019.03</v>
          </cell>
          <cell r="EC359">
            <v>1359.93</v>
          </cell>
          <cell r="ED359">
            <v>1049.133</v>
          </cell>
        </row>
        <row r="360">
          <cell r="C360" t="str">
            <v>Curtailment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P360">
            <v>0</v>
          </cell>
          <cell r="CQ360">
            <v>0</v>
          </cell>
          <cell r="CR360">
            <v>0</v>
          </cell>
          <cell r="CS360">
            <v>0</v>
          </cell>
          <cell r="CT360">
            <v>0</v>
          </cell>
          <cell r="CU360">
            <v>0</v>
          </cell>
          <cell r="CV360">
            <v>0</v>
          </cell>
          <cell r="CW360">
            <v>0</v>
          </cell>
          <cell r="CX360">
            <v>0</v>
          </cell>
          <cell r="CY360">
            <v>0</v>
          </cell>
          <cell r="CZ360">
            <v>0</v>
          </cell>
          <cell r="DA360">
            <v>0</v>
          </cell>
          <cell r="DB360">
            <v>0</v>
          </cell>
          <cell r="DC360">
            <v>0</v>
          </cell>
          <cell r="DD360">
            <v>0</v>
          </cell>
          <cell r="DE360">
            <v>0</v>
          </cell>
          <cell r="DF360">
            <v>0</v>
          </cell>
          <cell r="DG360">
            <v>0</v>
          </cell>
          <cell r="DH360">
            <v>0</v>
          </cell>
          <cell r="DI360">
            <v>0</v>
          </cell>
          <cell r="DJ360">
            <v>0</v>
          </cell>
          <cell r="DK360">
            <v>0</v>
          </cell>
          <cell r="DL360">
            <v>0</v>
          </cell>
          <cell r="DM360">
            <v>0</v>
          </cell>
          <cell r="DN360">
            <v>0</v>
          </cell>
          <cell r="DO360">
            <v>0</v>
          </cell>
          <cell r="DP360">
            <v>0</v>
          </cell>
          <cell r="DQ360">
            <v>0</v>
          </cell>
          <cell r="DR360">
            <v>0</v>
          </cell>
          <cell r="DS360">
            <v>0</v>
          </cell>
          <cell r="DT360">
            <v>0</v>
          </cell>
          <cell r="DU360">
            <v>0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</row>
        <row r="361">
          <cell r="C361" t="str">
            <v>Net Generation</v>
          </cell>
          <cell r="F361">
            <v>1316.787</v>
          </cell>
          <cell r="G361">
            <v>1473.64</v>
          </cell>
          <cell r="H361">
            <v>2295.116</v>
          </cell>
          <cell r="I361">
            <v>2650.89</v>
          </cell>
          <cell r="J361">
            <v>3068.5970000000002</v>
          </cell>
          <cell r="K361">
            <v>3260.07</v>
          </cell>
          <cell r="L361">
            <v>2950.7660000000001</v>
          </cell>
          <cell r="M361">
            <v>2955.5709999999999</v>
          </cell>
          <cell r="N361">
            <v>2605.3200000000002</v>
          </cell>
          <cell r="O361">
            <v>2112.2469999999998</v>
          </cell>
          <cell r="P361">
            <v>1422.6</v>
          </cell>
          <cell r="Q361">
            <v>1097.5550000000001</v>
          </cell>
          <cell r="R361">
            <v>27073.124</v>
          </cell>
          <cell r="S361">
            <v>1310.2149999999999</v>
          </cell>
          <cell r="T361">
            <v>1466.3040000000001</v>
          </cell>
          <cell r="U361">
            <v>2283.7080000000001</v>
          </cell>
          <cell r="V361">
            <v>2637.63</v>
          </cell>
          <cell r="W361">
            <v>3053.252</v>
          </cell>
          <cell r="X361">
            <v>3243.72</v>
          </cell>
          <cell r="Y361">
            <v>2936.01</v>
          </cell>
          <cell r="Z361">
            <v>2940.8150000000001</v>
          </cell>
          <cell r="AA361">
            <v>2592.3000000000002</v>
          </cell>
          <cell r="AB361">
            <v>2101.614</v>
          </cell>
          <cell r="AC361">
            <v>1415.55</v>
          </cell>
          <cell r="AD361">
            <v>1092.0060000000001</v>
          </cell>
          <cell r="AE361">
            <v>26989.835999999996</v>
          </cell>
          <cell r="AF361">
            <v>1303.6120000000001</v>
          </cell>
          <cell r="AG361">
            <v>1511.0740000000001</v>
          </cell>
          <cell r="AH361">
            <v>2272.2069999999999</v>
          </cell>
          <cell r="AI361">
            <v>2624.52</v>
          </cell>
          <cell r="AJ361">
            <v>3038</v>
          </cell>
          <cell r="AK361">
            <v>3227.55</v>
          </cell>
          <cell r="AL361">
            <v>2921.3159999999998</v>
          </cell>
          <cell r="AM361">
            <v>2926.09</v>
          </cell>
          <cell r="AN361">
            <v>2579.31</v>
          </cell>
          <cell r="AO361">
            <v>2091.136</v>
          </cell>
          <cell r="AP361">
            <v>1408.44</v>
          </cell>
          <cell r="AQ361">
            <v>1086.5809999999999</v>
          </cell>
          <cell r="AR361">
            <v>26803.155999999999</v>
          </cell>
          <cell r="AS361">
            <v>1297.133</v>
          </cell>
          <cell r="AT361">
            <v>1451.7439999999999</v>
          </cell>
          <cell r="AU361">
            <v>2260.8919999999998</v>
          </cell>
          <cell r="AV361">
            <v>2611.38</v>
          </cell>
          <cell r="AW361">
            <v>3022.8409999999999</v>
          </cell>
          <cell r="AX361">
            <v>3211.41</v>
          </cell>
          <cell r="AY361">
            <v>2906.7150000000001</v>
          </cell>
          <cell r="AZ361">
            <v>2911.4580000000001</v>
          </cell>
          <cell r="BA361">
            <v>2566.38</v>
          </cell>
          <cell r="BB361">
            <v>2080.627</v>
          </cell>
          <cell r="BC361">
            <v>1401.42</v>
          </cell>
          <cell r="BD361">
            <v>1081.1559999999999</v>
          </cell>
          <cell r="BE361">
            <v>26668.893</v>
          </cell>
          <cell r="BF361">
            <v>1290.5609999999999</v>
          </cell>
          <cell r="BG361">
            <v>1444.4359999999999</v>
          </cell>
          <cell r="BH361">
            <v>2249.5149999999999</v>
          </cell>
          <cell r="BI361">
            <v>2598.27</v>
          </cell>
          <cell r="BJ361">
            <v>3007.6819999999998</v>
          </cell>
          <cell r="BK361">
            <v>3195.36</v>
          </cell>
          <cell r="BL361">
            <v>2892.2379999999998</v>
          </cell>
          <cell r="BM361">
            <v>2896.9189999999999</v>
          </cell>
          <cell r="BN361">
            <v>2553.5700000000002</v>
          </cell>
          <cell r="BO361">
            <v>2070.2109999999998</v>
          </cell>
          <cell r="BP361">
            <v>1394.4</v>
          </cell>
          <cell r="BQ361">
            <v>1075.731</v>
          </cell>
          <cell r="BR361">
            <v>26535.45</v>
          </cell>
          <cell r="BS361">
            <v>1284.175</v>
          </cell>
          <cell r="BT361">
            <v>1437.212</v>
          </cell>
          <cell r="BU361">
            <v>2238.3240000000001</v>
          </cell>
          <cell r="BV361">
            <v>2585.2800000000002</v>
          </cell>
          <cell r="BW361">
            <v>2992.616</v>
          </cell>
          <cell r="BX361">
            <v>3179.37</v>
          </cell>
          <cell r="BY361">
            <v>2877.6990000000001</v>
          </cell>
          <cell r="BZ361">
            <v>2882.4110000000001</v>
          </cell>
          <cell r="CA361">
            <v>2540.79</v>
          </cell>
          <cell r="CB361">
            <v>2059.857</v>
          </cell>
          <cell r="CC361">
            <v>1387.41</v>
          </cell>
          <cell r="CD361">
            <v>1070.306</v>
          </cell>
          <cell r="CE361">
            <v>26453.876</v>
          </cell>
          <cell r="CF361">
            <v>1277.6959999999999</v>
          </cell>
          <cell r="CG361">
            <v>1481.03</v>
          </cell>
          <cell r="CH361">
            <v>2227.1329999999998</v>
          </cell>
          <cell r="CI361">
            <v>2572.35</v>
          </cell>
          <cell r="CJ361">
            <v>2977.674</v>
          </cell>
          <cell r="CK361">
            <v>3163.47</v>
          </cell>
          <cell r="CL361">
            <v>2863.3150000000001</v>
          </cell>
          <cell r="CM361">
            <v>2868.027</v>
          </cell>
          <cell r="CN361">
            <v>2528.13</v>
          </cell>
          <cell r="CO361">
            <v>2049.627</v>
          </cell>
          <cell r="CP361">
            <v>1380.45</v>
          </cell>
          <cell r="CQ361">
            <v>1064.9739999999999</v>
          </cell>
          <cell r="CR361">
            <v>26271.129000000001</v>
          </cell>
          <cell r="CS361">
            <v>1271.3720000000001</v>
          </cell>
          <cell r="CT361">
            <v>1422.876</v>
          </cell>
          <cell r="CU361">
            <v>2216.0659999999998</v>
          </cell>
          <cell r="CV361">
            <v>2559.48</v>
          </cell>
          <cell r="CW361">
            <v>2962.7939999999999</v>
          </cell>
          <cell r="CX361">
            <v>3147.63</v>
          </cell>
          <cell r="CY361">
            <v>2849.0239999999999</v>
          </cell>
          <cell r="CZ361">
            <v>2853.7049999999999</v>
          </cell>
          <cell r="DA361">
            <v>2515.44</v>
          </cell>
          <cell r="DB361">
            <v>2039.3969999999999</v>
          </cell>
          <cell r="DC361">
            <v>1373.61</v>
          </cell>
          <cell r="DD361">
            <v>1059.7349999999999</v>
          </cell>
          <cell r="DE361">
            <v>26139.537999999997</v>
          </cell>
          <cell r="DF361">
            <v>1265.0170000000001</v>
          </cell>
          <cell r="DG361">
            <v>1415.7639999999999</v>
          </cell>
          <cell r="DH361">
            <v>2204.9369999999999</v>
          </cell>
          <cell r="DI361">
            <v>2546.6999999999998</v>
          </cell>
          <cell r="DJ361">
            <v>2948.0070000000001</v>
          </cell>
          <cell r="DK361">
            <v>3131.88</v>
          </cell>
          <cell r="DL361">
            <v>2834.7640000000001</v>
          </cell>
          <cell r="DM361">
            <v>2839.3519999999999</v>
          </cell>
          <cell r="DN361">
            <v>2502.9299999999998</v>
          </cell>
          <cell r="DO361">
            <v>2029.105</v>
          </cell>
          <cell r="DP361">
            <v>1366.71</v>
          </cell>
          <cell r="DQ361">
            <v>1054.3720000000001</v>
          </cell>
          <cell r="DR361">
            <v>26008.988000000001</v>
          </cell>
          <cell r="DS361">
            <v>1258.662</v>
          </cell>
          <cell r="DT361">
            <v>1408.68</v>
          </cell>
          <cell r="DU361">
            <v>2193.87</v>
          </cell>
          <cell r="DV361">
            <v>2533.98</v>
          </cell>
          <cell r="DW361">
            <v>2933.2510000000002</v>
          </cell>
          <cell r="DX361">
            <v>3116.28</v>
          </cell>
          <cell r="DY361">
            <v>2820.5659999999998</v>
          </cell>
          <cell r="DZ361">
            <v>2825.2159999999999</v>
          </cell>
          <cell r="EA361">
            <v>2490.39</v>
          </cell>
          <cell r="EB361">
            <v>2019.03</v>
          </cell>
          <cell r="EC361">
            <v>1359.93</v>
          </cell>
          <cell r="ED361">
            <v>1049.133</v>
          </cell>
        </row>
        <row r="363">
          <cell r="C363" t="str">
            <v>Potential QFs  -  Central Oregon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P363">
            <v>0</v>
          </cell>
          <cell r="CQ363">
            <v>0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0</v>
          </cell>
          <cell r="CY363">
            <v>0</v>
          </cell>
          <cell r="CZ363">
            <v>0</v>
          </cell>
          <cell r="DA363">
            <v>0</v>
          </cell>
          <cell r="DB363">
            <v>0</v>
          </cell>
          <cell r="DC363">
            <v>0</v>
          </cell>
          <cell r="DD363">
            <v>0</v>
          </cell>
          <cell r="DE363">
            <v>0</v>
          </cell>
          <cell r="DF363">
            <v>0</v>
          </cell>
          <cell r="DG363">
            <v>0</v>
          </cell>
          <cell r="DH363">
            <v>0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M363">
            <v>0</v>
          </cell>
          <cell r="DN363">
            <v>0</v>
          </cell>
          <cell r="DO363">
            <v>0</v>
          </cell>
          <cell r="DP363">
            <v>0</v>
          </cell>
          <cell r="DQ363">
            <v>0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</row>
        <row r="364">
          <cell r="C364" t="str">
            <v>Potential QFs  -  West Main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0</v>
          </cell>
          <cell r="CY364">
            <v>0</v>
          </cell>
          <cell r="CZ364">
            <v>0</v>
          </cell>
          <cell r="DA364">
            <v>0</v>
          </cell>
          <cell r="DB364">
            <v>0</v>
          </cell>
          <cell r="DC364">
            <v>0</v>
          </cell>
          <cell r="DD364">
            <v>0</v>
          </cell>
          <cell r="DE364">
            <v>0</v>
          </cell>
          <cell r="DF364">
            <v>0</v>
          </cell>
          <cell r="DG364">
            <v>0</v>
          </cell>
          <cell r="DH364">
            <v>0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M364">
            <v>0</v>
          </cell>
          <cell r="DN364">
            <v>0</v>
          </cell>
          <cell r="DO364">
            <v>0</v>
          </cell>
          <cell r="DP364">
            <v>0</v>
          </cell>
          <cell r="DQ364">
            <v>0</v>
          </cell>
          <cell r="DR364">
            <v>0</v>
          </cell>
          <cell r="DS364">
            <v>0</v>
          </cell>
          <cell r="DT364">
            <v>0</v>
          </cell>
          <cell r="DU364">
            <v>0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</row>
        <row r="365">
          <cell r="C365" t="str">
            <v>Potential QFs  -  Walla Walla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P365">
            <v>0</v>
          </cell>
          <cell r="CQ365">
            <v>0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0</v>
          </cell>
          <cell r="CX365">
            <v>0</v>
          </cell>
          <cell r="CY365">
            <v>0</v>
          </cell>
          <cell r="CZ365">
            <v>0</v>
          </cell>
          <cell r="DA365">
            <v>0</v>
          </cell>
          <cell r="DB365">
            <v>0</v>
          </cell>
          <cell r="DC365">
            <v>0</v>
          </cell>
          <cell r="DD365">
            <v>0</v>
          </cell>
          <cell r="DE365">
            <v>0</v>
          </cell>
          <cell r="DF365">
            <v>0</v>
          </cell>
          <cell r="DG365">
            <v>0</v>
          </cell>
          <cell r="DH365">
            <v>0</v>
          </cell>
          <cell r="DI365">
            <v>0</v>
          </cell>
          <cell r="DJ365">
            <v>0</v>
          </cell>
          <cell r="DK365">
            <v>0</v>
          </cell>
          <cell r="DL365">
            <v>0</v>
          </cell>
          <cell r="DM365">
            <v>0</v>
          </cell>
          <cell r="DN365">
            <v>0</v>
          </cell>
          <cell r="DO365">
            <v>0</v>
          </cell>
          <cell r="DP365">
            <v>0</v>
          </cell>
          <cell r="DQ365">
            <v>0</v>
          </cell>
          <cell r="DR365">
            <v>0</v>
          </cell>
          <cell r="DS365">
            <v>0</v>
          </cell>
          <cell r="DT365">
            <v>0</v>
          </cell>
          <cell r="DU365">
            <v>0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</row>
        <row r="366">
          <cell r="C366" t="str">
            <v>Potential QFs  -  Clover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0</v>
          </cell>
          <cell r="CY366">
            <v>0</v>
          </cell>
          <cell r="CZ366">
            <v>0</v>
          </cell>
          <cell r="DA366">
            <v>0</v>
          </cell>
          <cell r="DB366">
            <v>0</v>
          </cell>
          <cell r="DC366">
            <v>0</v>
          </cell>
          <cell r="DD366">
            <v>0</v>
          </cell>
          <cell r="DE366">
            <v>0</v>
          </cell>
          <cell r="DF366">
            <v>0</v>
          </cell>
          <cell r="DG366">
            <v>0</v>
          </cell>
          <cell r="DH366">
            <v>0</v>
          </cell>
          <cell r="DI366">
            <v>0</v>
          </cell>
          <cell r="DJ366">
            <v>0</v>
          </cell>
          <cell r="DK366">
            <v>0</v>
          </cell>
          <cell r="DL366">
            <v>0</v>
          </cell>
          <cell r="DM366">
            <v>0</v>
          </cell>
          <cell r="DN366">
            <v>0</v>
          </cell>
          <cell r="DO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</row>
        <row r="367">
          <cell r="C367" t="str">
            <v>Potential QFs  -  PP-GC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  <cell r="DB367">
            <v>0</v>
          </cell>
          <cell r="DC367">
            <v>0</v>
          </cell>
          <cell r="DD367">
            <v>0</v>
          </cell>
          <cell r="DE367">
            <v>0</v>
          </cell>
          <cell r="DF367">
            <v>0</v>
          </cell>
          <cell r="DG367">
            <v>0</v>
          </cell>
          <cell r="DH367">
            <v>0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O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DZ367">
            <v>0</v>
          </cell>
          <cell r="EA367">
            <v>0</v>
          </cell>
          <cell r="EB367">
            <v>0</v>
          </cell>
          <cell r="EC367">
            <v>0</v>
          </cell>
          <cell r="ED367">
            <v>0</v>
          </cell>
        </row>
        <row r="368">
          <cell r="C368" t="str">
            <v>Potential QFs  -  Utah North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</row>
        <row r="369">
          <cell r="C369" t="str">
            <v>Potential QFs  -  Utah South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</row>
        <row r="370">
          <cell r="C370" t="str">
            <v>Potential QFs  -  Trona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</row>
        <row r="371">
          <cell r="C371" t="str">
            <v>Potential QFs  -  Wyoming Northeast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P371">
            <v>0</v>
          </cell>
          <cell r="CQ371">
            <v>0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0</v>
          </cell>
          <cell r="CX371">
            <v>0</v>
          </cell>
          <cell r="CY371">
            <v>0</v>
          </cell>
          <cell r="CZ371">
            <v>0</v>
          </cell>
          <cell r="DA371">
            <v>0</v>
          </cell>
          <cell r="DB371">
            <v>0</v>
          </cell>
          <cell r="DC371">
            <v>0</v>
          </cell>
          <cell r="DD371">
            <v>0</v>
          </cell>
          <cell r="DE371">
            <v>0</v>
          </cell>
          <cell r="DF371">
            <v>0</v>
          </cell>
          <cell r="DG371">
            <v>0</v>
          </cell>
          <cell r="DH371">
            <v>0</v>
          </cell>
          <cell r="DI371">
            <v>0</v>
          </cell>
          <cell r="DJ371">
            <v>0</v>
          </cell>
          <cell r="DK371">
            <v>0</v>
          </cell>
          <cell r="DL371">
            <v>0</v>
          </cell>
          <cell r="DM371">
            <v>0</v>
          </cell>
          <cell r="DN371">
            <v>0</v>
          </cell>
          <cell r="DO371">
            <v>0</v>
          </cell>
          <cell r="DP371">
            <v>0</v>
          </cell>
          <cell r="DQ371">
            <v>0</v>
          </cell>
          <cell r="DR371">
            <v>0</v>
          </cell>
          <cell r="DS371">
            <v>0</v>
          </cell>
          <cell r="DT371">
            <v>0</v>
          </cell>
          <cell r="DU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</row>
        <row r="373">
          <cell r="C373" t="str">
            <v>QF California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0</v>
          </cell>
          <cell r="CY373">
            <v>0</v>
          </cell>
          <cell r="CZ373">
            <v>0</v>
          </cell>
          <cell r="DA373">
            <v>0</v>
          </cell>
          <cell r="DB373">
            <v>0</v>
          </cell>
          <cell r="DC373">
            <v>0</v>
          </cell>
          <cell r="DD373">
            <v>0</v>
          </cell>
          <cell r="DE373">
            <v>0</v>
          </cell>
          <cell r="DF373">
            <v>0</v>
          </cell>
          <cell r="DG373">
            <v>0</v>
          </cell>
          <cell r="DH373">
            <v>0</v>
          </cell>
          <cell r="DI373">
            <v>0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</row>
        <row r="374">
          <cell r="C374" t="str">
            <v>QF Idaho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0</v>
          </cell>
          <cell r="CY374">
            <v>0</v>
          </cell>
          <cell r="CZ374">
            <v>0</v>
          </cell>
          <cell r="DA374">
            <v>0</v>
          </cell>
          <cell r="DB374">
            <v>0</v>
          </cell>
          <cell r="DC374">
            <v>0</v>
          </cell>
          <cell r="DD374">
            <v>0</v>
          </cell>
          <cell r="DE374">
            <v>0</v>
          </cell>
          <cell r="DF374">
            <v>0</v>
          </cell>
          <cell r="DG374">
            <v>0</v>
          </cell>
          <cell r="DH374">
            <v>0</v>
          </cell>
          <cell r="DI374">
            <v>0</v>
          </cell>
          <cell r="DJ374">
            <v>0</v>
          </cell>
          <cell r="DK374">
            <v>0</v>
          </cell>
          <cell r="DL374">
            <v>0</v>
          </cell>
          <cell r="DM374">
            <v>0</v>
          </cell>
          <cell r="DN374">
            <v>0</v>
          </cell>
          <cell r="DO374">
            <v>0</v>
          </cell>
          <cell r="DP374">
            <v>0</v>
          </cell>
          <cell r="DQ374">
            <v>0</v>
          </cell>
          <cell r="DR374">
            <v>0</v>
          </cell>
          <cell r="DS374">
            <v>0</v>
          </cell>
          <cell r="DT374">
            <v>0</v>
          </cell>
          <cell r="DU374">
            <v>0</v>
          </cell>
          <cell r="DV374">
            <v>0</v>
          </cell>
          <cell r="DW374">
            <v>0</v>
          </cell>
          <cell r="DX374">
            <v>0</v>
          </cell>
          <cell r="DY374">
            <v>0</v>
          </cell>
          <cell r="DZ374">
            <v>0</v>
          </cell>
          <cell r="EA374">
            <v>0</v>
          </cell>
          <cell r="EB374">
            <v>0</v>
          </cell>
          <cell r="EC374">
            <v>0</v>
          </cell>
          <cell r="ED374">
            <v>0</v>
          </cell>
        </row>
        <row r="375">
          <cell r="C375" t="str">
            <v>QF Oregon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P375">
            <v>0</v>
          </cell>
          <cell r="CQ375">
            <v>0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0</v>
          </cell>
          <cell r="CY375">
            <v>0</v>
          </cell>
          <cell r="CZ375">
            <v>0</v>
          </cell>
          <cell r="DA375">
            <v>0</v>
          </cell>
          <cell r="DB375">
            <v>0</v>
          </cell>
          <cell r="DC375">
            <v>0</v>
          </cell>
          <cell r="DD375">
            <v>0</v>
          </cell>
          <cell r="DE375">
            <v>0</v>
          </cell>
          <cell r="DF375">
            <v>0</v>
          </cell>
          <cell r="DG375">
            <v>0</v>
          </cell>
          <cell r="DH375">
            <v>0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M375">
            <v>0</v>
          </cell>
          <cell r="DN375">
            <v>0</v>
          </cell>
          <cell r="DO375">
            <v>0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  <cell r="DV375">
            <v>0</v>
          </cell>
          <cell r="DW375">
            <v>0</v>
          </cell>
          <cell r="DX375">
            <v>0</v>
          </cell>
          <cell r="DY375">
            <v>0</v>
          </cell>
          <cell r="DZ375">
            <v>0</v>
          </cell>
          <cell r="EA375">
            <v>0</v>
          </cell>
          <cell r="EB375">
            <v>0</v>
          </cell>
          <cell r="EC375">
            <v>0</v>
          </cell>
          <cell r="ED375">
            <v>0</v>
          </cell>
        </row>
        <row r="376">
          <cell r="C376" t="str">
            <v>QF Utah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M376">
            <v>0</v>
          </cell>
          <cell r="DN376">
            <v>0</v>
          </cell>
          <cell r="DO376">
            <v>0</v>
          </cell>
          <cell r="DP376">
            <v>0</v>
          </cell>
          <cell r="DQ376">
            <v>0</v>
          </cell>
          <cell r="DR376">
            <v>0</v>
          </cell>
          <cell r="DS376">
            <v>0</v>
          </cell>
          <cell r="DT376">
            <v>0</v>
          </cell>
          <cell r="DU376">
            <v>0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</row>
        <row r="377">
          <cell r="C377" t="str">
            <v>QF Washington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0</v>
          </cell>
          <cell r="CY377">
            <v>0</v>
          </cell>
          <cell r="CZ377">
            <v>0</v>
          </cell>
          <cell r="DA377">
            <v>0</v>
          </cell>
          <cell r="DB377">
            <v>0</v>
          </cell>
          <cell r="DC377">
            <v>0</v>
          </cell>
          <cell r="DD377">
            <v>0</v>
          </cell>
          <cell r="DE377">
            <v>0</v>
          </cell>
          <cell r="DF377">
            <v>0</v>
          </cell>
          <cell r="DG377">
            <v>0</v>
          </cell>
          <cell r="DH377">
            <v>0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  <cell r="DQ377">
            <v>0</v>
          </cell>
          <cell r="DR377">
            <v>0</v>
          </cell>
          <cell r="DS377">
            <v>0</v>
          </cell>
          <cell r="DT377">
            <v>0</v>
          </cell>
          <cell r="DU377">
            <v>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</row>
        <row r="378">
          <cell r="C378" t="str">
            <v>QF Wyoming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  <cell r="DD378">
            <v>0</v>
          </cell>
          <cell r="DE378">
            <v>0</v>
          </cell>
          <cell r="DF378">
            <v>0</v>
          </cell>
          <cell r="DG378">
            <v>0</v>
          </cell>
          <cell r="DH378">
            <v>0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0</v>
          </cell>
          <cell r="DN378">
            <v>0</v>
          </cell>
          <cell r="DO378">
            <v>0</v>
          </cell>
          <cell r="DP378">
            <v>0</v>
          </cell>
          <cell r="DQ378">
            <v>0</v>
          </cell>
          <cell r="DR378">
            <v>0</v>
          </cell>
          <cell r="DS378">
            <v>0</v>
          </cell>
          <cell r="DT378">
            <v>0</v>
          </cell>
          <cell r="DU378">
            <v>0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</row>
        <row r="380">
          <cell r="C380" t="str">
            <v>Biomass QF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0</v>
          </cell>
          <cell r="CY380">
            <v>0</v>
          </cell>
          <cell r="CZ380">
            <v>0</v>
          </cell>
          <cell r="DA380">
            <v>0</v>
          </cell>
          <cell r="DB380">
            <v>0</v>
          </cell>
          <cell r="DC380">
            <v>0</v>
          </cell>
          <cell r="DD380">
            <v>0</v>
          </cell>
          <cell r="DE380">
            <v>0</v>
          </cell>
          <cell r="DF380">
            <v>0</v>
          </cell>
          <cell r="DG380">
            <v>0</v>
          </cell>
          <cell r="DH380">
            <v>0</v>
          </cell>
          <cell r="DI380">
            <v>0</v>
          </cell>
          <cell r="DJ380">
            <v>0</v>
          </cell>
          <cell r="DK380">
            <v>0</v>
          </cell>
          <cell r="DL380">
            <v>0</v>
          </cell>
          <cell r="DM380">
            <v>0</v>
          </cell>
          <cell r="DN380">
            <v>0</v>
          </cell>
          <cell r="DO380">
            <v>0</v>
          </cell>
          <cell r="DP380">
            <v>0</v>
          </cell>
          <cell r="DQ380">
            <v>0</v>
          </cell>
          <cell r="DR380">
            <v>0</v>
          </cell>
          <cell r="DS380">
            <v>0</v>
          </cell>
          <cell r="DT380">
            <v>0</v>
          </cell>
          <cell r="DU380">
            <v>0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</row>
        <row r="381">
          <cell r="C381" t="str">
            <v>Black Cap II Solar QF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0</v>
          </cell>
          <cell r="CQ381">
            <v>0</v>
          </cell>
          <cell r="CR381">
            <v>0</v>
          </cell>
          <cell r="CS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0</v>
          </cell>
          <cell r="CX381">
            <v>0</v>
          </cell>
          <cell r="CY381">
            <v>0</v>
          </cell>
          <cell r="CZ381">
            <v>0</v>
          </cell>
          <cell r="DA381">
            <v>0</v>
          </cell>
          <cell r="DB381">
            <v>0</v>
          </cell>
          <cell r="DC381">
            <v>0</v>
          </cell>
          <cell r="DD381">
            <v>0</v>
          </cell>
          <cell r="DE381">
            <v>0</v>
          </cell>
          <cell r="DF381">
            <v>0</v>
          </cell>
          <cell r="DG381">
            <v>0</v>
          </cell>
          <cell r="DH381">
            <v>0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M381">
            <v>0</v>
          </cell>
          <cell r="DN381">
            <v>0</v>
          </cell>
          <cell r="DO381">
            <v>0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U381">
            <v>0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</row>
        <row r="382">
          <cell r="C382" t="str">
            <v>Champlin Blue Mtn Wind QF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</row>
        <row r="383">
          <cell r="C383" t="str">
            <v>Chevron Wind QF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</row>
        <row r="384">
          <cell r="C384" t="str">
            <v xml:space="preserve">Douglas County Forest Products QF   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</row>
        <row r="385">
          <cell r="C385" t="str">
            <v>Evergreen BioPower QF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0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Y385">
            <v>0</v>
          </cell>
          <cell r="CZ385">
            <v>0</v>
          </cell>
          <cell r="DA385">
            <v>0</v>
          </cell>
          <cell r="DB385">
            <v>0</v>
          </cell>
          <cell r="DC385">
            <v>0</v>
          </cell>
          <cell r="DD385">
            <v>0</v>
          </cell>
          <cell r="DE385">
            <v>0</v>
          </cell>
          <cell r="DF385">
            <v>0</v>
          </cell>
          <cell r="DG385">
            <v>0</v>
          </cell>
          <cell r="DH385">
            <v>0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M385">
            <v>0</v>
          </cell>
          <cell r="DN385">
            <v>0</v>
          </cell>
          <cell r="DO385">
            <v>0</v>
          </cell>
          <cell r="DP385">
            <v>0</v>
          </cell>
          <cell r="DQ385">
            <v>0</v>
          </cell>
          <cell r="DR385">
            <v>0</v>
          </cell>
          <cell r="DS385">
            <v>0</v>
          </cell>
          <cell r="DT385">
            <v>0</v>
          </cell>
          <cell r="DU385">
            <v>0</v>
          </cell>
          <cell r="DV385">
            <v>0</v>
          </cell>
          <cell r="DW385">
            <v>0</v>
          </cell>
          <cell r="DX385">
            <v>0</v>
          </cell>
          <cell r="DY385">
            <v>0</v>
          </cell>
          <cell r="DZ385">
            <v>0</v>
          </cell>
          <cell r="EA385">
            <v>0</v>
          </cell>
          <cell r="EB385">
            <v>0</v>
          </cell>
          <cell r="EC385">
            <v>0</v>
          </cell>
          <cell r="ED385">
            <v>0</v>
          </cell>
        </row>
        <row r="386">
          <cell r="C386" t="str">
            <v>ExxonMobil QF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</row>
        <row r="387">
          <cell r="C387" t="str">
            <v>First Wind QF Projects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</row>
        <row r="388">
          <cell r="C388" t="str">
            <v>Five Pine Wind QF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</row>
        <row r="389">
          <cell r="C389" t="str">
            <v>Foote Creek II &amp; III Wind QF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0</v>
          </cell>
          <cell r="CZ389">
            <v>0</v>
          </cell>
          <cell r="DA389">
            <v>0</v>
          </cell>
          <cell r="DB389">
            <v>0</v>
          </cell>
          <cell r="DC389">
            <v>0</v>
          </cell>
          <cell r="DD389">
            <v>0</v>
          </cell>
          <cell r="DE389">
            <v>0</v>
          </cell>
          <cell r="DF389">
            <v>0</v>
          </cell>
          <cell r="DG389">
            <v>0</v>
          </cell>
          <cell r="DH389">
            <v>0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M389">
            <v>0</v>
          </cell>
          <cell r="DN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0</v>
          </cell>
          <cell r="DS389">
            <v>0</v>
          </cell>
          <cell r="DT389">
            <v>0</v>
          </cell>
          <cell r="DU389">
            <v>0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</row>
        <row r="390">
          <cell r="C390" t="str">
            <v>Kennecott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</row>
        <row r="391">
          <cell r="C391" t="str">
            <v>Latigo Wind Park QF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M391">
            <v>0</v>
          </cell>
          <cell r="DN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</row>
        <row r="392">
          <cell r="C392" t="str">
            <v>Long Ridge Wind I QF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0</v>
          </cell>
          <cell r="EB392">
            <v>0</v>
          </cell>
          <cell r="EC392">
            <v>0</v>
          </cell>
          <cell r="ED392">
            <v>0</v>
          </cell>
        </row>
        <row r="393">
          <cell r="C393" t="str">
            <v>Long Ridge Wind II QF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0</v>
          </cell>
          <cell r="CY393">
            <v>0</v>
          </cell>
          <cell r="CZ393">
            <v>0</v>
          </cell>
          <cell r="DA393">
            <v>0</v>
          </cell>
          <cell r="DB393">
            <v>0</v>
          </cell>
          <cell r="DC393">
            <v>0</v>
          </cell>
          <cell r="DD393">
            <v>0</v>
          </cell>
          <cell r="DE393">
            <v>0</v>
          </cell>
          <cell r="DF393">
            <v>0</v>
          </cell>
          <cell r="DG393">
            <v>0</v>
          </cell>
          <cell r="DH393">
            <v>0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M393">
            <v>0</v>
          </cell>
          <cell r="DN393">
            <v>0</v>
          </cell>
          <cell r="DO393">
            <v>0</v>
          </cell>
          <cell r="DP393">
            <v>0</v>
          </cell>
          <cell r="DQ393">
            <v>0</v>
          </cell>
          <cell r="DR393">
            <v>0</v>
          </cell>
          <cell r="DS393">
            <v>0</v>
          </cell>
          <cell r="DT393">
            <v>0</v>
          </cell>
          <cell r="DU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  <cell r="EA393">
            <v>0</v>
          </cell>
          <cell r="EB393">
            <v>0</v>
          </cell>
          <cell r="EC393">
            <v>0</v>
          </cell>
          <cell r="ED393">
            <v>0</v>
          </cell>
        </row>
        <row r="394">
          <cell r="C394" t="str">
            <v>Mountain Wind 1 QF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0</v>
          </cell>
        </row>
        <row r="395">
          <cell r="C395" t="str">
            <v>Mountain Wind 2 QF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P395">
            <v>0</v>
          </cell>
          <cell r="CQ395">
            <v>0</v>
          </cell>
          <cell r="CR395">
            <v>0</v>
          </cell>
          <cell r="CS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0</v>
          </cell>
          <cell r="CX395">
            <v>0</v>
          </cell>
          <cell r="CY395">
            <v>0</v>
          </cell>
          <cell r="CZ395">
            <v>0</v>
          </cell>
          <cell r="DA395">
            <v>0</v>
          </cell>
          <cell r="DB395">
            <v>0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G395">
            <v>0</v>
          </cell>
          <cell r="DH395">
            <v>0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>
            <v>0</v>
          </cell>
          <cell r="ED395">
            <v>0</v>
          </cell>
        </row>
        <row r="396">
          <cell r="C396" t="str">
            <v>North Point Wind QF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</row>
        <row r="397">
          <cell r="C397" t="str">
            <v>OM Power I Geothermal QF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</row>
        <row r="398">
          <cell r="C398" t="str">
            <v>Orchard Wind Farm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0</v>
          </cell>
          <cell r="DH398">
            <v>0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0</v>
          </cell>
          <cell r="EA398">
            <v>0</v>
          </cell>
          <cell r="EB398">
            <v>0</v>
          </cell>
          <cell r="EC398">
            <v>0</v>
          </cell>
          <cell r="ED398">
            <v>0</v>
          </cell>
        </row>
        <row r="399">
          <cell r="C399" t="str">
            <v>Oregon Sch 37 QFs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DV399">
            <v>0</v>
          </cell>
          <cell r="DW399">
            <v>0</v>
          </cell>
          <cell r="DX399">
            <v>0</v>
          </cell>
          <cell r="DY399">
            <v>0</v>
          </cell>
          <cell r="DZ399">
            <v>0</v>
          </cell>
          <cell r="EA399">
            <v>0</v>
          </cell>
          <cell r="EB399">
            <v>0</v>
          </cell>
          <cell r="EC399">
            <v>0</v>
          </cell>
          <cell r="ED399">
            <v>0</v>
          </cell>
        </row>
        <row r="400">
          <cell r="C400" t="str">
            <v>Oregon Wind Farm QF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Y400">
            <v>0</v>
          </cell>
          <cell r="CZ400">
            <v>0</v>
          </cell>
          <cell r="DA400">
            <v>0</v>
          </cell>
          <cell r="DB400">
            <v>0</v>
          </cell>
          <cell r="DC400">
            <v>0</v>
          </cell>
          <cell r="DD400">
            <v>0</v>
          </cell>
          <cell r="DE400">
            <v>0</v>
          </cell>
          <cell r="DF400">
            <v>0</v>
          </cell>
          <cell r="DG400">
            <v>0</v>
          </cell>
          <cell r="DH400">
            <v>0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M400">
            <v>0</v>
          </cell>
          <cell r="DN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0</v>
          </cell>
          <cell r="DU400">
            <v>0</v>
          </cell>
          <cell r="DV400">
            <v>0</v>
          </cell>
          <cell r="DW400">
            <v>0</v>
          </cell>
          <cell r="DX400">
            <v>0</v>
          </cell>
          <cell r="DY400">
            <v>0</v>
          </cell>
          <cell r="DZ400">
            <v>0</v>
          </cell>
          <cell r="EA400">
            <v>0</v>
          </cell>
          <cell r="EB400">
            <v>0</v>
          </cell>
          <cell r="EC400">
            <v>0</v>
          </cell>
          <cell r="ED400">
            <v>0</v>
          </cell>
        </row>
        <row r="401">
          <cell r="C401" t="str">
            <v>Pavant Solar QF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0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0</v>
          </cell>
          <cell r="CX401">
            <v>0</v>
          </cell>
          <cell r="CY401">
            <v>0</v>
          </cell>
          <cell r="CZ401">
            <v>0</v>
          </cell>
          <cell r="DA401">
            <v>0</v>
          </cell>
          <cell r="DB401">
            <v>0</v>
          </cell>
          <cell r="DC401">
            <v>0</v>
          </cell>
          <cell r="DD401">
            <v>0</v>
          </cell>
          <cell r="DE401">
            <v>0</v>
          </cell>
          <cell r="DF401">
            <v>0</v>
          </cell>
          <cell r="DG401">
            <v>0</v>
          </cell>
          <cell r="DH401">
            <v>0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M401">
            <v>0</v>
          </cell>
          <cell r="DN401">
            <v>0</v>
          </cell>
          <cell r="DO401">
            <v>0</v>
          </cell>
          <cell r="DP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0</v>
          </cell>
          <cell r="DU401">
            <v>0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</row>
        <row r="402">
          <cell r="C402" t="str">
            <v>Pioneer Wind Park I QF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</row>
        <row r="403">
          <cell r="C403" t="str">
            <v>Power County North Wind QF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</row>
        <row r="404">
          <cell r="C404" t="str">
            <v>Power County South Wind QF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DV404">
            <v>0</v>
          </cell>
          <cell r="DW404">
            <v>0</v>
          </cell>
          <cell r="DX404">
            <v>0</v>
          </cell>
          <cell r="DY404">
            <v>0</v>
          </cell>
          <cell r="DZ404">
            <v>0</v>
          </cell>
          <cell r="EA404">
            <v>0</v>
          </cell>
          <cell r="EB404">
            <v>0</v>
          </cell>
          <cell r="EC404">
            <v>0</v>
          </cell>
          <cell r="ED404">
            <v>0</v>
          </cell>
        </row>
        <row r="405">
          <cell r="C405" t="str">
            <v>Roseburg Dillard QF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DV405">
            <v>0</v>
          </cell>
          <cell r="DW405">
            <v>0</v>
          </cell>
          <cell r="DX405">
            <v>0</v>
          </cell>
          <cell r="DY405">
            <v>0</v>
          </cell>
          <cell r="DZ405">
            <v>0</v>
          </cell>
          <cell r="EA405">
            <v>0</v>
          </cell>
          <cell r="EB405">
            <v>0</v>
          </cell>
          <cell r="EC405">
            <v>0</v>
          </cell>
          <cell r="ED405">
            <v>0</v>
          </cell>
        </row>
        <row r="406">
          <cell r="C406" t="str">
            <v>Sigurd Solar QF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0</v>
          </cell>
          <cell r="CF406">
            <v>0</v>
          </cell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</v>
          </cell>
          <cell r="EC406">
            <v>0</v>
          </cell>
          <cell r="ED406">
            <v>0</v>
          </cell>
        </row>
        <row r="407">
          <cell r="C407" t="str">
            <v>Spanish Fork Wind 2 QF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0</v>
          </cell>
          <cell r="CX407">
            <v>0</v>
          </cell>
          <cell r="CY407">
            <v>0</v>
          </cell>
          <cell r="CZ407">
            <v>0</v>
          </cell>
          <cell r="DA407">
            <v>0</v>
          </cell>
          <cell r="DB407">
            <v>0</v>
          </cell>
          <cell r="DC407">
            <v>0</v>
          </cell>
          <cell r="DD407">
            <v>0</v>
          </cell>
          <cell r="DE407">
            <v>0</v>
          </cell>
          <cell r="DF407">
            <v>0</v>
          </cell>
          <cell r="DG407">
            <v>0</v>
          </cell>
          <cell r="DH407">
            <v>0</v>
          </cell>
          <cell r="DI407">
            <v>0</v>
          </cell>
          <cell r="DJ407">
            <v>0</v>
          </cell>
          <cell r="DK407">
            <v>0</v>
          </cell>
          <cell r="DL407">
            <v>0</v>
          </cell>
          <cell r="DM407">
            <v>0</v>
          </cell>
          <cell r="DN407">
            <v>0</v>
          </cell>
          <cell r="DO407">
            <v>0</v>
          </cell>
          <cell r="DP407">
            <v>0</v>
          </cell>
          <cell r="DQ407">
            <v>0</v>
          </cell>
          <cell r="DR407">
            <v>0</v>
          </cell>
          <cell r="DS407">
            <v>0</v>
          </cell>
          <cell r="DT407">
            <v>0</v>
          </cell>
          <cell r="DU407">
            <v>0</v>
          </cell>
          <cell r="DV407">
            <v>0</v>
          </cell>
          <cell r="DW407">
            <v>0</v>
          </cell>
          <cell r="DX407">
            <v>0</v>
          </cell>
          <cell r="DY407">
            <v>0</v>
          </cell>
          <cell r="DZ407">
            <v>0</v>
          </cell>
          <cell r="EA407">
            <v>0</v>
          </cell>
          <cell r="EB407">
            <v>0</v>
          </cell>
          <cell r="EC407">
            <v>0</v>
          </cell>
          <cell r="ED407">
            <v>0</v>
          </cell>
        </row>
        <row r="408">
          <cell r="C408" t="str">
            <v>Sunnyside QF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0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Y408">
            <v>0</v>
          </cell>
          <cell r="CZ408">
            <v>0</v>
          </cell>
          <cell r="DA408">
            <v>0</v>
          </cell>
          <cell r="DB408">
            <v>0</v>
          </cell>
          <cell r="DC408">
            <v>0</v>
          </cell>
          <cell r="DD408">
            <v>0</v>
          </cell>
          <cell r="DE408">
            <v>0</v>
          </cell>
          <cell r="DF408">
            <v>0</v>
          </cell>
          <cell r="DG408">
            <v>0</v>
          </cell>
          <cell r="DH408">
            <v>0</v>
          </cell>
          <cell r="DI408">
            <v>0</v>
          </cell>
          <cell r="DJ408">
            <v>0</v>
          </cell>
          <cell r="DK408">
            <v>0</v>
          </cell>
          <cell r="DL408">
            <v>0</v>
          </cell>
          <cell r="DM408">
            <v>0</v>
          </cell>
          <cell r="DN408">
            <v>0</v>
          </cell>
          <cell r="DO408">
            <v>0</v>
          </cell>
          <cell r="DP408">
            <v>0</v>
          </cell>
          <cell r="DQ408">
            <v>0</v>
          </cell>
          <cell r="DR408">
            <v>0</v>
          </cell>
          <cell r="DS408">
            <v>0</v>
          </cell>
          <cell r="DT408">
            <v>0</v>
          </cell>
          <cell r="DU408">
            <v>0</v>
          </cell>
          <cell r="DV408">
            <v>0</v>
          </cell>
          <cell r="DW408">
            <v>0</v>
          </cell>
          <cell r="DX408">
            <v>0</v>
          </cell>
          <cell r="DY408">
            <v>0</v>
          </cell>
          <cell r="DZ408">
            <v>0</v>
          </cell>
          <cell r="EA408">
            <v>0</v>
          </cell>
          <cell r="EB408">
            <v>0</v>
          </cell>
          <cell r="EC408">
            <v>0</v>
          </cell>
          <cell r="ED408">
            <v>0</v>
          </cell>
        </row>
        <row r="409">
          <cell r="C409" t="str">
            <v>Surprise Valley Geothermal QF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0</v>
          </cell>
          <cell r="CR409">
            <v>0</v>
          </cell>
          <cell r="CS409">
            <v>0</v>
          </cell>
          <cell r="CT409">
            <v>0</v>
          </cell>
          <cell r="CU409">
            <v>0</v>
          </cell>
          <cell r="CV409">
            <v>0</v>
          </cell>
          <cell r="CW409">
            <v>0</v>
          </cell>
          <cell r="CX409">
            <v>0</v>
          </cell>
          <cell r="CY409">
            <v>0</v>
          </cell>
          <cell r="CZ409">
            <v>0</v>
          </cell>
          <cell r="DA409">
            <v>0</v>
          </cell>
          <cell r="DB409">
            <v>0</v>
          </cell>
          <cell r="DC409">
            <v>0</v>
          </cell>
          <cell r="DD409">
            <v>0</v>
          </cell>
          <cell r="DE409">
            <v>0</v>
          </cell>
          <cell r="DF409">
            <v>0</v>
          </cell>
          <cell r="DG409">
            <v>0</v>
          </cell>
          <cell r="DH409">
            <v>0</v>
          </cell>
          <cell r="DI409">
            <v>0</v>
          </cell>
          <cell r="DJ409">
            <v>0</v>
          </cell>
          <cell r="DK409">
            <v>0</v>
          </cell>
          <cell r="DL409">
            <v>0</v>
          </cell>
          <cell r="DM409">
            <v>0</v>
          </cell>
          <cell r="DN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0</v>
          </cell>
          <cell r="DS409">
            <v>0</v>
          </cell>
          <cell r="DT409">
            <v>0</v>
          </cell>
          <cell r="DU409">
            <v>0</v>
          </cell>
          <cell r="DV409">
            <v>0</v>
          </cell>
          <cell r="DW409">
            <v>0</v>
          </cell>
          <cell r="DX409">
            <v>0</v>
          </cell>
          <cell r="DY409">
            <v>0</v>
          </cell>
          <cell r="DZ409">
            <v>0</v>
          </cell>
          <cell r="EA409">
            <v>0</v>
          </cell>
          <cell r="EB409">
            <v>0</v>
          </cell>
          <cell r="EC409">
            <v>0</v>
          </cell>
          <cell r="ED409">
            <v>0</v>
          </cell>
        </row>
        <row r="410">
          <cell r="C410" t="str">
            <v>Sweetwater Solar QF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P410">
            <v>0</v>
          </cell>
          <cell r="CQ410">
            <v>0</v>
          </cell>
          <cell r="CR410">
            <v>0</v>
          </cell>
          <cell r="CS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0</v>
          </cell>
          <cell r="CX410">
            <v>0</v>
          </cell>
          <cell r="CY410">
            <v>0</v>
          </cell>
          <cell r="CZ410">
            <v>0</v>
          </cell>
          <cell r="DA410">
            <v>0</v>
          </cell>
          <cell r="DB410">
            <v>0</v>
          </cell>
          <cell r="DC410">
            <v>0</v>
          </cell>
          <cell r="DD410">
            <v>0</v>
          </cell>
          <cell r="DE410">
            <v>0</v>
          </cell>
          <cell r="DF410">
            <v>0</v>
          </cell>
          <cell r="DG410">
            <v>0</v>
          </cell>
          <cell r="DH410">
            <v>0</v>
          </cell>
          <cell r="DI410">
            <v>0</v>
          </cell>
          <cell r="DJ410">
            <v>0</v>
          </cell>
          <cell r="DK410">
            <v>0</v>
          </cell>
          <cell r="DL410">
            <v>0</v>
          </cell>
          <cell r="DM410">
            <v>0</v>
          </cell>
          <cell r="DN410">
            <v>0</v>
          </cell>
          <cell r="DO410">
            <v>0</v>
          </cell>
          <cell r="DP410">
            <v>0</v>
          </cell>
          <cell r="DQ410">
            <v>0</v>
          </cell>
          <cell r="DR410">
            <v>0</v>
          </cell>
          <cell r="DS410">
            <v>0</v>
          </cell>
          <cell r="DT410">
            <v>0</v>
          </cell>
          <cell r="DU410">
            <v>0</v>
          </cell>
          <cell r="DV410">
            <v>0</v>
          </cell>
          <cell r="DW410">
            <v>0</v>
          </cell>
          <cell r="DX410">
            <v>0</v>
          </cell>
          <cell r="DY410">
            <v>0</v>
          </cell>
          <cell r="DZ410">
            <v>0</v>
          </cell>
          <cell r="EA410">
            <v>0</v>
          </cell>
          <cell r="EB410">
            <v>0</v>
          </cell>
          <cell r="EC410">
            <v>0</v>
          </cell>
          <cell r="ED410">
            <v>0</v>
          </cell>
        </row>
        <row r="411">
          <cell r="C411" t="str">
            <v>Tesoro QF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0</v>
          </cell>
          <cell r="CQ411">
            <v>0</v>
          </cell>
          <cell r="CR411">
            <v>0</v>
          </cell>
          <cell r="CS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0</v>
          </cell>
          <cell r="CX411">
            <v>0</v>
          </cell>
          <cell r="CY411">
            <v>0</v>
          </cell>
          <cell r="CZ411">
            <v>0</v>
          </cell>
          <cell r="DA411">
            <v>0</v>
          </cell>
          <cell r="DB411">
            <v>0</v>
          </cell>
          <cell r="DC411">
            <v>0</v>
          </cell>
          <cell r="DD411">
            <v>0</v>
          </cell>
          <cell r="DE411">
            <v>0</v>
          </cell>
          <cell r="DF411">
            <v>0</v>
          </cell>
          <cell r="DG411">
            <v>0</v>
          </cell>
          <cell r="DH411">
            <v>0</v>
          </cell>
          <cell r="DI411">
            <v>0</v>
          </cell>
          <cell r="DJ411">
            <v>0</v>
          </cell>
          <cell r="DK411">
            <v>0</v>
          </cell>
          <cell r="DL411">
            <v>0</v>
          </cell>
          <cell r="DM411">
            <v>0</v>
          </cell>
          <cell r="DN411">
            <v>0</v>
          </cell>
          <cell r="DO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0</v>
          </cell>
          <cell r="DU411">
            <v>0</v>
          </cell>
          <cell r="DV411">
            <v>0</v>
          </cell>
          <cell r="DW411">
            <v>0</v>
          </cell>
          <cell r="DX411">
            <v>0</v>
          </cell>
          <cell r="DY411">
            <v>0</v>
          </cell>
          <cell r="DZ411">
            <v>0</v>
          </cell>
          <cell r="EA411">
            <v>0</v>
          </cell>
          <cell r="EB411">
            <v>0</v>
          </cell>
          <cell r="EC411">
            <v>0</v>
          </cell>
          <cell r="ED411">
            <v>0</v>
          </cell>
        </row>
        <row r="412">
          <cell r="C412" t="str">
            <v>Three Peaks Solar QF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P412">
            <v>0</v>
          </cell>
          <cell r="CQ412">
            <v>0</v>
          </cell>
          <cell r="CR412">
            <v>0</v>
          </cell>
          <cell r="CS412">
            <v>0</v>
          </cell>
          <cell r="CT412">
            <v>0</v>
          </cell>
          <cell r="CU412">
            <v>0</v>
          </cell>
          <cell r="CV412">
            <v>0</v>
          </cell>
          <cell r="CW412">
            <v>0</v>
          </cell>
          <cell r="CX412">
            <v>0</v>
          </cell>
          <cell r="CY412">
            <v>0</v>
          </cell>
          <cell r="CZ412">
            <v>0</v>
          </cell>
          <cell r="DA412">
            <v>0</v>
          </cell>
          <cell r="DB412">
            <v>0</v>
          </cell>
          <cell r="DC412">
            <v>0</v>
          </cell>
          <cell r="DD412">
            <v>0</v>
          </cell>
          <cell r="DE412">
            <v>0</v>
          </cell>
          <cell r="DF412">
            <v>0</v>
          </cell>
          <cell r="DG412">
            <v>0</v>
          </cell>
          <cell r="DH412">
            <v>0</v>
          </cell>
          <cell r="DI412">
            <v>0</v>
          </cell>
          <cell r="DJ412">
            <v>0</v>
          </cell>
          <cell r="DK412">
            <v>0</v>
          </cell>
          <cell r="DL412">
            <v>0</v>
          </cell>
          <cell r="DM412">
            <v>0</v>
          </cell>
          <cell r="DN412">
            <v>0</v>
          </cell>
          <cell r="DO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0</v>
          </cell>
          <cell r="DU412">
            <v>0</v>
          </cell>
          <cell r="DV412">
            <v>0</v>
          </cell>
          <cell r="DW412">
            <v>0</v>
          </cell>
          <cell r="DX412">
            <v>0</v>
          </cell>
          <cell r="DY412">
            <v>0</v>
          </cell>
          <cell r="DZ412">
            <v>0</v>
          </cell>
          <cell r="EA412">
            <v>0</v>
          </cell>
          <cell r="EB412">
            <v>0</v>
          </cell>
          <cell r="EC412">
            <v>0</v>
          </cell>
          <cell r="ED412">
            <v>0</v>
          </cell>
        </row>
        <row r="413">
          <cell r="C413" t="str">
            <v>Threemile Canyon Wind QF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0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P413">
            <v>0</v>
          </cell>
          <cell r="CQ413">
            <v>0</v>
          </cell>
          <cell r="CR413">
            <v>0</v>
          </cell>
          <cell r="CS413">
            <v>0</v>
          </cell>
          <cell r="CT413">
            <v>0</v>
          </cell>
          <cell r="CU413">
            <v>0</v>
          </cell>
          <cell r="CV413">
            <v>0</v>
          </cell>
          <cell r="CW413">
            <v>0</v>
          </cell>
          <cell r="CX413">
            <v>0</v>
          </cell>
          <cell r="CY413">
            <v>0</v>
          </cell>
          <cell r="CZ413">
            <v>0</v>
          </cell>
          <cell r="DA413">
            <v>0</v>
          </cell>
          <cell r="DB413">
            <v>0</v>
          </cell>
          <cell r="DC413">
            <v>0</v>
          </cell>
          <cell r="DD413">
            <v>0</v>
          </cell>
          <cell r="DE413">
            <v>0</v>
          </cell>
          <cell r="DF413">
            <v>0</v>
          </cell>
          <cell r="DG413">
            <v>0</v>
          </cell>
          <cell r="DH413">
            <v>0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DZ413">
            <v>0</v>
          </cell>
          <cell r="EA413">
            <v>0</v>
          </cell>
          <cell r="EB413">
            <v>0</v>
          </cell>
          <cell r="EC413">
            <v>0</v>
          </cell>
          <cell r="ED413">
            <v>0</v>
          </cell>
        </row>
        <row r="414">
          <cell r="C414" t="str">
            <v>US Magnesium QF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P414">
            <v>0</v>
          </cell>
          <cell r="CQ414">
            <v>0</v>
          </cell>
          <cell r="CR414">
            <v>0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0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  <cell r="DD414">
            <v>0</v>
          </cell>
          <cell r="DE414">
            <v>0</v>
          </cell>
          <cell r="DF414">
            <v>0</v>
          </cell>
          <cell r="DG414">
            <v>0</v>
          </cell>
          <cell r="DH414">
            <v>0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DZ414">
            <v>0</v>
          </cell>
          <cell r="EA414">
            <v>0</v>
          </cell>
          <cell r="EB414">
            <v>0</v>
          </cell>
          <cell r="EC414">
            <v>0</v>
          </cell>
          <cell r="ED414">
            <v>0</v>
          </cell>
        </row>
        <row r="415">
          <cell r="C415" t="str">
            <v>Utah Pavant Solar I &amp; II QF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  <cell r="BZ415">
            <v>0</v>
          </cell>
          <cell r="CA415">
            <v>0</v>
          </cell>
          <cell r="CB415">
            <v>0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P415">
            <v>0</v>
          </cell>
          <cell r="CQ415">
            <v>0</v>
          </cell>
          <cell r="CR415">
            <v>0</v>
          </cell>
          <cell r="CS415">
            <v>0</v>
          </cell>
          <cell r="CT415">
            <v>0</v>
          </cell>
          <cell r="CU415">
            <v>0</v>
          </cell>
          <cell r="CV415">
            <v>0</v>
          </cell>
          <cell r="CW415">
            <v>0</v>
          </cell>
          <cell r="CX415">
            <v>0</v>
          </cell>
          <cell r="CY415">
            <v>0</v>
          </cell>
          <cell r="CZ415">
            <v>0</v>
          </cell>
          <cell r="DA415">
            <v>0</v>
          </cell>
          <cell r="DB415">
            <v>0</v>
          </cell>
          <cell r="DC415">
            <v>0</v>
          </cell>
          <cell r="DD415">
            <v>0</v>
          </cell>
          <cell r="DE415">
            <v>0</v>
          </cell>
          <cell r="DF415">
            <v>0</v>
          </cell>
          <cell r="DG415">
            <v>0</v>
          </cell>
          <cell r="DH415">
            <v>0</v>
          </cell>
          <cell r="DI415">
            <v>0</v>
          </cell>
          <cell r="DJ415">
            <v>0</v>
          </cell>
          <cell r="DK415">
            <v>0</v>
          </cell>
          <cell r="DL415">
            <v>0</v>
          </cell>
          <cell r="DM415">
            <v>0</v>
          </cell>
          <cell r="DN415">
            <v>0</v>
          </cell>
          <cell r="DO415">
            <v>0</v>
          </cell>
          <cell r="DP415">
            <v>0</v>
          </cell>
          <cell r="DQ415">
            <v>0</v>
          </cell>
          <cell r="DR415">
            <v>0</v>
          </cell>
          <cell r="DS415">
            <v>0</v>
          </cell>
          <cell r="DT415">
            <v>0</v>
          </cell>
          <cell r="DU415">
            <v>0</v>
          </cell>
          <cell r="DV415">
            <v>0</v>
          </cell>
          <cell r="DW415">
            <v>0</v>
          </cell>
          <cell r="DX415">
            <v>0</v>
          </cell>
          <cell r="DY415">
            <v>0</v>
          </cell>
          <cell r="DZ415">
            <v>0</v>
          </cell>
          <cell r="EA415">
            <v>0</v>
          </cell>
          <cell r="EB415">
            <v>0</v>
          </cell>
          <cell r="EC415">
            <v>0</v>
          </cell>
          <cell r="ED415">
            <v>0</v>
          </cell>
        </row>
        <row r="416">
          <cell r="C416" t="str">
            <v>Utah Red Hills Solar QF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0</v>
          </cell>
          <cell r="CY416">
            <v>0</v>
          </cell>
          <cell r="CZ416">
            <v>0</v>
          </cell>
          <cell r="DA416">
            <v>0</v>
          </cell>
          <cell r="DB416">
            <v>0</v>
          </cell>
          <cell r="DC416">
            <v>0</v>
          </cell>
          <cell r="DD416">
            <v>0</v>
          </cell>
          <cell r="DE416">
            <v>0</v>
          </cell>
          <cell r="DF416">
            <v>0</v>
          </cell>
          <cell r="DG416">
            <v>0</v>
          </cell>
          <cell r="DH416">
            <v>0</v>
          </cell>
          <cell r="DI416">
            <v>0</v>
          </cell>
          <cell r="DJ416">
            <v>0</v>
          </cell>
          <cell r="DK416">
            <v>0</v>
          </cell>
          <cell r="DL416">
            <v>0</v>
          </cell>
          <cell r="DM416">
            <v>0</v>
          </cell>
          <cell r="DN416">
            <v>0</v>
          </cell>
          <cell r="DO416">
            <v>0</v>
          </cell>
          <cell r="DP416">
            <v>0</v>
          </cell>
          <cell r="DQ416">
            <v>0</v>
          </cell>
          <cell r="DR416">
            <v>0</v>
          </cell>
          <cell r="DS416">
            <v>0</v>
          </cell>
          <cell r="DT416">
            <v>0</v>
          </cell>
          <cell r="DU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  <cell r="EA416">
            <v>0</v>
          </cell>
          <cell r="EB416">
            <v>0</v>
          </cell>
          <cell r="EC416">
            <v>0</v>
          </cell>
          <cell r="ED416">
            <v>0</v>
          </cell>
        </row>
        <row r="417">
          <cell r="C417" t="str">
            <v>Utah SunEdison Wind QF Projects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F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P417">
            <v>0</v>
          </cell>
          <cell r="CQ417">
            <v>0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0</v>
          </cell>
          <cell r="CX417">
            <v>0</v>
          </cell>
          <cell r="CY417">
            <v>0</v>
          </cell>
          <cell r="CZ417">
            <v>0</v>
          </cell>
          <cell r="DA417">
            <v>0</v>
          </cell>
          <cell r="DB417">
            <v>0</v>
          </cell>
          <cell r="DC417">
            <v>0</v>
          </cell>
          <cell r="DD417">
            <v>0</v>
          </cell>
          <cell r="DE417">
            <v>0</v>
          </cell>
          <cell r="DF417">
            <v>0</v>
          </cell>
          <cell r="DG417">
            <v>0</v>
          </cell>
          <cell r="DH417">
            <v>0</v>
          </cell>
          <cell r="DI417">
            <v>0</v>
          </cell>
          <cell r="DJ417">
            <v>0</v>
          </cell>
          <cell r="DK417">
            <v>0</v>
          </cell>
          <cell r="DL417">
            <v>0</v>
          </cell>
          <cell r="DM417">
            <v>0</v>
          </cell>
          <cell r="DN417">
            <v>0</v>
          </cell>
          <cell r="DO417">
            <v>0</v>
          </cell>
          <cell r="DP417">
            <v>0</v>
          </cell>
          <cell r="DQ417">
            <v>0</v>
          </cell>
          <cell r="DR417">
            <v>0</v>
          </cell>
          <cell r="DS417">
            <v>0</v>
          </cell>
          <cell r="DT417">
            <v>0</v>
          </cell>
          <cell r="DU417">
            <v>0</v>
          </cell>
          <cell r="DV417">
            <v>0</v>
          </cell>
          <cell r="DW417">
            <v>0</v>
          </cell>
          <cell r="DX417">
            <v>0</v>
          </cell>
          <cell r="DY417">
            <v>0</v>
          </cell>
          <cell r="DZ417">
            <v>0</v>
          </cell>
          <cell r="EA417">
            <v>0</v>
          </cell>
          <cell r="EB417">
            <v>0</v>
          </cell>
          <cell r="EC417">
            <v>0</v>
          </cell>
          <cell r="ED417">
            <v>0</v>
          </cell>
        </row>
        <row r="418">
          <cell r="C418" t="str">
            <v>Utah Sch 37 Solar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P418">
            <v>0</v>
          </cell>
          <cell r="CQ418">
            <v>0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  <cell r="DD418">
            <v>0</v>
          </cell>
          <cell r="DE418">
            <v>0</v>
          </cell>
          <cell r="DF418">
            <v>0</v>
          </cell>
          <cell r="DG418">
            <v>0</v>
          </cell>
          <cell r="DH418">
            <v>0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0</v>
          </cell>
          <cell r="DT418">
            <v>0</v>
          </cell>
          <cell r="DU418">
            <v>0</v>
          </cell>
          <cell r="DV418">
            <v>0</v>
          </cell>
          <cell r="DW418">
            <v>0</v>
          </cell>
          <cell r="DX418">
            <v>0</v>
          </cell>
          <cell r="DY418">
            <v>0</v>
          </cell>
          <cell r="DZ418">
            <v>0</v>
          </cell>
          <cell r="EA418">
            <v>0</v>
          </cell>
          <cell r="EB418">
            <v>0</v>
          </cell>
          <cell r="EC418">
            <v>0</v>
          </cell>
          <cell r="ED418">
            <v>0</v>
          </cell>
        </row>
        <row r="420">
          <cell r="F420">
            <v>1316.7870000000112</v>
          </cell>
          <cell r="G420">
            <v>1473.640000000014</v>
          </cell>
          <cell r="H420">
            <v>2295.1160000000382</v>
          </cell>
          <cell r="I420">
            <v>2650.890000000014</v>
          </cell>
          <cell r="J420">
            <v>3068.5970000000671</v>
          </cell>
          <cell r="K420">
            <v>3260.0700000000652</v>
          </cell>
          <cell r="L420">
            <v>2950.7659999999451</v>
          </cell>
          <cell r="M420">
            <v>2955.5709999999963</v>
          </cell>
          <cell r="N420">
            <v>2605.3200000000652</v>
          </cell>
          <cell r="O420">
            <v>2112.2470000000321</v>
          </cell>
          <cell r="P420">
            <v>1422.5999999999767</v>
          </cell>
          <cell r="Q420">
            <v>1097.5550000000512</v>
          </cell>
          <cell r="R420">
            <v>27073.123999999836</v>
          </cell>
          <cell r="S420">
            <v>1310.2149999999674</v>
          </cell>
          <cell r="T420">
            <v>1466.3040000000037</v>
          </cell>
          <cell r="U420">
            <v>2283.7080000001006</v>
          </cell>
          <cell r="V420">
            <v>2637.6299999998882</v>
          </cell>
          <cell r="W420">
            <v>3053.2519999999786</v>
          </cell>
          <cell r="X420">
            <v>3243.7199999999721</v>
          </cell>
          <cell r="Y420">
            <v>2936.0100000000093</v>
          </cell>
          <cell r="Z420">
            <v>2940.8149999999441</v>
          </cell>
          <cell r="AA420">
            <v>2592.2999999999302</v>
          </cell>
          <cell r="AB420">
            <v>2101.6140000000596</v>
          </cell>
          <cell r="AC420">
            <v>1415.5499999999884</v>
          </cell>
          <cell r="AD420">
            <v>1092.0059999999357</v>
          </cell>
          <cell r="AE420">
            <v>26989.835999999195</v>
          </cell>
          <cell r="AF420">
            <v>1303.6119999999646</v>
          </cell>
          <cell r="AG420">
            <v>1511.0740000000224</v>
          </cell>
          <cell r="AH420">
            <v>2272.2069999999367</v>
          </cell>
          <cell r="AI420">
            <v>2624.5200000000186</v>
          </cell>
          <cell r="AJ420">
            <v>3038</v>
          </cell>
          <cell r="AK420">
            <v>3227.5499999998137</v>
          </cell>
          <cell r="AL420">
            <v>2921.3159999999916</v>
          </cell>
          <cell r="AM420">
            <v>2926.0900000000838</v>
          </cell>
          <cell r="AN420">
            <v>2579.3099999999395</v>
          </cell>
          <cell r="AO420">
            <v>2091.1359999999404</v>
          </cell>
          <cell r="AP420">
            <v>1408.4400000000023</v>
          </cell>
          <cell r="AQ420">
            <v>1086.5810000000056</v>
          </cell>
          <cell r="AR420">
            <v>26803.156000001356</v>
          </cell>
          <cell r="AS420">
            <v>1297.1329999999143</v>
          </cell>
          <cell r="AT420">
            <v>1451.7439999999478</v>
          </cell>
          <cell r="AU420">
            <v>2260.8919999999925</v>
          </cell>
          <cell r="AV420">
            <v>2611.3799999998882</v>
          </cell>
          <cell r="AW420">
            <v>3022.8410000000149</v>
          </cell>
          <cell r="AX420">
            <v>3211.4100000000326</v>
          </cell>
          <cell r="AY420">
            <v>2906.7150000000838</v>
          </cell>
          <cell r="AZ420">
            <v>2911.4579999999842</v>
          </cell>
          <cell r="BA420">
            <v>2566.3800000000047</v>
          </cell>
          <cell r="BB420">
            <v>2080.6269999999786</v>
          </cell>
          <cell r="BC420">
            <v>1401.4200000000419</v>
          </cell>
          <cell r="BD420">
            <v>1081.155999999959</v>
          </cell>
          <cell r="BE420">
            <v>26668.892999999225</v>
          </cell>
          <cell r="BF420">
            <v>1290.560999999987</v>
          </cell>
          <cell r="BG420">
            <v>1444.435999999987</v>
          </cell>
          <cell r="BH420">
            <v>2249.5149999998976</v>
          </cell>
          <cell r="BI420">
            <v>2598.2700000000186</v>
          </cell>
          <cell r="BJ420">
            <v>3007.6819999999134</v>
          </cell>
          <cell r="BK420">
            <v>3195.359999999986</v>
          </cell>
          <cell r="BL420">
            <v>2892.2380000000121</v>
          </cell>
          <cell r="BM420">
            <v>2896.9189999999944</v>
          </cell>
          <cell r="BN420">
            <v>2553.5700000000652</v>
          </cell>
          <cell r="BO420">
            <v>2070.2110000001267</v>
          </cell>
          <cell r="BP420">
            <v>1394.4000000000233</v>
          </cell>
          <cell r="BQ420">
            <v>1075.7310000000289</v>
          </cell>
          <cell r="BR420">
            <v>26535.450000001118</v>
          </cell>
          <cell r="BS420">
            <v>1284.1750000000466</v>
          </cell>
          <cell r="BT420">
            <v>1437.2119999999413</v>
          </cell>
          <cell r="BU420">
            <v>2238.3240000000224</v>
          </cell>
          <cell r="BV420">
            <v>2585.2800000000279</v>
          </cell>
          <cell r="BW420">
            <v>2992.6159999999218</v>
          </cell>
          <cell r="BX420">
            <v>3179.3699999999953</v>
          </cell>
          <cell r="BY420">
            <v>2877.6990000000224</v>
          </cell>
          <cell r="BZ420">
            <v>2882.4109999999637</v>
          </cell>
          <cell r="CA420">
            <v>2540.7900000000373</v>
          </cell>
          <cell r="CB420">
            <v>2059.8570000000764</v>
          </cell>
          <cell r="CC420">
            <v>1387.4099999999162</v>
          </cell>
          <cell r="CD420">
            <v>1070.3059999999823</v>
          </cell>
          <cell r="CE420">
            <v>26453.876000000164</v>
          </cell>
          <cell r="CF420">
            <v>1277.6959999999963</v>
          </cell>
          <cell r="CG420">
            <v>1481.0300000000279</v>
          </cell>
          <cell r="CH420">
            <v>2227.1330000000307</v>
          </cell>
          <cell r="CI420">
            <v>2572.3500000000931</v>
          </cell>
          <cell r="CJ420">
            <v>2977.6739999999991</v>
          </cell>
          <cell r="CK420">
            <v>3163.4700000000885</v>
          </cell>
          <cell r="CL420">
            <v>2863.3150000000605</v>
          </cell>
          <cell r="CM420">
            <v>2868.0270000000019</v>
          </cell>
          <cell r="CN420">
            <v>2528.1300000000047</v>
          </cell>
          <cell r="CO420">
            <v>2049.6269999999786</v>
          </cell>
          <cell r="CP420">
            <v>1380.4499999999534</v>
          </cell>
          <cell r="CQ420">
            <v>1064.9739999999874</v>
          </cell>
          <cell r="CR420">
            <v>26271.129000000656</v>
          </cell>
          <cell r="CS420">
            <v>1271.3719999999739</v>
          </cell>
          <cell r="CT420">
            <v>1422.8759999999893</v>
          </cell>
          <cell r="CU420">
            <v>2216.0659999999916</v>
          </cell>
          <cell r="CV420">
            <v>2559.4799999999814</v>
          </cell>
          <cell r="CW420">
            <v>2962.7939999999944</v>
          </cell>
          <cell r="CX420">
            <v>3147.6300000001211</v>
          </cell>
          <cell r="CY420">
            <v>2849.0239999999758</v>
          </cell>
          <cell r="CZ420">
            <v>2853.7049999998417</v>
          </cell>
          <cell r="DA420">
            <v>2515.4400000000605</v>
          </cell>
          <cell r="DB420">
            <v>2039.3969999999972</v>
          </cell>
          <cell r="DC420">
            <v>1373.6100000001024</v>
          </cell>
          <cell r="DD420">
            <v>1059.734999999986</v>
          </cell>
          <cell r="DE420">
            <v>26139.537999999709</v>
          </cell>
          <cell r="DF420">
            <v>1265.0169999999925</v>
          </cell>
          <cell r="DG420">
            <v>1415.7640000000829</v>
          </cell>
          <cell r="DH420">
            <v>2204.9370000000345</v>
          </cell>
          <cell r="DI420">
            <v>2546.6999999999534</v>
          </cell>
          <cell r="DJ420">
            <v>2948.0069999999832</v>
          </cell>
          <cell r="DK420">
            <v>3131.8800000000047</v>
          </cell>
          <cell r="DL420">
            <v>2834.7639999999665</v>
          </cell>
          <cell r="DM420">
            <v>2839.3519999999553</v>
          </cell>
          <cell r="DN420">
            <v>2502.9300000000512</v>
          </cell>
          <cell r="DO420">
            <v>2029.1049999999814</v>
          </cell>
          <cell r="DP420">
            <v>1366.710000000021</v>
          </cell>
          <cell r="DQ420">
            <v>1054.3720000000321</v>
          </cell>
          <cell r="DR420">
            <v>26008.987999999896</v>
          </cell>
          <cell r="DS420">
            <v>1258.6620000000112</v>
          </cell>
          <cell r="DT420">
            <v>1408.6799999999348</v>
          </cell>
          <cell r="DU420">
            <v>2193.8699999999953</v>
          </cell>
          <cell r="DV420">
            <v>2533.9799999999814</v>
          </cell>
          <cell r="DW420">
            <v>2933.2510000001639</v>
          </cell>
          <cell r="DX420">
            <v>3116.2799999999115</v>
          </cell>
          <cell r="DY420">
            <v>2820.5659999999916</v>
          </cell>
          <cell r="DZ420">
            <v>2825.2160000000149</v>
          </cell>
          <cell r="EA420">
            <v>2490.390000000014</v>
          </cell>
          <cell r="EB420">
            <v>2019.0300000000279</v>
          </cell>
          <cell r="EC420">
            <v>1359.929999999993</v>
          </cell>
          <cell r="ED420">
            <v>1049.1330000000307</v>
          </cell>
        </row>
        <row r="423">
          <cell r="C423" t="str">
            <v xml:space="preserve">Douglas - Wells 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  <cell r="BZ423">
            <v>0</v>
          </cell>
          <cell r="CA423">
            <v>0</v>
          </cell>
          <cell r="CB423">
            <v>0</v>
          </cell>
          <cell r="CC423">
            <v>0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CL423">
            <v>0</v>
          </cell>
          <cell r="CM423">
            <v>0</v>
          </cell>
          <cell r="CN423">
            <v>0</v>
          </cell>
          <cell r="CO423">
            <v>0</v>
          </cell>
          <cell r="CP423">
            <v>0</v>
          </cell>
          <cell r="CQ423">
            <v>0</v>
          </cell>
          <cell r="CR423">
            <v>0</v>
          </cell>
          <cell r="CS423">
            <v>0</v>
          </cell>
          <cell r="CT423">
            <v>0</v>
          </cell>
          <cell r="CU423">
            <v>0</v>
          </cell>
          <cell r="CV423">
            <v>0</v>
          </cell>
          <cell r="CW423">
            <v>0</v>
          </cell>
          <cell r="CX423">
            <v>0</v>
          </cell>
          <cell r="CY423">
            <v>0</v>
          </cell>
          <cell r="CZ423">
            <v>0</v>
          </cell>
          <cell r="DA423">
            <v>0</v>
          </cell>
          <cell r="DB423">
            <v>0</v>
          </cell>
          <cell r="DC423">
            <v>0</v>
          </cell>
          <cell r="DD423">
            <v>0</v>
          </cell>
          <cell r="DE423">
            <v>0</v>
          </cell>
          <cell r="DF423">
            <v>0</v>
          </cell>
          <cell r="DG423">
            <v>0</v>
          </cell>
          <cell r="DH423">
            <v>0</v>
          </cell>
          <cell r="DI423">
            <v>0</v>
          </cell>
          <cell r="DJ423">
            <v>0</v>
          </cell>
          <cell r="DK423">
            <v>0</v>
          </cell>
          <cell r="DL423">
            <v>0</v>
          </cell>
          <cell r="DM423">
            <v>0</v>
          </cell>
          <cell r="DN423">
            <v>0</v>
          </cell>
          <cell r="DO423">
            <v>0</v>
          </cell>
          <cell r="DP423">
            <v>0</v>
          </cell>
          <cell r="DQ423">
            <v>0</v>
          </cell>
          <cell r="DR423">
            <v>0</v>
          </cell>
          <cell r="DS423">
            <v>0</v>
          </cell>
          <cell r="DT423">
            <v>0</v>
          </cell>
          <cell r="DU423">
            <v>0</v>
          </cell>
          <cell r="DV423">
            <v>0</v>
          </cell>
          <cell r="DW423">
            <v>0</v>
          </cell>
          <cell r="DX423">
            <v>0</v>
          </cell>
          <cell r="DY423">
            <v>0</v>
          </cell>
          <cell r="DZ423">
            <v>0</v>
          </cell>
          <cell r="EA423">
            <v>0</v>
          </cell>
          <cell r="EB423">
            <v>0</v>
          </cell>
          <cell r="EC423">
            <v>0</v>
          </cell>
          <cell r="ED423">
            <v>0</v>
          </cell>
        </row>
        <row r="424">
          <cell r="C424" t="str">
            <v>Grant Reasonable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P424">
            <v>0</v>
          </cell>
          <cell r="CQ424">
            <v>0</v>
          </cell>
          <cell r="CR424">
            <v>0</v>
          </cell>
          <cell r="CS424">
            <v>0</v>
          </cell>
          <cell r="CT424">
            <v>0</v>
          </cell>
          <cell r="CU424">
            <v>0</v>
          </cell>
          <cell r="CV424">
            <v>0</v>
          </cell>
          <cell r="CW424">
            <v>0</v>
          </cell>
          <cell r="CX424">
            <v>0</v>
          </cell>
          <cell r="CY424">
            <v>0</v>
          </cell>
          <cell r="CZ424">
            <v>0</v>
          </cell>
          <cell r="DA424">
            <v>0</v>
          </cell>
          <cell r="DB424">
            <v>0</v>
          </cell>
          <cell r="DC424">
            <v>0</v>
          </cell>
          <cell r="DD424">
            <v>0</v>
          </cell>
          <cell r="DE424">
            <v>0</v>
          </cell>
          <cell r="DF424">
            <v>0</v>
          </cell>
          <cell r="DG424">
            <v>0</v>
          </cell>
          <cell r="DH424">
            <v>0</v>
          </cell>
          <cell r="DI424">
            <v>0</v>
          </cell>
          <cell r="DJ424">
            <v>0</v>
          </cell>
          <cell r="DK424">
            <v>0</v>
          </cell>
          <cell r="DL424">
            <v>0</v>
          </cell>
          <cell r="DM424">
            <v>0</v>
          </cell>
          <cell r="DN424">
            <v>0</v>
          </cell>
          <cell r="DO424">
            <v>0</v>
          </cell>
          <cell r="DP424">
            <v>0</v>
          </cell>
          <cell r="DQ424">
            <v>0</v>
          </cell>
          <cell r="DR424">
            <v>0</v>
          </cell>
          <cell r="DS424">
            <v>0</v>
          </cell>
          <cell r="DT424">
            <v>0</v>
          </cell>
          <cell r="DU424">
            <v>0</v>
          </cell>
          <cell r="DV424">
            <v>0</v>
          </cell>
          <cell r="DW424">
            <v>0</v>
          </cell>
          <cell r="DX424">
            <v>0</v>
          </cell>
          <cell r="DY424">
            <v>0</v>
          </cell>
          <cell r="DZ424">
            <v>0</v>
          </cell>
          <cell r="EA424">
            <v>0</v>
          </cell>
          <cell r="EB424">
            <v>0</v>
          </cell>
          <cell r="EC424">
            <v>0</v>
          </cell>
          <cell r="ED424">
            <v>0</v>
          </cell>
        </row>
        <row r="425">
          <cell r="C425" t="str">
            <v xml:space="preserve">Grant Surplus 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  <cell r="CU425">
            <v>0</v>
          </cell>
          <cell r="CV425">
            <v>0</v>
          </cell>
          <cell r="CW425">
            <v>0</v>
          </cell>
          <cell r="CX425">
            <v>0</v>
          </cell>
          <cell r="CY425">
            <v>0</v>
          </cell>
          <cell r="CZ425">
            <v>0</v>
          </cell>
          <cell r="DA425">
            <v>0</v>
          </cell>
          <cell r="DB425">
            <v>0</v>
          </cell>
          <cell r="DC425">
            <v>0</v>
          </cell>
          <cell r="DD425">
            <v>0</v>
          </cell>
          <cell r="DE425">
            <v>0</v>
          </cell>
          <cell r="DF425">
            <v>0</v>
          </cell>
          <cell r="DG425">
            <v>0</v>
          </cell>
          <cell r="DH425">
            <v>0</v>
          </cell>
          <cell r="DI425">
            <v>0</v>
          </cell>
          <cell r="DJ425">
            <v>0</v>
          </cell>
          <cell r="DK425">
            <v>0</v>
          </cell>
          <cell r="DL425">
            <v>0</v>
          </cell>
          <cell r="DM425">
            <v>0</v>
          </cell>
          <cell r="DN425">
            <v>0</v>
          </cell>
          <cell r="DO425">
            <v>0</v>
          </cell>
          <cell r="DP425">
            <v>0</v>
          </cell>
          <cell r="DQ425">
            <v>0</v>
          </cell>
          <cell r="DR425">
            <v>0</v>
          </cell>
          <cell r="DS425">
            <v>0</v>
          </cell>
          <cell r="DT425">
            <v>0</v>
          </cell>
          <cell r="DU425">
            <v>0</v>
          </cell>
          <cell r="DV425">
            <v>0</v>
          </cell>
          <cell r="DW425">
            <v>0</v>
          </cell>
          <cell r="DX425">
            <v>0</v>
          </cell>
          <cell r="DY425">
            <v>0</v>
          </cell>
          <cell r="DZ425">
            <v>0</v>
          </cell>
          <cell r="EA425">
            <v>0</v>
          </cell>
          <cell r="EB425">
            <v>0</v>
          </cell>
          <cell r="EC425">
            <v>0</v>
          </cell>
          <cell r="ED425">
            <v>0</v>
          </cell>
        </row>
        <row r="426">
          <cell r="C426" t="str">
            <v>Grant - Wanapum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  <cell r="CU426">
            <v>0</v>
          </cell>
          <cell r="CV426">
            <v>0</v>
          </cell>
          <cell r="CW426">
            <v>0</v>
          </cell>
          <cell r="CX426">
            <v>0</v>
          </cell>
          <cell r="CY426">
            <v>0</v>
          </cell>
          <cell r="CZ426">
            <v>0</v>
          </cell>
          <cell r="DA426">
            <v>0</v>
          </cell>
          <cell r="DB426">
            <v>0</v>
          </cell>
          <cell r="DC426">
            <v>0</v>
          </cell>
          <cell r="DD426">
            <v>0</v>
          </cell>
          <cell r="DE426">
            <v>0</v>
          </cell>
          <cell r="DF426">
            <v>0</v>
          </cell>
          <cell r="DG426">
            <v>0</v>
          </cell>
          <cell r="DH426">
            <v>0</v>
          </cell>
          <cell r="DI426">
            <v>0</v>
          </cell>
          <cell r="DJ426">
            <v>0</v>
          </cell>
          <cell r="DK426">
            <v>0</v>
          </cell>
          <cell r="DL426">
            <v>0</v>
          </cell>
          <cell r="DM426">
            <v>0</v>
          </cell>
          <cell r="DN426">
            <v>0</v>
          </cell>
          <cell r="DO426">
            <v>0</v>
          </cell>
          <cell r="DP426">
            <v>0</v>
          </cell>
          <cell r="DQ426">
            <v>0</v>
          </cell>
          <cell r="DR426">
            <v>0</v>
          </cell>
          <cell r="DS426">
            <v>0</v>
          </cell>
          <cell r="DT426">
            <v>0</v>
          </cell>
          <cell r="DU426">
            <v>0</v>
          </cell>
          <cell r="DV426">
            <v>0</v>
          </cell>
          <cell r="DW426">
            <v>0</v>
          </cell>
          <cell r="DX426">
            <v>0</v>
          </cell>
          <cell r="DY426">
            <v>0</v>
          </cell>
          <cell r="DZ426">
            <v>0</v>
          </cell>
          <cell r="EA426">
            <v>0</v>
          </cell>
          <cell r="EB426">
            <v>0</v>
          </cell>
          <cell r="EC426">
            <v>0</v>
          </cell>
          <cell r="ED426">
            <v>0</v>
          </cell>
        </row>
        <row r="428"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P428">
            <v>0</v>
          </cell>
          <cell r="CQ428">
            <v>0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0</v>
          </cell>
          <cell r="CX428">
            <v>0</v>
          </cell>
          <cell r="CY428">
            <v>0</v>
          </cell>
          <cell r="CZ428">
            <v>0</v>
          </cell>
          <cell r="DA428">
            <v>0</v>
          </cell>
          <cell r="DB428">
            <v>0</v>
          </cell>
          <cell r="DC428">
            <v>0</v>
          </cell>
          <cell r="DD428">
            <v>0</v>
          </cell>
          <cell r="DE428">
            <v>0</v>
          </cell>
          <cell r="DF428">
            <v>0</v>
          </cell>
          <cell r="DG428">
            <v>0</v>
          </cell>
          <cell r="DH428">
            <v>0</v>
          </cell>
          <cell r="DI428">
            <v>0</v>
          </cell>
          <cell r="DJ428">
            <v>0</v>
          </cell>
          <cell r="DK428">
            <v>0</v>
          </cell>
          <cell r="DL428">
            <v>0</v>
          </cell>
          <cell r="DM428">
            <v>0</v>
          </cell>
          <cell r="DN428">
            <v>0</v>
          </cell>
          <cell r="DO428">
            <v>0</v>
          </cell>
          <cell r="DP428">
            <v>0</v>
          </cell>
          <cell r="DQ428">
            <v>0</v>
          </cell>
          <cell r="DR428">
            <v>0</v>
          </cell>
          <cell r="DS428">
            <v>0</v>
          </cell>
          <cell r="DT428">
            <v>0</v>
          </cell>
          <cell r="DU428">
            <v>0</v>
          </cell>
          <cell r="DV428">
            <v>0</v>
          </cell>
          <cell r="DW428">
            <v>0</v>
          </cell>
          <cell r="DX428">
            <v>0</v>
          </cell>
          <cell r="DY428">
            <v>0</v>
          </cell>
          <cell r="DZ428">
            <v>0</v>
          </cell>
          <cell r="EA428">
            <v>0</v>
          </cell>
          <cell r="EB428">
            <v>0</v>
          </cell>
          <cell r="EC428">
            <v>0</v>
          </cell>
          <cell r="ED428">
            <v>0</v>
          </cell>
        </row>
        <row r="430">
          <cell r="F430">
            <v>1316.7870000000112</v>
          </cell>
          <cell r="G430">
            <v>1473.640000000014</v>
          </cell>
          <cell r="H430">
            <v>2295.1160000000382</v>
          </cell>
          <cell r="I430">
            <v>2650.890000000014</v>
          </cell>
          <cell r="J430">
            <v>3068.5970000000671</v>
          </cell>
          <cell r="K430">
            <v>3260.0700000000652</v>
          </cell>
          <cell r="L430">
            <v>2950.7659999999451</v>
          </cell>
          <cell r="M430">
            <v>2955.5709999999963</v>
          </cell>
          <cell r="N430">
            <v>2605.3200000000652</v>
          </cell>
          <cell r="O430">
            <v>2112.2470000000321</v>
          </cell>
          <cell r="P430">
            <v>1422.5999999999767</v>
          </cell>
          <cell r="Q430">
            <v>1097.5550000000512</v>
          </cell>
          <cell r="R430">
            <v>27073.123999999836</v>
          </cell>
          <cell r="S430">
            <v>1310.2149999999674</v>
          </cell>
          <cell r="T430">
            <v>1466.3040000000037</v>
          </cell>
          <cell r="U430">
            <v>2283.7080000001006</v>
          </cell>
          <cell r="V430">
            <v>2637.6299999998882</v>
          </cell>
          <cell r="W430">
            <v>3053.2519999999786</v>
          </cell>
          <cell r="X430">
            <v>3243.7199999999721</v>
          </cell>
          <cell r="Y430">
            <v>2936.0100000000093</v>
          </cell>
          <cell r="Z430">
            <v>2940.8149999999441</v>
          </cell>
          <cell r="AA430">
            <v>2592.2999999999302</v>
          </cell>
          <cell r="AB430">
            <v>2101.6140000000596</v>
          </cell>
          <cell r="AC430">
            <v>1415.5499999999884</v>
          </cell>
          <cell r="AD430">
            <v>1092.0059999999357</v>
          </cell>
          <cell r="AE430">
            <v>26989.835999999195</v>
          </cell>
          <cell r="AF430">
            <v>1303.6119999999646</v>
          </cell>
          <cell r="AG430">
            <v>1511.0740000000224</v>
          </cell>
          <cell r="AH430">
            <v>2272.2069999999367</v>
          </cell>
          <cell r="AI430">
            <v>2624.5200000000186</v>
          </cell>
          <cell r="AJ430">
            <v>3038</v>
          </cell>
          <cell r="AK430">
            <v>3227.5499999998137</v>
          </cell>
          <cell r="AL430">
            <v>2921.3159999999916</v>
          </cell>
          <cell r="AM430">
            <v>2926.0900000000838</v>
          </cell>
          <cell r="AN430">
            <v>2579.3099999999395</v>
          </cell>
          <cell r="AO430">
            <v>2091.1359999999404</v>
          </cell>
          <cell r="AP430">
            <v>1408.4400000000023</v>
          </cell>
          <cell r="AQ430">
            <v>1086.5810000000056</v>
          </cell>
          <cell r="AR430">
            <v>26803.156000001356</v>
          </cell>
          <cell r="AS430">
            <v>1297.1329999999143</v>
          </cell>
          <cell r="AT430">
            <v>1451.7439999999478</v>
          </cell>
          <cell r="AU430">
            <v>2260.8919999999925</v>
          </cell>
          <cell r="AV430">
            <v>2611.3799999998882</v>
          </cell>
          <cell r="AW430">
            <v>3022.8410000000149</v>
          </cell>
          <cell r="AX430">
            <v>3211.4100000000326</v>
          </cell>
          <cell r="AY430">
            <v>2906.7150000000838</v>
          </cell>
          <cell r="AZ430">
            <v>2911.4579999999842</v>
          </cell>
          <cell r="BA430">
            <v>2566.3800000000047</v>
          </cell>
          <cell r="BB430">
            <v>2080.6269999999786</v>
          </cell>
          <cell r="BC430">
            <v>1401.4200000000419</v>
          </cell>
          <cell r="BD430">
            <v>1081.155999999959</v>
          </cell>
          <cell r="BE430">
            <v>26668.892999999225</v>
          </cell>
          <cell r="BF430">
            <v>1290.560999999987</v>
          </cell>
          <cell r="BG430">
            <v>1444.435999999987</v>
          </cell>
          <cell r="BH430">
            <v>2249.5149999998976</v>
          </cell>
          <cell r="BI430">
            <v>2598.2700000000186</v>
          </cell>
          <cell r="BJ430">
            <v>3007.6819999999134</v>
          </cell>
          <cell r="BK430">
            <v>3195.359999999986</v>
          </cell>
          <cell r="BL430">
            <v>2892.2380000000121</v>
          </cell>
          <cell r="BM430">
            <v>2896.9189999999944</v>
          </cell>
          <cell r="BN430">
            <v>2553.5700000000652</v>
          </cell>
          <cell r="BO430">
            <v>2070.2110000001267</v>
          </cell>
          <cell r="BP430">
            <v>1394.4000000000233</v>
          </cell>
          <cell r="BQ430">
            <v>1075.7310000000289</v>
          </cell>
          <cell r="BR430">
            <v>26535.450000001118</v>
          </cell>
          <cell r="BS430">
            <v>1284.1750000000466</v>
          </cell>
          <cell r="BT430">
            <v>1437.2119999999413</v>
          </cell>
          <cell r="BU430">
            <v>2238.3240000000224</v>
          </cell>
          <cell r="BV430">
            <v>2585.2800000000279</v>
          </cell>
          <cell r="BW430">
            <v>2992.6159999999218</v>
          </cell>
          <cell r="BX430">
            <v>3179.3699999999953</v>
          </cell>
          <cell r="BY430">
            <v>2877.6990000000224</v>
          </cell>
          <cell r="BZ430">
            <v>2882.4109999999637</v>
          </cell>
          <cell r="CA430">
            <v>2540.7900000000373</v>
          </cell>
          <cell r="CB430">
            <v>2059.8570000000764</v>
          </cell>
          <cell r="CC430">
            <v>1387.4099999999162</v>
          </cell>
          <cell r="CD430">
            <v>1070.3059999999823</v>
          </cell>
          <cell r="CE430">
            <v>26453.876000000164</v>
          </cell>
          <cell r="CF430">
            <v>1277.6959999999963</v>
          </cell>
          <cell r="CG430">
            <v>1481.0300000000279</v>
          </cell>
          <cell r="CH430">
            <v>2227.1330000000307</v>
          </cell>
          <cell r="CI430">
            <v>2572.3500000000931</v>
          </cell>
          <cell r="CJ430">
            <v>2977.6739999999991</v>
          </cell>
          <cell r="CK430">
            <v>3163.4700000000885</v>
          </cell>
          <cell r="CL430">
            <v>2863.3150000000605</v>
          </cell>
          <cell r="CM430">
            <v>2868.0270000000019</v>
          </cell>
          <cell r="CN430">
            <v>2528.1300000000047</v>
          </cell>
          <cell r="CO430">
            <v>2049.6269999999786</v>
          </cell>
          <cell r="CP430">
            <v>1380.4499999999534</v>
          </cell>
          <cell r="CQ430">
            <v>1064.9739999999874</v>
          </cell>
          <cell r="CR430">
            <v>26271.129000000656</v>
          </cell>
          <cell r="CS430">
            <v>1271.3719999999739</v>
          </cell>
          <cell r="CT430">
            <v>1422.8759999999893</v>
          </cell>
          <cell r="CU430">
            <v>2216.0659999999916</v>
          </cell>
          <cell r="CV430">
            <v>2559.4799999999814</v>
          </cell>
          <cell r="CW430">
            <v>2962.7939999999944</v>
          </cell>
          <cell r="CX430">
            <v>3147.6300000001211</v>
          </cell>
          <cell r="CY430">
            <v>2849.0239999999758</v>
          </cell>
          <cell r="CZ430">
            <v>2853.7049999998417</v>
          </cell>
          <cell r="DA430">
            <v>2515.4400000000605</v>
          </cell>
          <cell r="DB430">
            <v>2039.3969999999972</v>
          </cell>
          <cell r="DC430">
            <v>1373.6100000001024</v>
          </cell>
          <cell r="DD430">
            <v>1059.734999999986</v>
          </cell>
          <cell r="DE430">
            <v>26139.537999999709</v>
          </cell>
          <cell r="DF430">
            <v>1265.0169999999925</v>
          </cell>
          <cell r="DG430">
            <v>1415.7640000000829</v>
          </cell>
          <cell r="DH430">
            <v>2204.9370000000345</v>
          </cell>
          <cell r="DI430">
            <v>2546.6999999999534</v>
          </cell>
          <cell r="DJ430">
            <v>2948.0069999999832</v>
          </cell>
          <cell r="DK430">
            <v>3131.8800000000047</v>
          </cell>
          <cell r="DL430">
            <v>2834.7639999999665</v>
          </cell>
          <cell r="DM430">
            <v>2839.3519999999553</v>
          </cell>
          <cell r="DN430">
            <v>2502.9300000000512</v>
          </cell>
          <cell r="DO430">
            <v>2029.1049999999814</v>
          </cell>
          <cell r="DP430">
            <v>1366.710000000021</v>
          </cell>
          <cell r="DQ430">
            <v>1054.3720000000321</v>
          </cell>
          <cell r="DR430">
            <v>26008.987999999896</v>
          </cell>
          <cell r="DS430">
            <v>1258.6620000000112</v>
          </cell>
          <cell r="DT430">
            <v>1408.6799999999348</v>
          </cell>
          <cell r="DU430">
            <v>2193.8699999999953</v>
          </cell>
          <cell r="DV430">
            <v>2533.9799999999814</v>
          </cell>
          <cell r="DW430">
            <v>2933.2510000001639</v>
          </cell>
          <cell r="DX430">
            <v>3116.2799999999115</v>
          </cell>
          <cell r="DY430">
            <v>2820.5659999999916</v>
          </cell>
          <cell r="DZ430">
            <v>2825.2160000000149</v>
          </cell>
          <cell r="EA430">
            <v>2490.390000000014</v>
          </cell>
          <cell r="EB430">
            <v>2019.0300000000279</v>
          </cell>
          <cell r="EC430">
            <v>1359.929999999993</v>
          </cell>
          <cell r="ED430">
            <v>1049.1330000000307</v>
          </cell>
        </row>
        <row r="433">
          <cell r="C433" t="str">
            <v>APS Exchange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  <cell r="BZ433">
            <v>0</v>
          </cell>
          <cell r="CA433">
            <v>0</v>
          </cell>
          <cell r="CB433">
            <v>0</v>
          </cell>
          <cell r="CC433">
            <v>0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P433">
            <v>0</v>
          </cell>
          <cell r="CQ433">
            <v>0</v>
          </cell>
          <cell r="CR433">
            <v>0</v>
          </cell>
          <cell r="CS433">
            <v>0</v>
          </cell>
          <cell r="CT433">
            <v>0</v>
          </cell>
          <cell r="CU433">
            <v>0</v>
          </cell>
          <cell r="CV433">
            <v>0</v>
          </cell>
          <cell r="CW433">
            <v>0</v>
          </cell>
          <cell r="CX433">
            <v>0</v>
          </cell>
          <cell r="CY433">
            <v>0</v>
          </cell>
          <cell r="CZ433">
            <v>0</v>
          </cell>
          <cell r="DA433">
            <v>0</v>
          </cell>
          <cell r="DB433">
            <v>0</v>
          </cell>
          <cell r="DC433">
            <v>0</v>
          </cell>
          <cell r="DD433">
            <v>0</v>
          </cell>
          <cell r="DE433">
            <v>0</v>
          </cell>
          <cell r="DF433">
            <v>0</v>
          </cell>
          <cell r="DG433">
            <v>0</v>
          </cell>
          <cell r="DH433">
            <v>0</v>
          </cell>
          <cell r="DI433">
            <v>0</v>
          </cell>
          <cell r="DJ433">
            <v>0</v>
          </cell>
          <cell r="DK433">
            <v>0</v>
          </cell>
          <cell r="DL433">
            <v>0</v>
          </cell>
          <cell r="DM433">
            <v>0</v>
          </cell>
          <cell r="DN433">
            <v>0</v>
          </cell>
          <cell r="DO433">
            <v>0</v>
          </cell>
          <cell r="DP433">
            <v>0</v>
          </cell>
          <cell r="DQ433">
            <v>0</v>
          </cell>
          <cell r="DR433">
            <v>0</v>
          </cell>
          <cell r="DS433">
            <v>0</v>
          </cell>
          <cell r="DT433">
            <v>0</v>
          </cell>
          <cell r="DU433">
            <v>0</v>
          </cell>
          <cell r="DV433">
            <v>0</v>
          </cell>
          <cell r="DW433">
            <v>0</v>
          </cell>
          <cell r="DX433">
            <v>0</v>
          </cell>
          <cell r="DY433">
            <v>0</v>
          </cell>
          <cell r="DZ433">
            <v>0</v>
          </cell>
          <cell r="EA433">
            <v>0</v>
          </cell>
          <cell r="EB433">
            <v>0</v>
          </cell>
          <cell r="EC433">
            <v>0</v>
          </cell>
          <cell r="ED433">
            <v>0</v>
          </cell>
        </row>
        <row r="434">
          <cell r="C434" t="str">
            <v>BPA FC II Wind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  <cell r="BZ434">
            <v>0</v>
          </cell>
          <cell r="CA434">
            <v>0</v>
          </cell>
          <cell r="CB434">
            <v>0</v>
          </cell>
          <cell r="CC434">
            <v>0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P434">
            <v>0</v>
          </cell>
          <cell r="CQ434">
            <v>0</v>
          </cell>
          <cell r="CR434">
            <v>0</v>
          </cell>
          <cell r="CS434">
            <v>0</v>
          </cell>
          <cell r="CT434">
            <v>0</v>
          </cell>
          <cell r="CU434">
            <v>0</v>
          </cell>
          <cell r="CV434">
            <v>0</v>
          </cell>
          <cell r="CW434">
            <v>0</v>
          </cell>
          <cell r="CX434">
            <v>0</v>
          </cell>
          <cell r="CY434">
            <v>0</v>
          </cell>
          <cell r="CZ434">
            <v>0</v>
          </cell>
          <cell r="DA434">
            <v>0</v>
          </cell>
          <cell r="DB434">
            <v>0</v>
          </cell>
          <cell r="DC434">
            <v>0</v>
          </cell>
          <cell r="DD434">
            <v>0</v>
          </cell>
          <cell r="DE434">
            <v>0</v>
          </cell>
          <cell r="DF434">
            <v>0</v>
          </cell>
          <cell r="DG434">
            <v>0</v>
          </cell>
          <cell r="DH434">
            <v>0</v>
          </cell>
          <cell r="DI434">
            <v>0</v>
          </cell>
          <cell r="DJ434">
            <v>0</v>
          </cell>
          <cell r="DK434">
            <v>0</v>
          </cell>
          <cell r="DL434">
            <v>0</v>
          </cell>
          <cell r="DM434">
            <v>0</v>
          </cell>
          <cell r="DN434">
            <v>0</v>
          </cell>
          <cell r="DO434">
            <v>0</v>
          </cell>
          <cell r="DP434">
            <v>0</v>
          </cell>
          <cell r="DQ434">
            <v>0</v>
          </cell>
          <cell r="DR434">
            <v>0</v>
          </cell>
          <cell r="DS434">
            <v>0</v>
          </cell>
          <cell r="DT434">
            <v>0</v>
          </cell>
          <cell r="DU434">
            <v>0</v>
          </cell>
          <cell r="DV434">
            <v>0</v>
          </cell>
          <cell r="DW434">
            <v>0</v>
          </cell>
          <cell r="DX434">
            <v>0</v>
          </cell>
          <cell r="DY434">
            <v>0</v>
          </cell>
          <cell r="DZ434">
            <v>0</v>
          </cell>
          <cell r="EA434">
            <v>0</v>
          </cell>
          <cell r="EB434">
            <v>0</v>
          </cell>
          <cell r="EC434">
            <v>0</v>
          </cell>
          <cell r="ED434">
            <v>0</v>
          </cell>
        </row>
        <row r="435">
          <cell r="C435" t="str">
            <v>BPA FC IV Wind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0</v>
          </cell>
          <cell r="CB435">
            <v>0</v>
          </cell>
          <cell r="CC435">
            <v>0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P435">
            <v>0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Y435">
            <v>0</v>
          </cell>
          <cell r="CZ435">
            <v>0</v>
          </cell>
          <cell r="DA435">
            <v>0</v>
          </cell>
          <cell r="DB435">
            <v>0</v>
          </cell>
          <cell r="DC435">
            <v>0</v>
          </cell>
          <cell r="DD435">
            <v>0</v>
          </cell>
          <cell r="DE435">
            <v>0</v>
          </cell>
          <cell r="DF435">
            <v>0</v>
          </cell>
          <cell r="DG435">
            <v>0</v>
          </cell>
          <cell r="DH435">
            <v>0</v>
          </cell>
          <cell r="DI435">
            <v>0</v>
          </cell>
          <cell r="DJ435">
            <v>0</v>
          </cell>
          <cell r="DK435">
            <v>0</v>
          </cell>
          <cell r="DL435">
            <v>0</v>
          </cell>
          <cell r="DM435">
            <v>0</v>
          </cell>
          <cell r="DN435">
            <v>0</v>
          </cell>
          <cell r="DO435">
            <v>0</v>
          </cell>
          <cell r="DP435">
            <v>0</v>
          </cell>
          <cell r="DQ435">
            <v>0</v>
          </cell>
          <cell r="DR435">
            <v>0</v>
          </cell>
          <cell r="DS435">
            <v>0</v>
          </cell>
          <cell r="DT435">
            <v>0</v>
          </cell>
          <cell r="DU435">
            <v>0</v>
          </cell>
          <cell r="DV435">
            <v>0</v>
          </cell>
          <cell r="DW435">
            <v>0</v>
          </cell>
          <cell r="DX435">
            <v>0</v>
          </cell>
          <cell r="DY435">
            <v>0</v>
          </cell>
          <cell r="DZ435">
            <v>0</v>
          </cell>
          <cell r="EA435">
            <v>0</v>
          </cell>
          <cell r="EB435">
            <v>0</v>
          </cell>
          <cell r="EC435">
            <v>0</v>
          </cell>
          <cell r="ED435">
            <v>0</v>
          </cell>
        </row>
        <row r="436">
          <cell r="C436" t="str">
            <v>BPA Exchange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P436">
            <v>0</v>
          </cell>
          <cell r="CQ436">
            <v>0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0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  <cell r="DD436">
            <v>0</v>
          </cell>
          <cell r="DE436">
            <v>0</v>
          </cell>
          <cell r="DF436">
            <v>0</v>
          </cell>
          <cell r="DG436">
            <v>0</v>
          </cell>
          <cell r="DH436">
            <v>0</v>
          </cell>
          <cell r="DI436">
            <v>0</v>
          </cell>
          <cell r="DJ436">
            <v>0</v>
          </cell>
          <cell r="DK436">
            <v>0</v>
          </cell>
          <cell r="DL436">
            <v>0</v>
          </cell>
          <cell r="DM436">
            <v>0</v>
          </cell>
          <cell r="DN436">
            <v>0</v>
          </cell>
          <cell r="DO436">
            <v>0</v>
          </cell>
          <cell r="DP436">
            <v>0</v>
          </cell>
          <cell r="DQ436">
            <v>0</v>
          </cell>
          <cell r="DR436">
            <v>0</v>
          </cell>
          <cell r="DS436">
            <v>0</v>
          </cell>
          <cell r="DT436">
            <v>0</v>
          </cell>
          <cell r="DU436">
            <v>0</v>
          </cell>
          <cell r="DV436">
            <v>0</v>
          </cell>
          <cell r="DW436">
            <v>0</v>
          </cell>
          <cell r="DX436">
            <v>0</v>
          </cell>
          <cell r="DY436">
            <v>0</v>
          </cell>
          <cell r="DZ436">
            <v>0</v>
          </cell>
          <cell r="EA436">
            <v>0</v>
          </cell>
          <cell r="EB436">
            <v>0</v>
          </cell>
          <cell r="EC436">
            <v>0</v>
          </cell>
          <cell r="ED436">
            <v>0</v>
          </cell>
        </row>
        <row r="437">
          <cell r="C437" t="str">
            <v>BPA So. Idaho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0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0</v>
          </cell>
          <cell r="DA437">
            <v>0</v>
          </cell>
          <cell r="DB437">
            <v>0</v>
          </cell>
          <cell r="DC437">
            <v>0</v>
          </cell>
          <cell r="DD437">
            <v>0</v>
          </cell>
          <cell r="DE437">
            <v>0</v>
          </cell>
          <cell r="DF437">
            <v>0</v>
          </cell>
          <cell r="DG437">
            <v>0</v>
          </cell>
          <cell r="DH437">
            <v>0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M437">
            <v>0</v>
          </cell>
          <cell r="DN437">
            <v>0</v>
          </cell>
          <cell r="DO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0</v>
          </cell>
          <cell r="DU437">
            <v>0</v>
          </cell>
          <cell r="DV437">
            <v>0</v>
          </cell>
          <cell r="DW437">
            <v>0</v>
          </cell>
          <cell r="DX437">
            <v>0</v>
          </cell>
          <cell r="DY437">
            <v>0</v>
          </cell>
          <cell r="DZ437">
            <v>0</v>
          </cell>
          <cell r="EA437">
            <v>0</v>
          </cell>
          <cell r="EB437">
            <v>0</v>
          </cell>
          <cell r="EC437">
            <v>0</v>
          </cell>
          <cell r="ED437">
            <v>0</v>
          </cell>
        </row>
        <row r="438">
          <cell r="C438" t="str">
            <v>Cowlitz Swift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0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P438">
            <v>0</v>
          </cell>
          <cell r="CQ438">
            <v>0</v>
          </cell>
          <cell r="CR438">
            <v>0</v>
          </cell>
          <cell r="CS438">
            <v>0</v>
          </cell>
          <cell r="CT438">
            <v>0</v>
          </cell>
          <cell r="CU438">
            <v>0</v>
          </cell>
          <cell r="CV438">
            <v>0</v>
          </cell>
          <cell r="CW438">
            <v>0</v>
          </cell>
          <cell r="CX438">
            <v>0</v>
          </cell>
          <cell r="CY438">
            <v>0</v>
          </cell>
          <cell r="CZ438">
            <v>0</v>
          </cell>
          <cell r="DA438">
            <v>0</v>
          </cell>
          <cell r="DB438">
            <v>0</v>
          </cell>
          <cell r="DC438">
            <v>0</v>
          </cell>
          <cell r="DD438">
            <v>0</v>
          </cell>
          <cell r="DE438">
            <v>0</v>
          </cell>
          <cell r="DF438">
            <v>0</v>
          </cell>
          <cell r="DG438">
            <v>0</v>
          </cell>
          <cell r="DH438">
            <v>0</v>
          </cell>
          <cell r="DI438">
            <v>0</v>
          </cell>
          <cell r="DJ438">
            <v>0</v>
          </cell>
          <cell r="DK438">
            <v>0</v>
          </cell>
          <cell r="DL438">
            <v>0</v>
          </cell>
          <cell r="DM438">
            <v>0</v>
          </cell>
          <cell r="DN438">
            <v>0</v>
          </cell>
          <cell r="DO438">
            <v>0</v>
          </cell>
          <cell r="DP438">
            <v>0</v>
          </cell>
          <cell r="DQ438">
            <v>0</v>
          </cell>
          <cell r="DR438">
            <v>0</v>
          </cell>
          <cell r="DS438">
            <v>0</v>
          </cell>
          <cell r="DT438">
            <v>0</v>
          </cell>
          <cell r="DU438">
            <v>0</v>
          </cell>
          <cell r="DV438">
            <v>0</v>
          </cell>
          <cell r="DW438">
            <v>0</v>
          </cell>
          <cell r="DX438">
            <v>0</v>
          </cell>
          <cell r="DY438">
            <v>0</v>
          </cell>
          <cell r="DZ438">
            <v>0</v>
          </cell>
          <cell r="EA438">
            <v>0</v>
          </cell>
          <cell r="EB438">
            <v>0</v>
          </cell>
          <cell r="EC438">
            <v>0</v>
          </cell>
          <cell r="ED438">
            <v>0</v>
          </cell>
        </row>
        <row r="439">
          <cell r="C439" t="str">
            <v>EWEB FC I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  <cell r="BZ439">
            <v>0</v>
          </cell>
          <cell r="CA439">
            <v>0</v>
          </cell>
          <cell r="CB439">
            <v>0</v>
          </cell>
          <cell r="CC439">
            <v>0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P439">
            <v>0</v>
          </cell>
          <cell r="CQ439">
            <v>0</v>
          </cell>
          <cell r="CR439">
            <v>0</v>
          </cell>
          <cell r="CS439">
            <v>0</v>
          </cell>
          <cell r="CT439">
            <v>0</v>
          </cell>
          <cell r="CU439">
            <v>0</v>
          </cell>
          <cell r="CV439">
            <v>0</v>
          </cell>
          <cell r="CW439">
            <v>0</v>
          </cell>
          <cell r="CX439">
            <v>0</v>
          </cell>
          <cell r="CY439">
            <v>0</v>
          </cell>
          <cell r="CZ439">
            <v>0</v>
          </cell>
          <cell r="DA439">
            <v>0</v>
          </cell>
          <cell r="DB439">
            <v>0</v>
          </cell>
          <cell r="DC439">
            <v>0</v>
          </cell>
          <cell r="DD439">
            <v>0</v>
          </cell>
          <cell r="DE439">
            <v>0</v>
          </cell>
          <cell r="DF439">
            <v>0</v>
          </cell>
          <cell r="DG439">
            <v>0</v>
          </cell>
          <cell r="DH439">
            <v>0</v>
          </cell>
          <cell r="DI439">
            <v>0</v>
          </cell>
          <cell r="DJ439">
            <v>0</v>
          </cell>
          <cell r="DK439">
            <v>0</v>
          </cell>
          <cell r="DL439">
            <v>0</v>
          </cell>
          <cell r="DM439">
            <v>0</v>
          </cell>
          <cell r="DN439">
            <v>0</v>
          </cell>
          <cell r="DO439">
            <v>0</v>
          </cell>
          <cell r="DP439">
            <v>0</v>
          </cell>
          <cell r="DQ439">
            <v>0</v>
          </cell>
          <cell r="DR439">
            <v>0</v>
          </cell>
          <cell r="DS439">
            <v>0</v>
          </cell>
          <cell r="DT439">
            <v>0</v>
          </cell>
          <cell r="DU439">
            <v>0</v>
          </cell>
          <cell r="DV439">
            <v>0</v>
          </cell>
          <cell r="DW439">
            <v>0</v>
          </cell>
          <cell r="DX439">
            <v>0</v>
          </cell>
          <cell r="DY439">
            <v>0</v>
          </cell>
          <cell r="DZ439">
            <v>0</v>
          </cell>
          <cell r="EA439">
            <v>0</v>
          </cell>
          <cell r="EB439">
            <v>0</v>
          </cell>
          <cell r="EC439">
            <v>0</v>
          </cell>
          <cell r="ED439">
            <v>0</v>
          </cell>
        </row>
        <row r="440">
          <cell r="C440" t="str">
            <v>PSCo Exchange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  <cell r="BZ440">
            <v>0</v>
          </cell>
          <cell r="CA440">
            <v>0</v>
          </cell>
          <cell r="CB440">
            <v>0</v>
          </cell>
          <cell r="CC440">
            <v>0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P440">
            <v>0</v>
          </cell>
          <cell r="CQ440">
            <v>0</v>
          </cell>
          <cell r="CR440">
            <v>0</v>
          </cell>
          <cell r="CS440">
            <v>0</v>
          </cell>
          <cell r="CT440">
            <v>0</v>
          </cell>
          <cell r="CU440">
            <v>0</v>
          </cell>
          <cell r="CV440">
            <v>0</v>
          </cell>
          <cell r="CW440">
            <v>0</v>
          </cell>
          <cell r="CX440">
            <v>0</v>
          </cell>
          <cell r="CY440">
            <v>0</v>
          </cell>
          <cell r="CZ440">
            <v>0</v>
          </cell>
          <cell r="DA440">
            <v>0</v>
          </cell>
          <cell r="DB440">
            <v>0</v>
          </cell>
          <cell r="DC440">
            <v>0</v>
          </cell>
          <cell r="DD440">
            <v>0</v>
          </cell>
          <cell r="DE440">
            <v>0</v>
          </cell>
          <cell r="DF440">
            <v>0</v>
          </cell>
          <cell r="DG440">
            <v>0</v>
          </cell>
          <cell r="DH440">
            <v>0</v>
          </cell>
          <cell r="DI440">
            <v>0</v>
          </cell>
          <cell r="DJ440">
            <v>0</v>
          </cell>
          <cell r="DK440">
            <v>0</v>
          </cell>
          <cell r="DL440">
            <v>0</v>
          </cell>
          <cell r="DM440">
            <v>0</v>
          </cell>
          <cell r="DN440">
            <v>0</v>
          </cell>
          <cell r="DO440">
            <v>0</v>
          </cell>
          <cell r="DP440">
            <v>0</v>
          </cell>
          <cell r="DQ440">
            <v>0</v>
          </cell>
          <cell r="DR440">
            <v>0</v>
          </cell>
          <cell r="DS440">
            <v>0</v>
          </cell>
          <cell r="DT440">
            <v>0</v>
          </cell>
          <cell r="DU440">
            <v>0</v>
          </cell>
          <cell r="DV440">
            <v>0</v>
          </cell>
          <cell r="DW440">
            <v>0</v>
          </cell>
          <cell r="DX440">
            <v>0</v>
          </cell>
          <cell r="DY440">
            <v>0</v>
          </cell>
          <cell r="DZ440">
            <v>0</v>
          </cell>
          <cell r="EA440">
            <v>0</v>
          </cell>
          <cell r="EB440">
            <v>0</v>
          </cell>
          <cell r="EC440">
            <v>0</v>
          </cell>
          <cell r="ED440">
            <v>0</v>
          </cell>
        </row>
        <row r="441">
          <cell r="C441" t="str">
            <v>PSCO FC III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P441">
            <v>0</v>
          </cell>
          <cell r="CQ441">
            <v>0</v>
          </cell>
          <cell r="CR441">
            <v>0</v>
          </cell>
          <cell r="CS441">
            <v>0</v>
          </cell>
          <cell r="CT441">
            <v>0</v>
          </cell>
          <cell r="CU441">
            <v>0</v>
          </cell>
          <cell r="CV441">
            <v>0</v>
          </cell>
          <cell r="CW441">
            <v>0</v>
          </cell>
          <cell r="CX441">
            <v>0</v>
          </cell>
          <cell r="CY441">
            <v>0</v>
          </cell>
          <cell r="CZ441">
            <v>0</v>
          </cell>
          <cell r="DA441">
            <v>0</v>
          </cell>
          <cell r="DB441">
            <v>0</v>
          </cell>
          <cell r="DC441">
            <v>0</v>
          </cell>
          <cell r="DD441">
            <v>0</v>
          </cell>
          <cell r="DE441">
            <v>0</v>
          </cell>
          <cell r="DF441">
            <v>0</v>
          </cell>
          <cell r="DG441">
            <v>0</v>
          </cell>
          <cell r="DH441">
            <v>0</v>
          </cell>
          <cell r="DI441">
            <v>0</v>
          </cell>
          <cell r="DJ441">
            <v>0</v>
          </cell>
          <cell r="DK441">
            <v>0</v>
          </cell>
          <cell r="DL441">
            <v>0</v>
          </cell>
          <cell r="DM441">
            <v>0</v>
          </cell>
          <cell r="DN441">
            <v>0</v>
          </cell>
          <cell r="DO441">
            <v>0</v>
          </cell>
          <cell r="DP441">
            <v>0</v>
          </cell>
          <cell r="DQ441">
            <v>0</v>
          </cell>
          <cell r="DR441">
            <v>0</v>
          </cell>
          <cell r="DS441">
            <v>0</v>
          </cell>
          <cell r="DT441">
            <v>0</v>
          </cell>
          <cell r="DU441">
            <v>0</v>
          </cell>
          <cell r="DV441">
            <v>0</v>
          </cell>
          <cell r="DW441">
            <v>0</v>
          </cell>
          <cell r="DX441">
            <v>0</v>
          </cell>
          <cell r="DY441">
            <v>0</v>
          </cell>
          <cell r="DZ441">
            <v>0</v>
          </cell>
          <cell r="EA441">
            <v>0</v>
          </cell>
          <cell r="EB441">
            <v>0</v>
          </cell>
          <cell r="EC441">
            <v>0</v>
          </cell>
          <cell r="ED441">
            <v>0</v>
          </cell>
        </row>
        <row r="442">
          <cell r="C442" t="str">
            <v>Redding Exchange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P442">
            <v>0</v>
          </cell>
          <cell r="CQ442">
            <v>0</v>
          </cell>
          <cell r="CR442">
            <v>0</v>
          </cell>
          <cell r="CS442">
            <v>0</v>
          </cell>
          <cell r="CT442">
            <v>0</v>
          </cell>
          <cell r="CU442">
            <v>0</v>
          </cell>
          <cell r="CV442">
            <v>0</v>
          </cell>
          <cell r="CW442">
            <v>0</v>
          </cell>
          <cell r="CX442">
            <v>0</v>
          </cell>
          <cell r="CY442">
            <v>0</v>
          </cell>
          <cell r="CZ442">
            <v>0</v>
          </cell>
          <cell r="DA442">
            <v>0</v>
          </cell>
          <cell r="DB442">
            <v>0</v>
          </cell>
          <cell r="DC442">
            <v>0</v>
          </cell>
          <cell r="DD442">
            <v>0</v>
          </cell>
          <cell r="DE442">
            <v>0</v>
          </cell>
          <cell r="DF442">
            <v>0</v>
          </cell>
          <cell r="DG442">
            <v>0</v>
          </cell>
          <cell r="DH442">
            <v>0</v>
          </cell>
          <cell r="DI442">
            <v>0</v>
          </cell>
          <cell r="DJ442">
            <v>0</v>
          </cell>
          <cell r="DK442">
            <v>0</v>
          </cell>
          <cell r="DL442">
            <v>0</v>
          </cell>
          <cell r="DM442">
            <v>0</v>
          </cell>
          <cell r="DN442">
            <v>0</v>
          </cell>
          <cell r="DO442">
            <v>0</v>
          </cell>
          <cell r="DP442">
            <v>0</v>
          </cell>
          <cell r="DQ442">
            <v>0</v>
          </cell>
          <cell r="DR442">
            <v>0</v>
          </cell>
          <cell r="DS442">
            <v>0</v>
          </cell>
          <cell r="DT442">
            <v>0</v>
          </cell>
          <cell r="DU442">
            <v>0</v>
          </cell>
          <cell r="DV442">
            <v>0</v>
          </cell>
          <cell r="DW442">
            <v>0</v>
          </cell>
          <cell r="DX442">
            <v>0</v>
          </cell>
          <cell r="DY442">
            <v>0</v>
          </cell>
          <cell r="DZ442">
            <v>0</v>
          </cell>
          <cell r="EA442">
            <v>0</v>
          </cell>
          <cell r="EB442">
            <v>0</v>
          </cell>
          <cell r="EC442">
            <v>0</v>
          </cell>
          <cell r="ED442">
            <v>0</v>
          </cell>
        </row>
        <row r="443">
          <cell r="C443" t="str">
            <v>SCL State Line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P443">
            <v>0</v>
          </cell>
          <cell r="CQ443">
            <v>0</v>
          </cell>
          <cell r="CR443">
            <v>0</v>
          </cell>
          <cell r="CS443">
            <v>0</v>
          </cell>
          <cell r="CT443">
            <v>0</v>
          </cell>
          <cell r="CU443">
            <v>0</v>
          </cell>
          <cell r="CV443">
            <v>0</v>
          </cell>
          <cell r="CW443">
            <v>0</v>
          </cell>
          <cell r="CX443">
            <v>0</v>
          </cell>
          <cell r="CY443">
            <v>0</v>
          </cell>
          <cell r="CZ443">
            <v>0</v>
          </cell>
          <cell r="DA443">
            <v>0</v>
          </cell>
          <cell r="DB443">
            <v>0</v>
          </cell>
          <cell r="DC443">
            <v>0</v>
          </cell>
          <cell r="DD443">
            <v>0</v>
          </cell>
          <cell r="DE443">
            <v>0</v>
          </cell>
          <cell r="DF443">
            <v>0</v>
          </cell>
          <cell r="DG443">
            <v>0</v>
          </cell>
          <cell r="DH443">
            <v>0</v>
          </cell>
          <cell r="DI443">
            <v>0</v>
          </cell>
          <cell r="DJ443">
            <v>0</v>
          </cell>
          <cell r="DK443">
            <v>0</v>
          </cell>
          <cell r="DL443">
            <v>0</v>
          </cell>
          <cell r="DM443">
            <v>0</v>
          </cell>
          <cell r="DN443">
            <v>0</v>
          </cell>
          <cell r="DO443">
            <v>0</v>
          </cell>
          <cell r="DP443">
            <v>0</v>
          </cell>
          <cell r="DQ443">
            <v>0</v>
          </cell>
          <cell r="DR443">
            <v>0</v>
          </cell>
          <cell r="DS443">
            <v>0</v>
          </cell>
          <cell r="DT443">
            <v>0</v>
          </cell>
          <cell r="DU443">
            <v>0</v>
          </cell>
          <cell r="DV443">
            <v>0</v>
          </cell>
          <cell r="DW443">
            <v>0</v>
          </cell>
          <cell r="DX443">
            <v>0</v>
          </cell>
          <cell r="DY443">
            <v>0</v>
          </cell>
          <cell r="DZ443">
            <v>0</v>
          </cell>
          <cell r="EA443">
            <v>0</v>
          </cell>
          <cell r="EB443">
            <v>0</v>
          </cell>
          <cell r="EC443">
            <v>0</v>
          </cell>
          <cell r="ED443">
            <v>0</v>
          </cell>
        </row>
        <row r="445"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P445">
            <v>0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  <cell r="DB445">
            <v>0</v>
          </cell>
          <cell r="DC445">
            <v>0</v>
          </cell>
          <cell r="DD445">
            <v>0</v>
          </cell>
          <cell r="DE445">
            <v>0</v>
          </cell>
          <cell r="DF445">
            <v>0</v>
          </cell>
          <cell r="DG445">
            <v>0</v>
          </cell>
          <cell r="DH445">
            <v>0</v>
          </cell>
          <cell r="DI445">
            <v>0</v>
          </cell>
          <cell r="DJ445">
            <v>0</v>
          </cell>
          <cell r="DK445">
            <v>0</v>
          </cell>
          <cell r="DL445">
            <v>0</v>
          </cell>
          <cell r="DM445">
            <v>0</v>
          </cell>
          <cell r="DN445">
            <v>0</v>
          </cell>
          <cell r="DO445">
            <v>0</v>
          </cell>
          <cell r="DP445">
            <v>0</v>
          </cell>
          <cell r="DQ445">
            <v>0</v>
          </cell>
          <cell r="DR445">
            <v>0</v>
          </cell>
          <cell r="DS445">
            <v>0</v>
          </cell>
          <cell r="DT445">
            <v>0</v>
          </cell>
          <cell r="DU445">
            <v>0</v>
          </cell>
          <cell r="DV445">
            <v>0</v>
          </cell>
          <cell r="DW445">
            <v>0</v>
          </cell>
          <cell r="DX445">
            <v>0</v>
          </cell>
          <cell r="DY445">
            <v>0</v>
          </cell>
          <cell r="DZ445">
            <v>0</v>
          </cell>
          <cell r="EA445">
            <v>0</v>
          </cell>
          <cell r="EB445">
            <v>0</v>
          </cell>
          <cell r="EC445">
            <v>0</v>
          </cell>
          <cell r="ED445">
            <v>0</v>
          </cell>
        </row>
        <row r="448">
          <cell r="C448" t="str">
            <v>COB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  <cell r="BZ448">
            <v>0</v>
          </cell>
          <cell r="CA448">
            <v>0</v>
          </cell>
          <cell r="CB448">
            <v>0</v>
          </cell>
          <cell r="CC448">
            <v>0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P448">
            <v>0</v>
          </cell>
          <cell r="CQ448">
            <v>0</v>
          </cell>
          <cell r="CR448">
            <v>0</v>
          </cell>
          <cell r="CS448">
            <v>0</v>
          </cell>
          <cell r="CT448">
            <v>0</v>
          </cell>
          <cell r="CU448">
            <v>0</v>
          </cell>
          <cell r="CV448">
            <v>0</v>
          </cell>
          <cell r="CW448">
            <v>0</v>
          </cell>
          <cell r="CX448">
            <v>0</v>
          </cell>
          <cell r="CY448">
            <v>0</v>
          </cell>
          <cell r="CZ448">
            <v>0</v>
          </cell>
          <cell r="DA448">
            <v>0</v>
          </cell>
          <cell r="DB448">
            <v>0</v>
          </cell>
          <cell r="DC448">
            <v>0</v>
          </cell>
          <cell r="DD448">
            <v>0</v>
          </cell>
          <cell r="DE448">
            <v>0</v>
          </cell>
          <cell r="DF448">
            <v>0</v>
          </cell>
          <cell r="DG448">
            <v>0</v>
          </cell>
          <cell r="DH448">
            <v>0</v>
          </cell>
          <cell r="DI448">
            <v>0</v>
          </cell>
          <cell r="DJ448">
            <v>0</v>
          </cell>
          <cell r="DK448">
            <v>0</v>
          </cell>
          <cell r="DL448">
            <v>0</v>
          </cell>
          <cell r="DM448">
            <v>0</v>
          </cell>
          <cell r="DN448">
            <v>0</v>
          </cell>
          <cell r="DO448">
            <v>0</v>
          </cell>
          <cell r="DP448">
            <v>0</v>
          </cell>
          <cell r="DQ448">
            <v>0</v>
          </cell>
          <cell r="DR448">
            <v>0</v>
          </cell>
          <cell r="DS448">
            <v>0</v>
          </cell>
          <cell r="DT448">
            <v>0</v>
          </cell>
          <cell r="DU448">
            <v>0</v>
          </cell>
          <cell r="DV448">
            <v>0</v>
          </cell>
          <cell r="DW448">
            <v>0</v>
          </cell>
          <cell r="DX448">
            <v>0</v>
          </cell>
          <cell r="DY448">
            <v>0</v>
          </cell>
          <cell r="DZ448">
            <v>0</v>
          </cell>
          <cell r="EA448">
            <v>0</v>
          </cell>
          <cell r="EB448">
            <v>0</v>
          </cell>
          <cell r="EC448">
            <v>0</v>
          </cell>
          <cell r="ED448">
            <v>0</v>
          </cell>
        </row>
        <row r="449">
          <cell r="C449" t="str">
            <v>Four Corners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>
            <v>0</v>
          </cell>
          <cell r="CU449">
            <v>0</v>
          </cell>
          <cell r="CV449">
            <v>0</v>
          </cell>
          <cell r="CW449">
            <v>0</v>
          </cell>
          <cell r="CX449">
            <v>0</v>
          </cell>
          <cell r="CY449">
            <v>0</v>
          </cell>
          <cell r="CZ449">
            <v>0</v>
          </cell>
          <cell r="DA449">
            <v>0</v>
          </cell>
          <cell r="DB449">
            <v>0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>
            <v>0</v>
          </cell>
          <cell r="DN449">
            <v>0</v>
          </cell>
          <cell r="DO449">
            <v>0</v>
          </cell>
          <cell r="DP449">
            <v>0</v>
          </cell>
          <cell r="DQ449">
            <v>0</v>
          </cell>
          <cell r="DR449">
            <v>0</v>
          </cell>
          <cell r="DS449">
            <v>0</v>
          </cell>
          <cell r="DT449">
            <v>0</v>
          </cell>
          <cell r="DU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A449">
            <v>0</v>
          </cell>
          <cell r="EB449">
            <v>0</v>
          </cell>
          <cell r="EC449">
            <v>0</v>
          </cell>
          <cell r="ED449">
            <v>0</v>
          </cell>
        </row>
        <row r="450">
          <cell r="C450" t="str">
            <v>Mid Columbia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  <cell r="BZ450">
            <v>0</v>
          </cell>
          <cell r="CA450">
            <v>0</v>
          </cell>
          <cell r="CB450">
            <v>0</v>
          </cell>
          <cell r="CC450">
            <v>0</v>
          </cell>
          <cell r="CD450">
            <v>0</v>
          </cell>
          <cell r="CE450">
            <v>0</v>
          </cell>
          <cell r="CF450">
            <v>0</v>
          </cell>
          <cell r="CG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P450">
            <v>0</v>
          </cell>
          <cell r="CQ450">
            <v>0</v>
          </cell>
          <cell r="CR450">
            <v>0</v>
          </cell>
          <cell r="CS450">
            <v>0</v>
          </cell>
          <cell r="CT450">
            <v>0</v>
          </cell>
          <cell r="CU450">
            <v>0</v>
          </cell>
          <cell r="CV450">
            <v>0</v>
          </cell>
          <cell r="CW450">
            <v>0</v>
          </cell>
          <cell r="CX450">
            <v>0</v>
          </cell>
          <cell r="CY450">
            <v>0</v>
          </cell>
          <cell r="CZ450">
            <v>0</v>
          </cell>
          <cell r="DA450">
            <v>0</v>
          </cell>
          <cell r="DB450">
            <v>0</v>
          </cell>
          <cell r="DC450">
            <v>0</v>
          </cell>
          <cell r="DD450">
            <v>0</v>
          </cell>
          <cell r="DE450">
            <v>0</v>
          </cell>
          <cell r="DF450">
            <v>0</v>
          </cell>
          <cell r="DG450">
            <v>0</v>
          </cell>
          <cell r="DH450">
            <v>0</v>
          </cell>
          <cell r="DI450">
            <v>0</v>
          </cell>
          <cell r="DJ450">
            <v>0</v>
          </cell>
          <cell r="DK450">
            <v>0</v>
          </cell>
          <cell r="DL450">
            <v>0</v>
          </cell>
          <cell r="DM450">
            <v>0</v>
          </cell>
          <cell r="DN450">
            <v>0</v>
          </cell>
          <cell r="DO450">
            <v>0</v>
          </cell>
          <cell r="DP450">
            <v>0</v>
          </cell>
          <cell r="DQ450">
            <v>0</v>
          </cell>
          <cell r="DR450">
            <v>0</v>
          </cell>
          <cell r="DS450">
            <v>0</v>
          </cell>
          <cell r="DT450">
            <v>0</v>
          </cell>
          <cell r="DU450">
            <v>0</v>
          </cell>
          <cell r="DV450">
            <v>0</v>
          </cell>
          <cell r="DW450">
            <v>0</v>
          </cell>
          <cell r="DX450">
            <v>0</v>
          </cell>
          <cell r="DY450">
            <v>0</v>
          </cell>
          <cell r="DZ450">
            <v>0</v>
          </cell>
          <cell r="EA450">
            <v>0</v>
          </cell>
          <cell r="EB450">
            <v>0</v>
          </cell>
          <cell r="EC450">
            <v>0</v>
          </cell>
          <cell r="ED450">
            <v>0</v>
          </cell>
        </row>
        <row r="451">
          <cell r="C451" t="str">
            <v>Mona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  <cell r="BZ451">
            <v>0</v>
          </cell>
          <cell r="CA451">
            <v>0</v>
          </cell>
          <cell r="CB451">
            <v>0</v>
          </cell>
          <cell r="CC451">
            <v>0</v>
          </cell>
          <cell r="CD451">
            <v>0</v>
          </cell>
          <cell r="CE451">
            <v>0</v>
          </cell>
          <cell r="CF451">
            <v>0</v>
          </cell>
          <cell r="CG451">
            <v>0</v>
          </cell>
          <cell r="CH451">
            <v>0</v>
          </cell>
          <cell r="CI451">
            <v>0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P451">
            <v>0</v>
          </cell>
          <cell r="CQ451">
            <v>0</v>
          </cell>
          <cell r="CR451">
            <v>0</v>
          </cell>
          <cell r="CS451">
            <v>0</v>
          </cell>
          <cell r="CT451">
            <v>0</v>
          </cell>
          <cell r="CU451">
            <v>0</v>
          </cell>
          <cell r="CV451">
            <v>0</v>
          </cell>
          <cell r="CW451">
            <v>0</v>
          </cell>
          <cell r="CX451">
            <v>0</v>
          </cell>
          <cell r="CY451">
            <v>0</v>
          </cell>
          <cell r="CZ451">
            <v>0</v>
          </cell>
          <cell r="DA451">
            <v>0</v>
          </cell>
          <cell r="DB451">
            <v>0</v>
          </cell>
          <cell r="DC451">
            <v>0</v>
          </cell>
          <cell r="DD451">
            <v>0</v>
          </cell>
          <cell r="DE451">
            <v>0</v>
          </cell>
          <cell r="DF451">
            <v>0</v>
          </cell>
          <cell r="DG451">
            <v>0</v>
          </cell>
          <cell r="DH451">
            <v>0</v>
          </cell>
          <cell r="DI451">
            <v>0</v>
          </cell>
          <cell r="DJ451">
            <v>0</v>
          </cell>
          <cell r="DK451">
            <v>0</v>
          </cell>
          <cell r="DL451">
            <v>0</v>
          </cell>
          <cell r="DM451">
            <v>0</v>
          </cell>
          <cell r="DN451">
            <v>0</v>
          </cell>
          <cell r="DO451">
            <v>0</v>
          </cell>
          <cell r="DP451">
            <v>0</v>
          </cell>
          <cell r="DQ451">
            <v>0</v>
          </cell>
          <cell r="DR451">
            <v>0</v>
          </cell>
          <cell r="DS451">
            <v>0</v>
          </cell>
          <cell r="DT451">
            <v>0</v>
          </cell>
          <cell r="DU451">
            <v>0</v>
          </cell>
          <cell r="DV451">
            <v>0</v>
          </cell>
          <cell r="DW451">
            <v>0</v>
          </cell>
          <cell r="DX451">
            <v>0</v>
          </cell>
          <cell r="DY451">
            <v>0</v>
          </cell>
          <cell r="DZ451">
            <v>0</v>
          </cell>
          <cell r="EA451">
            <v>0</v>
          </cell>
          <cell r="EB451">
            <v>0</v>
          </cell>
          <cell r="EC451">
            <v>0</v>
          </cell>
          <cell r="ED451">
            <v>0</v>
          </cell>
        </row>
        <row r="452">
          <cell r="C452" t="str">
            <v>Palo Verde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  <cell r="BZ452">
            <v>0</v>
          </cell>
          <cell r="CA452">
            <v>0</v>
          </cell>
          <cell r="CB452">
            <v>0</v>
          </cell>
          <cell r="CC452">
            <v>0</v>
          </cell>
          <cell r="CD452">
            <v>0</v>
          </cell>
          <cell r="CE452">
            <v>0</v>
          </cell>
          <cell r="CF452">
            <v>0</v>
          </cell>
          <cell r="CG452">
            <v>0</v>
          </cell>
          <cell r="CH452">
            <v>0</v>
          </cell>
          <cell r="CI452">
            <v>0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P452">
            <v>0</v>
          </cell>
          <cell r="CQ452">
            <v>0</v>
          </cell>
          <cell r="CR452">
            <v>0</v>
          </cell>
          <cell r="CS452">
            <v>0</v>
          </cell>
          <cell r="CT452">
            <v>0</v>
          </cell>
          <cell r="CU452">
            <v>0</v>
          </cell>
          <cell r="CV452">
            <v>0</v>
          </cell>
          <cell r="CW452">
            <v>0</v>
          </cell>
          <cell r="CX452">
            <v>0</v>
          </cell>
          <cell r="CY452">
            <v>0</v>
          </cell>
          <cell r="CZ452">
            <v>0</v>
          </cell>
          <cell r="DA452">
            <v>0</v>
          </cell>
          <cell r="DB452">
            <v>0</v>
          </cell>
          <cell r="DC452">
            <v>0</v>
          </cell>
          <cell r="DD452">
            <v>0</v>
          </cell>
          <cell r="DE452">
            <v>0</v>
          </cell>
          <cell r="DF452">
            <v>0</v>
          </cell>
          <cell r="DG452">
            <v>0</v>
          </cell>
          <cell r="DH452">
            <v>0</v>
          </cell>
          <cell r="DI452">
            <v>0</v>
          </cell>
          <cell r="DJ452">
            <v>0</v>
          </cell>
          <cell r="DK452">
            <v>0</v>
          </cell>
          <cell r="DL452">
            <v>0</v>
          </cell>
          <cell r="DM452">
            <v>0</v>
          </cell>
          <cell r="DN452">
            <v>0</v>
          </cell>
          <cell r="DO452">
            <v>0</v>
          </cell>
          <cell r="DP452">
            <v>0</v>
          </cell>
          <cell r="DQ452">
            <v>0</v>
          </cell>
          <cell r="DR452">
            <v>0</v>
          </cell>
          <cell r="DS452">
            <v>0</v>
          </cell>
          <cell r="DT452">
            <v>0</v>
          </cell>
          <cell r="DU452">
            <v>0</v>
          </cell>
          <cell r="DV452">
            <v>0</v>
          </cell>
          <cell r="DW452">
            <v>0</v>
          </cell>
          <cell r="DX452">
            <v>0</v>
          </cell>
          <cell r="DY452">
            <v>0</v>
          </cell>
          <cell r="DZ452">
            <v>0</v>
          </cell>
          <cell r="EA452">
            <v>0</v>
          </cell>
          <cell r="EB452">
            <v>0</v>
          </cell>
          <cell r="EC452">
            <v>0</v>
          </cell>
          <cell r="ED452">
            <v>0</v>
          </cell>
        </row>
        <row r="453">
          <cell r="C453" t="str">
            <v>SP15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  <cell r="BZ453">
            <v>0</v>
          </cell>
          <cell r="CA453">
            <v>0</v>
          </cell>
          <cell r="CB453">
            <v>0</v>
          </cell>
          <cell r="CC453">
            <v>0</v>
          </cell>
          <cell r="CD453">
            <v>0</v>
          </cell>
          <cell r="CE453">
            <v>0</v>
          </cell>
          <cell r="CF453">
            <v>0</v>
          </cell>
          <cell r="CG453">
            <v>0</v>
          </cell>
          <cell r="CH453">
            <v>0</v>
          </cell>
          <cell r="CI453">
            <v>0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P453">
            <v>0</v>
          </cell>
          <cell r="CQ453">
            <v>0</v>
          </cell>
          <cell r="CR453">
            <v>0</v>
          </cell>
          <cell r="CS453">
            <v>0</v>
          </cell>
          <cell r="CT453">
            <v>0</v>
          </cell>
          <cell r="CU453">
            <v>0</v>
          </cell>
          <cell r="CV453">
            <v>0</v>
          </cell>
          <cell r="CW453">
            <v>0</v>
          </cell>
          <cell r="CX453">
            <v>0</v>
          </cell>
          <cell r="CY453">
            <v>0</v>
          </cell>
          <cell r="CZ453">
            <v>0</v>
          </cell>
          <cell r="DA453">
            <v>0</v>
          </cell>
          <cell r="DB453">
            <v>0</v>
          </cell>
          <cell r="DC453">
            <v>0</v>
          </cell>
          <cell r="DD453">
            <v>0</v>
          </cell>
          <cell r="DE453">
            <v>0</v>
          </cell>
          <cell r="DF453">
            <v>0</v>
          </cell>
          <cell r="DG453">
            <v>0</v>
          </cell>
          <cell r="DH453">
            <v>0</v>
          </cell>
          <cell r="DI453">
            <v>0</v>
          </cell>
          <cell r="DJ453">
            <v>0</v>
          </cell>
          <cell r="DK453">
            <v>0</v>
          </cell>
          <cell r="DL453">
            <v>0</v>
          </cell>
          <cell r="DM453">
            <v>0</v>
          </cell>
          <cell r="DN453">
            <v>0</v>
          </cell>
          <cell r="DO453">
            <v>0</v>
          </cell>
          <cell r="DP453">
            <v>0</v>
          </cell>
          <cell r="DQ453">
            <v>0</v>
          </cell>
          <cell r="DR453">
            <v>0</v>
          </cell>
          <cell r="DS453">
            <v>0</v>
          </cell>
          <cell r="DT453">
            <v>0</v>
          </cell>
          <cell r="DU453">
            <v>0</v>
          </cell>
          <cell r="DV453">
            <v>0</v>
          </cell>
          <cell r="DW453">
            <v>0</v>
          </cell>
          <cell r="DX453">
            <v>0</v>
          </cell>
          <cell r="DY453">
            <v>0</v>
          </cell>
          <cell r="DZ453">
            <v>0</v>
          </cell>
          <cell r="EA453">
            <v>0</v>
          </cell>
          <cell r="EB453">
            <v>0</v>
          </cell>
          <cell r="EC453">
            <v>0</v>
          </cell>
          <cell r="ED453">
            <v>0</v>
          </cell>
        </row>
        <row r="454">
          <cell r="C454" t="str">
            <v>STF Index Trades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  <cell r="CU454">
            <v>0</v>
          </cell>
          <cell r="CV454">
            <v>0</v>
          </cell>
          <cell r="CW454">
            <v>0</v>
          </cell>
          <cell r="CX454">
            <v>0</v>
          </cell>
          <cell r="CY454">
            <v>0</v>
          </cell>
          <cell r="CZ454">
            <v>0</v>
          </cell>
          <cell r="DA454">
            <v>0</v>
          </cell>
          <cell r="DB454">
            <v>0</v>
          </cell>
          <cell r="DC454">
            <v>0</v>
          </cell>
          <cell r="DD454">
            <v>0</v>
          </cell>
          <cell r="DE454">
            <v>0</v>
          </cell>
          <cell r="DF454">
            <v>0</v>
          </cell>
          <cell r="DG454">
            <v>0</v>
          </cell>
          <cell r="DH454">
            <v>0</v>
          </cell>
          <cell r="DI454">
            <v>0</v>
          </cell>
          <cell r="DJ454">
            <v>0</v>
          </cell>
          <cell r="DK454">
            <v>0</v>
          </cell>
          <cell r="DL454">
            <v>0</v>
          </cell>
          <cell r="DM454">
            <v>0</v>
          </cell>
          <cell r="DN454">
            <v>0</v>
          </cell>
          <cell r="DO454">
            <v>0</v>
          </cell>
          <cell r="DP454">
            <v>0</v>
          </cell>
          <cell r="DQ454">
            <v>0</v>
          </cell>
          <cell r="DR454">
            <v>0</v>
          </cell>
          <cell r="DS454">
            <v>0</v>
          </cell>
          <cell r="DT454">
            <v>0</v>
          </cell>
          <cell r="DU454">
            <v>0</v>
          </cell>
          <cell r="DV454">
            <v>0</v>
          </cell>
          <cell r="DW454">
            <v>0</v>
          </cell>
          <cell r="DX454">
            <v>0</v>
          </cell>
          <cell r="DY454">
            <v>0</v>
          </cell>
          <cell r="DZ454">
            <v>0</v>
          </cell>
          <cell r="EA454">
            <v>0</v>
          </cell>
          <cell r="EB454">
            <v>0</v>
          </cell>
          <cell r="EC454">
            <v>0</v>
          </cell>
          <cell r="ED454">
            <v>0</v>
          </cell>
        </row>
        <row r="456"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0</v>
          </cell>
          <cell r="CY456">
            <v>0</v>
          </cell>
          <cell r="CZ456">
            <v>0</v>
          </cell>
          <cell r="DA456">
            <v>0</v>
          </cell>
          <cell r="DB456">
            <v>0</v>
          </cell>
          <cell r="DC456">
            <v>0</v>
          </cell>
          <cell r="DD456">
            <v>0</v>
          </cell>
          <cell r="DE456">
            <v>0</v>
          </cell>
          <cell r="DF456">
            <v>0</v>
          </cell>
          <cell r="DG456">
            <v>0</v>
          </cell>
          <cell r="DH456">
            <v>0</v>
          </cell>
          <cell r="DI456">
            <v>0</v>
          </cell>
          <cell r="DJ456">
            <v>0</v>
          </cell>
          <cell r="DK456">
            <v>0</v>
          </cell>
          <cell r="DL456">
            <v>0</v>
          </cell>
          <cell r="DM456">
            <v>0</v>
          </cell>
          <cell r="DN456">
            <v>0</v>
          </cell>
          <cell r="DO456">
            <v>0</v>
          </cell>
          <cell r="DP456">
            <v>0</v>
          </cell>
          <cell r="DQ456">
            <v>0</v>
          </cell>
          <cell r="DR456">
            <v>0</v>
          </cell>
          <cell r="DS456">
            <v>0</v>
          </cell>
          <cell r="DT456">
            <v>0</v>
          </cell>
          <cell r="DU456">
            <v>0</v>
          </cell>
          <cell r="DV456">
            <v>0</v>
          </cell>
          <cell r="DW456">
            <v>0</v>
          </cell>
          <cell r="DX456">
            <v>0</v>
          </cell>
          <cell r="DY456">
            <v>0</v>
          </cell>
          <cell r="DZ456">
            <v>0</v>
          </cell>
          <cell r="EA456">
            <v>0</v>
          </cell>
          <cell r="EB456">
            <v>0</v>
          </cell>
          <cell r="EC456">
            <v>0</v>
          </cell>
          <cell r="ED456">
            <v>0</v>
          </cell>
        </row>
        <row r="459">
          <cell r="C459" t="str">
            <v>COB</v>
          </cell>
          <cell r="F459">
            <v>0</v>
          </cell>
          <cell r="G459">
            <v>-43.045029999999315</v>
          </cell>
          <cell r="H459">
            <v>-41.3100000000004</v>
          </cell>
          <cell r="I459">
            <v>-131.84029999999984</v>
          </cell>
          <cell r="J459">
            <v>-0.11700000000018917</v>
          </cell>
          <cell r="K459">
            <v>-26.254700000001321</v>
          </cell>
          <cell r="L459">
            <v>-42.005919999999605</v>
          </cell>
          <cell r="M459">
            <v>-25.530520000000251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-155.80767999998352</v>
          </cell>
          <cell r="S459">
            <v>0</v>
          </cell>
          <cell r="T459">
            <v>-4.6521999999999935</v>
          </cell>
          <cell r="U459">
            <v>-2.9690499999999815</v>
          </cell>
          <cell r="V459">
            <v>-32.880700000000616</v>
          </cell>
          <cell r="W459">
            <v>-23.735599999999977</v>
          </cell>
          <cell r="X459">
            <v>-34.796999999998661</v>
          </cell>
          <cell r="Y459">
            <v>-31.0583000000006</v>
          </cell>
          <cell r="Z459">
            <v>-20.982649999999921</v>
          </cell>
          <cell r="AA459">
            <v>0</v>
          </cell>
          <cell r="AB459">
            <v>0</v>
          </cell>
          <cell r="AC459">
            <v>-4.7321799999999712</v>
          </cell>
          <cell r="AD459">
            <v>0</v>
          </cell>
          <cell r="AE459">
            <v>-35.186429999994289</v>
          </cell>
          <cell r="AF459">
            <v>0</v>
          </cell>
          <cell r="AG459">
            <v>-4.4282000000000608</v>
          </cell>
          <cell r="AH459">
            <v>0</v>
          </cell>
          <cell r="AI459">
            <v>-5.7649000000000115</v>
          </cell>
          <cell r="AJ459">
            <v>-20.194700000000012</v>
          </cell>
          <cell r="AK459">
            <v>0</v>
          </cell>
          <cell r="AL459">
            <v>-4.7113699999990786</v>
          </cell>
          <cell r="AM459">
            <v>-8.7260000000242144E-2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-37.039909999999509</v>
          </cell>
          <cell r="AS459">
            <v>0</v>
          </cell>
          <cell r="AT459">
            <v>0</v>
          </cell>
          <cell r="AU459">
            <v>-10.353760000000023</v>
          </cell>
          <cell r="AV459">
            <v>-11.471679999999992</v>
          </cell>
          <cell r="AW459">
            <v>-9.5141699999999219</v>
          </cell>
          <cell r="AX459">
            <v>-5.5658999999996013</v>
          </cell>
          <cell r="AY459">
            <v>-0.13439999999991414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-192.04930000000604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-4.7334000000000742</v>
          </cell>
          <cell r="BK459">
            <v>-5.538300000000163</v>
          </cell>
          <cell r="BL459">
            <v>-103.03859999999986</v>
          </cell>
          <cell r="BM459">
            <v>-78.738999999999578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-130.60783000000083</v>
          </cell>
          <cell r="BS459">
            <v>0</v>
          </cell>
          <cell r="BT459">
            <v>-4.1641400000000885</v>
          </cell>
          <cell r="BU459">
            <v>-6.9603900000000039</v>
          </cell>
          <cell r="BV459">
            <v>-20.413000000000466</v>
          </cell>
          <cell r="BW459">
            <v>-10.384299999999712</v>
          </cell>
          <cell r="BX459">
            <v>0</v>
          </cell>
          <cell r="BY459">
            <v>-88.685999999999694</v>
          </cell>
          <cell r="BZ459">
            <v>0</v>
          </cell>
          <cell r="CA459">
            <v>0</v>
          </cell>
          <cell r="CB459">
            <v>0</v>
          </cell>
          <cell r="CC459">
            <v>0</v>
          </cell>
          <cell r="CD459">
            <v>0</v>
          </cell>
          <cell r="CE459">
            <v>-321.38522999999986</v>
          </cell>
          <cell r="CF459">
            <v>0</v>
          </cell>
          <cell r="CG459">
            <v>-4.1437300000002324</v>
          </cell>
          <cell r="CH459">
            <v>0</v>
          </cell>
          <cell r="CI459">
            <v>-7.1107999999999265</v>
          </cell>
          <cell r="CJ459">
            <v>-48.654700000002777</v>
          </cell>
          <cell r="CK459">
            <v>-10.946600000002945</v>
          </cell>
          <cell r="CL459">
            <v>-119.13600000000042</v>
          </cell>
          <cell r="CM459">
            <v>-56.960999999999331</v>
          </cell>
          <cell r="CN459">
            <v>-46.877400000000307</v>
          </cell>
          <cell r="CO459">
            <v>-27.555000000000291</v>
          </cell>
          <cell r="CP459">
            <v>0</v>
          </cell>
          <cell r="CQ459">
            <v>0</v>
          </cell>
          <cell r="CR459">
            <v>-271.22024999999849</v>
          </cell>
          <cell r="CS459">
            <v>0</v>
          </cell>
          <cell r="CT459">
            <v>-4.1232899999995425</v>
          </cell>
          <cell r="CU459">
            <v>0</v>
          </cell>
          <cell r="CV459">
            <v>-4.36200000000008</v>
          </cell>
          <cell r="CW459">
            <v>-4.6394999999993161</v>
          </cell>
          <cell r="CX459">
            <v>-18.582599999999729</v>
          </cell>
          <cell r="CY459">
            <v>-83.06000000000131</v>
          </cell>
          <cell r="CZ459">
            <v>-177.83499999999913</v>
          </cell>
          <cell r="DA459">
            <v>-7.1815599999999904</v>
          </cell>
          <cell r="DB459">
            <v>34.583000000000538</v>
          </cell>
          <cell r="DC459">
            <v>0</v>
          </cell>
          <cell r="DD459">
            <v>-6.0192999999999302</v>
          </cell>
          <cell r="DE459">
            <v>-413.58578099998704</v>
          </cell>
          <cell r="DF459">
            <v>0</v>
          </cell>
          <cell r="DG459">
            <v>-0.39099999999962165</v>
          </cell>
          <cell r="DH459">
            <v>0</v>
          </cell>
          <cell r="DI459">
            <v>-24.325761000000057</v>
          </cell>
          <cell r="DJ459">
            <v>-22.59309999999823</v>
          </cell>
          <cell r="DK459">
            <v>-5.780880000000252</v>
          </cell>
          <cell r="DL459">
            <v>-45.506999999999607</v>
          </cell>
          <cell r="DM459">
            <v>-163.875</v>
          </cell>
          <cell r="DN459">
            <v>-34.545039999999972</v>
          </cell>
          <cell r="DO459">
            <v>-110.5109999999986</v>
          </cell>
          <cell r="DP459">
            <v>-0.47199999999975262</v>
          </cell>
          <cell r="DQ459">
            <v>-5.5850000000009459</v>
          </cell>
          <cell r="DR459">
            <v>-742.83408000000054</v>
          </cell>
          <cell r="DS459">
            <v>0</v>
          </cell>
          <cell r="DT459">
            <v>-10.428199999998469</v>
          </cell>
          <cell r="DU459">
            <v>0</v>
          </cell>
          <cell r="DV459">
            <v>-41.975440000000162</v>
          </cell>
          <cell r="DW459">
            <v>-16.999700000000303</v>
          </cell>
          <cell r="DX459">
            <v>-435.93119999999908</v>
          </cell>
          <cell r="DY459">
            <v>-81.70509999999922</v>
          </cell>
          <cell r="DZ459">
            <v>-115.71900000000096</v>
          </cell>
          <cell r="EA459">
            <v>-20.533440000000041</v>
          </cell>
          <cell r="EB459">
            <v>-8.7160000000003492</v>
          </cell>
          <cell r="EC459">
            <v>-0.45899999999892316</v>
          </cell>
          <cell r="ED459">
            <v>-10.367000000000189</v>
          </cell>
        </row>
        <row r="460">
          <cell r="C460" t="str">
            <v>Four Corners</v>
          </cell>
          <cell r="F460">
            <v>-152.22899999999936</v>
          </cell>
          <cell r="G460">
            <v>-268.88000000000466</v>
          </cell>
          <cell r="H460">
            <v>-238.08599999999569</v>
          </cell>
          <cell r="I460">
            <v>-300.14000000001397</v>
          </cell>
          <cell r="J460">
            <v>-161.19200000000274</v>
          </cell>
          <cell r="K460">
            <v>-11.915000000000873</v>
          </cell>
          <cell r="L460">
            <v>0</v>
          </cell>
          <cell r="M460">
            <v>2.5600000000167711E-3</v>
          </cell>
          <cell r="N460">
            <v>-12.21979999999985</v>
          </cell>
          <cell r="O460">
            <v>-160.71600000000035</v>
          </cell>
          <cell r="P460">
            <v>-50.086500000001251</v>
          </cell>
          <cell r="Q460">
            <v>-99.704999999999927</v>
          </cell>
          <cell r="R460">
            <v>-646.46725999988848</v>
          </cell>
          <cell r="S460">
            <v>-29.833999999999833</v>
          </cell>
          <cell r="T460">
            <v>-8.9011399999999412</v>
          </cell>
          <cell r="U460">
            <v>-39.20490000000018</v>
          </cell>
          <cell r="V460">
            <v>-401.58999999999651</v>
          </cell>
          <cell r="W460">
            <v>-77.060000000026776</v>
          </cell>
          <cell r="X460">
            <v>-54.129999999975553</v>
          </cell>
          <cell r="Y460">
            <v>23.658029999999997</v>
          </cell>
          <cell r="Z460">
            <v>0</v>
          </cell>
          <cell r="AA460">
            <v>-0.63214000000004944</v>
          </cell>
          <cell r="AB460">
            <v>-36.889500000000226</v>
          </cell>
          <cell r="AC460">
            <v>-4.7318099999999959</v>
          </cell>
          <cell r="AD460">
            <v>-17.151800000000094</v>
          </cell>
          <cell r="AE460">
            <v>-455.53100000001723</v>
          </cell>
          <cell r="AF460">
            <v>-2.4031999999999982</v>
          </cell>
          <cell r="AG460">
            <v>-16.179399999999987</v>
          </cell>
          <cell r="AH460">
            <v>-19.971300000000156</v>
          </cell>
          <cell r="AI460">
            <v>53.920000000000073</v>
          </cell>
          <cell r="AJ460">
            <v>-174.54000000000087</v>
          </cell>
          <cell r="AK460">
            <v>-134.27999999999884</v>
          </cell>
          <cell r="AL460">
            <v>0</v>
          </cell>
          <cell r="AM460">
            <v>0</v>
          </cell>
          <cell r="AN460">
            <v>-8.3099999999976717</v>
          </cell>
          <cell r="AO460">
            <v>-44.647399999999834</v>
          </cell>
          <cell r="AP460">
            <v>1.3300000000072032E-2</v>
          </cell>
          <cell r="AQ460">
            <v>-109.13300000000163</v>
          </cell>
          <cell r="AR460">
            <v>-202.43834000000788</v>
          </cell>
          <cell r="AS460">
            <v>-16.173100000000204</v>
          </cell>
          <cell r="AT460">
            <v>-4.4068999999999505</v>
          </cell>
          <cell r="AU460">
            <v>-21.780300000000352</v>
          </cell>
          <cell r="AV460">
            <v>-1.4833399999999983</v>
          </cell>
          <cell r="AW460">
            <v>-5.722700000000259</v>
          </cell>
          <cell r="AX460">
            <v>-9.5900000000001455</v>
          </cell>
          <cell r="AY460">
            <v>0</v>
          </cell>
          <cell r="AZ460">
            <v>0</v>
          </cell>
          <cell r="BA460">
            <v>-3.5020000000004075</v>
          </cell>
          <cell r="BB460">
            <v>-31.231999999999971</v>
          </cell>
          <cell r="BC460">
            <v>-0.91300000000001091</v>
          </cell>
          <cell r="BD460">
            <v>-107.63500000000204</v>
          </cell>
          <cell r="BE460">
            <v>-134.46576999999525</v>
          </cell>
          <cell r="BF460">
            <v>-8.1861000000001241</v>
          </cell>
          <cell r="BG460">
            <v>-1.1948999999999614</v>
          </cell>
          <cell r="BH460">
            <v>-15.768399999999929</v>
          </cell>
          <cell r="BI460">
            <v>0</v>
          </cell>
          <cell r="BJ460">
            <v>-0.38427000000001499</v>
          </cell>
          <cell r="BK460">
            <v>-1.1439999999993233</v>
          </cell>
          <cell r="BL460">
            <v>-32.307700000000068</v>
          </cell>
          <cell r="BM460">
            <v>-9.0760999999999967</v>
          </cell>
          <cell r="BN460">
            <v>-1.2203999999999269</v>
          </cell>
          <cell r="BO460">
            <v>-53.163000000000466</v>
          </cell>
          <cell r="BP460">
            <v>-9.8139000000001033</v>
          </cell>
          <cell r="BQ460">
            <v>-2.2070000000003347</v>
          </cell>
          <cell r="BR460">
            <v>-229.11746999999741</v>
          </cell>
          <cell r="BS460">
            <v>-23.492499999999382</v>
          </cell>
          <cell r="BT460">
            <v>-14.806500000000142</v>
          </cell>
          <cell r="BU460">
            <v>-16.070299999999861</v>
          </cell>
          <cell r="BV460">
            <v>-11.027370000000019</v>
          </cell>
          <cell r="BW460">
            <v>-0.19110000000000582</v>
          </cell>
          <cell r="BX460">
            <v>0</v>
          </cell>
          <cell r="BY460">
            <v>-46.072999999999865</v>
          </cell>
          <cell r="BZ460">
            <v>0</v>
          </cell>
          <cell r="CA460">
            <v>-8.5882000000001426</v>
          </cell>
          <cell r="CB460">
            <v>-56.412999999998647</v>
          </cell>
          <cell r="CC460">
            <v>-3.2500000000254659E-2</v>
          </cell>
          <cell r="CD460">
            <v>-52.422999999995227</v>
          </cell>
          <cell r="CE460">
            <v>-1662.651251999996</v>
          </cell>
          <cell r="CF460">
            <v>-1185.3055999999997</v>
          </cell>
          <cell r="CG460">
            <v>-9.0756999999998698</v>
          </cell>
          <cell r="CH460">
            <v>-24.73050000000012</v>
          </cell>
          <cell r="CI460">
            <v>0</v>
          </cell>
          <cell r="CJ460">
            <v>-111.90800000000127</v>
          </cell>
          <cell r="CK460">
            <v>-71.930599999999686</v>
          </cell>
          <cell r="CL460">
            <v>-97.692299999999705</v>
          </cell>
          <cell r="CM460">
            <v>-4.3152000000006296E-2</v>
          </cell>
          <cell r="CN460">
            <v>-1.5298000000002503</v>
          </cell>
          <cell r="CO460">
            <v>-110.47000000000116</v>
          </cell>
          <cell r="CP460">
            <v>-4.6156000000000859</v>
          </cell>
          <cell r="CQ460">
            <v>-45.350000000005821</v>
          </cell>
          <cell r="CR460">
            <v>-550.61380000000645</v>
          </cell>
          <cell r="CS460">
            <v>-52.091000000000349</v>
          </cell>
          <cell r="CT460">
            <v>-18.902500000000146</v>
          </cell>
          <cell r="CU460">
            <v>-18.468400000000202</v>
          </cell>
          <cell r="CV460">
            <v>-48.097500000000309</v>
          </cell>
          <cell r="CW460">
            <v>-38.719499999999243</v>
          </cell>
          <cell r="CX460">
            <v>-99.521300000000338</v>
          </cell>
          <cell r="CY460">
            <v>-92.747000000000298</v>
          </cell>
          <cell r="CZ460">
            <v>0</v>
          </cell>
          <cell r="DA460">
            <v>-7.2809999999999491</v>
          </cell>
          <cell r="DB460">
            <v>-122.50950000000012</v>
          </cell>
          <cell r="DC460">
            <v>-10.652099999999791</v>
          </cell>
          <cell r="DD460">
            <v>-41.623999999999796</v>
          </cell>
          <cell r="DE460">
            <v>-522.73939999999129</v>
          </cell>
          <cell r="DF460">
            <v>-56.625999999999294</v>
          </cell>
          <cell r="DG460">
            <v>-18.093600000000151</v>
          </cell>
          <cell r="DH460">
            <v>-31.004100000000108</v>
          </cell>
          <cell r="DI460">
            <v>-8.3240000000000691</v>
          </cell>
          <cell r="DJ460">
            <v>-35.795599999999467</v>
          </cell>
          <cell r="DK460">
            <v>0</v>
          </cell>
          <cell r="DL460">
            <v>-128.70150000000012</v>
          </cell>
          <cell r="DM460">
            <v>0</v>
          </cell>
          <cell r="DN460">
            <v>-2.1450999999997293</v>
          </cell>
          <cell r="DO460">
            <v>-233.14700000000084</v>
          </cell>
          <cell r="DP460">
            <v>-4.579899999999725</v>
          </cell>
          <cell r="DQ460">
            <v>-4.3225999999995111</v>
          </cell>
          <cell r="DR460">
            <v>-414.56130000001576</v>
          </cell>
          <cell r="DS460">
            <v>-11.601999999999862</v>
          </cell>
          <cell r="DT460">
            <v>-4.4697000000001026</v>
          </cell>
          <cell r="DU460">
            <v>-33.711399999999685</v>
          </cell>
          <cell r="DV460">
            <v>-21.465900000000147</v>
          </cell>
          <cell r="DW460">
            <v>-62.493000000000393</v>
          </cell>
          <cell r="DX460">
            <v>-21.204799999999977</v>
          </cell>
          <cell r="DY460">
            <v>-121.05999999999949</v>
          </cell>
          <cell r="DZ460">
            <v>0</v>
          </cell>
          <cell r="EA460">
            <v>-1.7986000000000786</v>
          </cell>
          <cell r="EB460">
            <v>-99.627000000000407</v>
          </cell>
          <cell r="EC460">
            <v>-4.5469000000002779</v>
          </cell>
          <cell r="ED460">
            <v>-32.581999999998516</v>
          </cell>
        </row>
        <row r="461">
          <cell r="C461" t="str">
            <v>Mid Columbia</v>
          </cell>
          <cell r="F461">
            <v>-203.77999999999884</v>
          </cell>
          <cell r="G461">
            <v>-727.04000000003725</v>
          </cell>
          <cell r="H461">
            <v>-909.20000000001164</v>
          </cell>
          <cell r="I461">
            <v>-630.5</v>
          </cell>
          <cell r="J461">
            <v>-1492.3100000000559</v>
          </cell>
          <cell r="K461">
            <v>-1113.7000000000698</v>
          </cell>
          <cell r="L461">
            <v>-985.1699999999837</v>
          </cell>
          <cell r="M461">
            <v>-949.42999999999302</v>
          </cell>
          <cell r="N461">
            <v>-325.88000000000466</v>
          </cell>
          <cell r="O461">
            <v>-118.79499999999825</v>
          </cell>
          <cell r="P461">
            <v>-70.355000000010477</v>
          </cell>
          <cell r="Q461">
            <v>-39.226999999998952</v>
          </cell>
          <cell r="R461">
            <v>-3540.316000000108</v>
          </cell>
          <cell r="S461">
            <v>-54.613999999994121</v>
          </cell>
          <cell r="T461">
            <v>0</v>
          </cell>
          <cell r="U461">
            <v>-6.9259999999994761</v>
          </cell>
          <cell r="V461">
            <v>-88.565999999991618</v>
          </cell>
          <cell r="W461">
            <v>-1710.5</v>
          </cell>
          <cell r="X461">
            <v>-1161.9499999999534</v>
          </cell>
          <cell r="Y461">
            <v>705.26999999996042</v>
          </cell>
          <cell r="Z461">
            <v>-866.33999999999651</v>
          </cell>
          <cell r="AA461">
            <v>-265.52500000000146</v>
          </cell>
          <cell r="AB461">
            <v>-70.726000000002387</v>
          </cell>
          <cell r="AC461">
            <v>-0.49699999999938882</v>
          </cell>
          <cell r="AD461">
            <v>-19.94199999999546</v>
          </cell>
          <cell r="AE461">
            <v>-881.32300000009127</v>
          </cell>
          <cell r="AF461">
            <v>0</v>
          </cell>
          <cell r="AG461">
            <v>-2.0650000000005093</v>
          </cell>
          <cell r="AH461">
            <v>-0.47700000000259024</v>
          </cell>
          <cell r="AI461">
            <v>-37.11600000000908</v>
          </cell>
          <cell r="AJ461">
            <v>-467.32000000000698</v>
          </cell>
          <cell r="AK461">
            <v>-610.75999999995111</v>
          </cell>
          <cell r="AL461">
            <v>933.13999999998487</v>
          </cell>
          <cell r="AM461">
            <v>-504.44999999999709</v>
          </cell>
          <cell r="AN461">
            <v>-71.375</v>
          </cell>
          <cell r="AO461">
            <v>-36.720000000001164</v>
          </cell>
          <cell r="AP461">
            <v>0</v>
          </cell>
          <cell r="AQ461">
            <v>-84.179999999993015</v>
          </cell>
          <cell r="AR461">
            <v>-176.40399999986403</v>
          </cell>
          <cell r="AS461">
            <v>-19.254000000000815</v>
          </cell>
          <cell r="AT461">
            <v>0</v>
          </cell>
          <cell r="AU461">
            <v>-0.71399999999994179</v>
          </cell>
          <cell r="AV461">
            <v>-4.5820000000021537</v>
          </cell>
          <cell r="AW461">
            <v>-293.95000000001164</v>
          </cell>
          <cell r="AX461">
            <v>-414.5</v>
          </cell>
          <cell r="AY461">
            <v>893.72400000000198</v>
          </cell>
          <cell r="AZ461">
            <v>-257.30400000000373</v>
          </cell>
          <cell r="BA461">
            <v>-43.777999999998428</v>
          </cell>
          <cell r="BB461">
            <v>-33.832000000002154</v>
          </cell>
          <cell r="BC461">
            <v>0</v>
          </cell>
          <cell r="BD461">
            <v>-2.2139999999926658</v>
          </cell>
          <cell r="BE461">
            <v>-258.19800000009127</v>
          </cell>
          <cell r="BF461">
            <v>-13.979999999995925</v>
          </cell>
          <cell r="BG461">
            <v>-8.4639999999999418</v>
          </cell>
          <cell r="BH461">
            <v>-0.16400000000066939</v>
          </cell>
          <cell r="BI461">
            <v>-17.189999999995052</v>
          </cell>
          <cell r="BJ461">
            <v>-255.9100000000326</v>
          </cell>
          <cell r="BK461">
            <v>-375.23999999999069</v>
          </cell>
          <cell r="BL461">
            <v>589.58600000000297</v>
          </cell>
          <cell r="BM461">
            <v>-126.29699999999866</v>
          </cell>
          <cell r="BN461">
            <v>-20.806999999997061</v>
          </cell>
          <cell r="BO461">
            <v>-29.293000000005122</v>
          </cell>
          <cell r="BP461">
            <v>-0.4389999999984866</v>
          </cell>
          <cell r="BQ461">
            <v>0</v>
          </cell>
          <cell r="BR461">
            <v>-78.932000000146218</v>
          </cell>
          <cell r="BS461">
            <v>-2.3669999999983702</v>
          </cell>
          <cell r="BT461">
            <v>-2.4260000000031141</v>
          </cell>
          <cell r="BU461">
            <v>-3.4060000000026776</v>
          </cell>
          <cell r="BV461">
            <v>-6.0060000000012224</v>
          </cell>
          <cell r="BW461">
            <v>-205.22000000003027</v>
          </cell>
          <cell r="BX461">
            <v>-296.69999999998254</v>
          </cell>
          <cell r="BY461">
            <v>705.80799999999726</v>
          </cell>
          <cell r="BZ461">
            <v>-150.73500000000058</v>
          </cell>
          <cell r="CA461">
            <v>-101.08200000000215</v>
          </cell>
          <cell r="CB461">
            <v>-14.582999999998719</v>
          </cell>
          <cell r="CC461">
            <v>-1.2000000002444722E-2</v>
          </cell>
          <cell r="CD461">
            <v>-2.2030000000013388</v>
          </cell>
          <cell r="CE461">
            <v>-2226.9239999998827</v>
          </cell>
          <cell r="CF461">
            <v>-1710.7819999999992</v>
          </cell>
          <cell r="CG461">
            <v>-8.3110000000015134</v>
          </cell>
          <cell r="CH461">
            <v>-3.3649999999979627</v>
          </cell>
          <cell r="CI461">
            <v>-1.5079999999943539</v>
          </cell>
          <cell r="CJ461">
            <v>-601.5</v>
          </cell>
          <cell r="CK461">
            <v>-298.3399999999674</v>
          </cell>
          <cell r="CL461">
            <v>667.74599999999919</v>
          </cell>
          <cell r="CM461">
            <v>-213.20700000000215</v>
          </cell>
          <cell r="CN461">
            <v>-39.005999999997584</v>
          </cell>
          <cell r="CO461">
            <v>-7.0080000000016298</v>
          </cell>
          <cell r="CP461">
            <v>-9.0000000000145519E-2</v>
          </cell>
          <cell r="CQ461">
            <v>-11.552999999999884</v>
          </cell>
          <cell r="CR461">
            <v>-589.08000000030734</v>
          </cell>
          <cell r="CS461">
            <v>-64.94999999999709</v>
          </cell>
          <cell r="CT461">
            <v>-6.2330000000001746</v>
          </cell>
          <cell r="CU461">
            <v>-10.959000000002561</v>
          </cell>
          <cell r="CV461">
            <v>-27.160000000003492</v>
          </cell>
          <cell r="CW461">
            <v>-242.09999999997672</v>
          </cell>
          <cell r="CX461">
            <v>-371.67000000001281</v>
          </cell>
          <cell r="CY461">
            <v>421.60299999999552</v>
          </cell>
          <cell r="CZ461">
            <v>-204.3240000000078</v>
          </cell>
          <cell r="DA461">
            <v>-68.213000000003376</v>
          </cell>
          <cell r="DB461">
            <v>-3.9219999999986612</v>
          </cell>
          <cell r="DC461">
            <v>-0.12999999999738066</v>
          </cell>
          <cell r="DD461">
            <v>-11.022000000004482</v>
          </cell>
          <cell r="DE461">
            <v>228.13399999996182</v>
          </cell>
          <cell r="DF461">
            <v>-12.320000000006985</v>
          </cell>
          <cell r="DG461">
            <v>-2.1970000000001164</v>
          </cell>
          <cell r="DH461">
            <v>-9.1319999999977881</v>
          </cell>
          <cell r="DI461">
            <v>-7.2299999999959255</v>
          </cell>
          <cell r="DJ461">
            <v>-332.17999999999302</v>
          </cell>
          <cell r="DK461">
            <v>-108.51000000000931</v>
          </cell>
          <cell r="DL461">
            <v>418.18199999999706</v>
          </cell>
          <cell r="DM461">
            <v>-150.8179999999993</v>
          </cell>
          <cell r="DN461">
            <v>-16.587999999999738</v>
          </cell>
          <cell r="DO461">
            <v>451.11000000000058</v>
          </cell>
          <cell r="DP461">
            <v>-2.1999999997206032E-2</v>
          </cell>
          <cell r="DQ461">
            <v>-2.1610000000000582</v>
          </cell>
          <cell r="DR461">
            <v>-2932.2189999999246</v>
          </cell>
          <cell r="DS461">
            <v>-5.4939999999987776</v>
          </cell>
          <cell r="DT461">
            <v>0</v>
          </cell>
          <cell r="DU461">
            <v>-0.92000000000189175</v>
          </cell>
          <cell r="DV461">
            <v>-71.030000000013388</v>
          </cell>
          <cell r="DW461">
            <v>-464.09999999997672</v>
          </cell>
          <cell r="DX461">
            <v>-2598.2599999999802</v>
          </cell>
          <cell r="DY461">
            <v>418.76300000000265</v>
          </cell>
          <cell r="DZ461">
            <v>-179.81600000000617</v>
          </cell>
          <cell r="EA461">
            <v>-21.382999999997992</v>
          </cell>
          <cell r="EB461">
            <v>-4.3260000000009313</v>
          </cell>
          <cell r="EC461">
            <v>-3.19999999992433E-2</v>
          </cell>
          <cell r="ED461">
            <v>-5.6209999999991851</v>
          </cell>
        </row>
        <row r="462">
          <cell r="C462" t="str">
            <v>Mona</v>
          </cell>
          <cell r="F462">
            <v>-208.09325750000426</v>
          </cell>
          <cell r="G462">
            <v>-24.851999999998952</v>
          </cell>
          <cell r="H462">
            <v>-210.93600000000151</v>
          </cell>
          <cell r="I462">
            <v>-119.63999999999942</v>
          </cell>
          <cell r="J462">
            <v>-53.402000000001863</v>
          </cell>
          <cell r="K462">
            <v>-25.965000000000146</v>
          </cell>
          <cell r="L462">
            <v>-6.5119339999996555</v>
          </cell>
          <cell r="M462">
            <v>0</v>
          </cell>
          <cell r="N462">
            <v>-17.697000000000116</v>
          </cell>
          <cell r="O462">
            <v>-64.898599999999988</v>
          </cell>
          <cell r="P462">
            <v>-151.15699999999924</v>
          </cell>
          <cell r="Q462">
            <v>-154.84599999999773</v>
          </cell>
          <cell r="R462">
            <v>-889.0588000001153</v>
          </cell>
          <cell r="S462">
            <v>-134.91599999999744</v>
          </cell>
          <cell r="T462">
            <v>-37.125500000000102</v>
          </cell>
          <cell r="U462">
            <v>-46.006400000000212</v>
          </cell>
          <cell r="V462">
            <v>-326.33000000000175</v>
          </cell>
          <cell r="W462">
            <v>-40.343999999997322</v>
          </cell>
          <cell r="X462">
            <v>-71.170000000012806</v>
          </cell>
          <cell r="Y462">
            <v>-10.699700000000121</v>
          </cell>
          <cell r="Z462">
            <v>0</v>
          </cell>
          <cell r="AA462">
            <v>-2.5478000000002794</v>
          </cell>
          <cell r="AB462">
            <v>-7.2013999999999214</v>
          </cell>
          <cell r="AC462">
            <v>-147.23400000000038</v>
          </cell>
          <cell r="AD462">
            <v>-65.484000000000378</v>
          </cell>
          <cell r="AE462">
            <v>-318.01170999999158</v>
          </cell>
          <cell r="AF462">
            <v>-15.385699999999815</v>
          </cell>
          <cell r="AG462">
            <v>-20.525400000000445</v>
          </cell>
          <cell r="AH462">
            <v>-51.886499999999614</v>
          </cell>
          <cell r="AI462">
            <v>-7.6340000000018335</v>
          </cell>
          <cell r="AJ462">
            <v>-4.7839999999996508</v>
          </cell>
          <cell r="AK462">
            <v>-29.142999999996391</v>
          </cell>
          <cell r="AL462">
            <v>-4.3045099999999366</v>
          </cell>
          <cell r="AM462">
            <v>0</v>
          </cell>
          <cell r="AN462">
            <v>-8.7560000000012224</v>
          </cell>
          <cell r="AO462">
            <v>-20.980499999999665</v>
          </cell>
          <cell r="AP462">
            <v>-15.483099999999922</v>
          </cell>
          <cell r="AQ462">
            <v>-139.12900000000081</v>
          </cell>
          <cell r="AR462">
            <v>-309.01560000001336</v>
          </cell>
          <cell r="AS462">
            <v>-31.298700000000281</v>
          </cell>
          <cell r="AT462">
            <v>-10.666600000000017</v>
          </cell>
          <cell r="AU462">
            <v>-16.348599999999806</v>
          </cell>
          <cell r="AV462">
            <v>-14.148400000000038</v>
          </cell>
          <cell r="AW462">
            <v>-87.142000000003463</v>
          </cell>
          <cell r="AX462">
            <v>-45.101000000002387</v>
          </cell>
          <cell r="AY462">
            <v>0</v>
          </cell>
          <cell r="AZ462">
            <v>0</v>
          </cell>
          <cell r="BA462">
            <v>-0.92599999999947613</v>
          </cell>
          <cell r="BB462">
            <v>-7.8447000000005573</v>
          </cell>
          <cell r="BC462">
            <v>-11.554600000000391</v>
          </cell>
          <cell r="BD462">
            <v>-83.985000000000582</v>
          </cell>
          <cell r="BE462">
            <v>141.91459000000032</v>
          </cell>
          <cell r="BF462">
            <v>-12.219000000000051</v>
          </cell>
          <cell r="BG462">
            <v>-19.825600000000122</v>
          </cell>
          <cell r="BH462">
            <v>-16.150729999999953</v>
          </cell>
          <cell r="BI462">
            <v>-11.08199999999988</v>
          </cell>
          <cell r="BJ462">
            <v>-34.384000000000015</v>
          </cell>
          <cell r="BK462">
            <v>-42.541000000001077</v>
          </cell>
          <cell r="BL462">
            <v>-11.858880000000227</v>
          </cell>
          <cell r="BM462">
            <v>0</v>
          </cell>
          <cell r="BN462">
            <v>-1.8666000000002896</v>
          </cell>
          <cell r="BO462">
            <v>-3.1099000000003798</v>
          </cell>
          <cell r="BP462">
            <v>305.29730000000018</v>
          </cell>
          <cell r="BQ462">
            <v>-10.345000000001164</v>
          </cell>
          <cell r="BR462">
            <v>-166.6126399999921</v>
          </cell>
          <cell r="BS462">
            <v>-26.36830000000009</v>
          </cell>
          <cell r="BT462">
            <v>-0.98930000000018481</v>
          </cell>
          <cell r="BU462">
            <v>-19.740500000000111</v>
          </cell>
          <cell r="BV462">
            <v>-5.5140399999999943</v>
          </cell>
          <cell r="BW462">
            <v>-24.45929999999953</v>
          </cell>
          <cell r="BX462">
            <v>-11.681700000000092</v>
          </cell>
          <cell r="BY462">
            <v>0</v>
          </cell>
          <cell r="BZ462">
            <v>0</v>
          </cell>
          <cell r="CA462">
            <v>0</v>
          </cell>
          <cell r="CB462">
            <v>-10.137499999999818</v>
          </cell>
          <cell r="CC462">
            <v>-10.355000000000473</v>
          </cell>
          <cell r="CD462">
            <v>-57.36699999999837</v>
          </cell>
          <cell r="CE462">
            <v>-904.68585730000632</v>
          </cell>
          <cell r="CF462">
            <v>-505.88713029999963</v>
          </cell>
          <cell r="CG462">
            <v>-16.100100000000111</v>
          </cell>
          <cell r="CH462">
            <v>-14.02370000000019</v>
          </cell>
          <cell r="CI462">
            <v>0</v>
          </cell>
          <cell r="CJ462">
            <v>-180.15105699999913</v>
          </cell>
          <cell r="CK462">
            <v>-61.676800000000185</v>
          </cell>
          <cell r="CL462">
            <v>-20.615669999999227</v>
          </cell>
          <cell r="CM462">
            <v>0</v>
          </cell>
          <cell r="CN462">
            <v>-1.8494999999998072</v>
          </cell>
          <cell r="CO462">
            <v>-13.889000000001033</v>
          </cell>
          <cell r="CP462">
            <v>-5.5259000000005472</v>
          </cell>
          <cell r="CQ462">
            <v>-84.967000000000553</v>
          </cell>
          <cell r="CR462">
            <v>-675.06685899998411</v>
          </cell>
          <cell r="CS462">
            <v>-158.09399999999732</v>
          </cell>
          <cell r="CT462">
            <v>-16.453000000001339</v>
          </cell>
          <cell r="CU462">
            <v>-34.137200000000121</v>
          </cell>
          <cell r="CV462">
            <v>-31.657000000001062</v>
          </cell>
          <cell r="CW462">
            <v>-129.43099999999868</v>
          </cell>
          <cell r="CX462">
            <v>-128.42699999999877</v>
          </cell>
          <cell r="CY462">
            <v>-94.191899999999805</v>
          </cell>
          <cell r="CZ462">
            <v>0</v>
          </cell>
          <cell r="DA462">
            <v>-3.653400000000147</v>
          </cell>
          <cell r="DB462">
            <v>-7.0203999999994267</v>
          </cell>
          <cell r="DC462">
            <v>-16.498999999999796</v>
          </cell>
          <cell r="DD462">
            <v>-55.502958999997645</v>
          </cell>
          <cell r="DE462">
            <v>-1296.6749149999814</v>
          </cell>
          <cell r="DF462">
            <v>-130.87781499999983</v>
          </cell>
          <cell r="DG462">
            <v>-13.086999999999534</v>
          </cell>
          <cell r="DH462">
            <v>-48.581400000000031</v>
          </cell>
          <cell r="DI462">
            <v>-27.867999999999483</v>
          </cell>
          <cell r="DJ462">
            <v>-107.67399999999907</v>
          </cell>
          <cell r="DK462">
            <v>-7.5712399999999889</v>
          </cell>
          <cell r="DL462">
            <v>-54.596959999998944</v>
          </cell>
          <cell r="DM462">
            <v>0</v>
          </cell>
          <cell r="DN462">
            <v>-3.04950000000008</v>
          </cell>
          <cell r="DO462">
            <v>-867.70600000000013</v>
          </cell>
          <cell r="DP462">
            <v>-16.854999999999563</v>
          </cell>
          <cell r="DQ462">
            <v>-18.807999999999083</v>
          </cell>
          <cell r="DR462">
            <v>-726.38892399999895</v>
          </cell>
          <cell r="DS462">
            <v>-30.338999999999942</v>
          </cell>
          <cell r="DT462">
            <v>-18.387499999999818</v>
          </cell>
          <cell r="DU462">
            <v>-40.687399999999798</v>
          </cell>
          <cell r="DV462">
            <v>-78.961233999998512</v>
          </cell>
          <cell r="DW462">
            <v>-221.74199999999837</v>
          </cell>
          <cell r="DX462">
            <v>-203.05670000000009</v>
          </cell>
          <cell r="DY462">
            <v>-40.846990000000005</v>
          </cell>
          <cell r="DZ462">
            <v>0</v>
          </cell>
          <cell r="EA462">
            <v>-5.5480000000006839</v>
          </cell>
          <cell r="EB462">
            <v>-9.9627000000000407</v>
          </cell>
          <cell r="EC462">
            <v>-5.8423999999995431</v>
          </cell>
          <cell r="ED462">
            <v>-71.014999999999418</v>
          </cell>
        </row>
        <row r="463">
          <cell r="C463" t="str">
            <v>Palo Verde</v>
          </cell>
          <cell r="F463">
            <v>-37.152299999999741</v>
          </cell>
          <cell r="G463">
            <v>-43.335000000000946</v>
          </cell>
          <cell r="H463">
            <v>-49.29149999999936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-1.3525410000000022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-1.3525410000000022</v>
          </cell>
          <cell r="BR463">
            <v>-23.311990000000378</v>
          </cell>
          <cell r="BS463">
            <v>-10.57726000000001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-0.57006999999998698</v>
          </cell>
          <cell r="BY463">
            <v>0</v>
          </cell>
          <cell r="BZ463">
            <v>-0.29320000000001301</v>
          </cell>
          <cell r="CA463">
            <v>0</v>
          </cell>
          <cell r="CB463">
            <v>-7.842710000000011</v>
          </cell>
          <cell r="CC463">
            <v>0</v>
          </cell>
          <cell r="CD463">
            <v>-4.0287500000000023</v>
          </cell>
          <cell r="CE463">
            <v>-30.684474000000137</v>
          </cell>
          <cell r="CF463">
            <v>-21.227434000000002</v>
          </cell>
          <cell r="CG463">
            <v>0</v>
          </cell>
          <cell r="CH463">
            <v>0</v>
          </cell>
          <cell r="CI463">
            <v>0</v>
          </cell>
          <cell r="CJ463">
            <v>-5.4818700000000149</v>
          </cell>
          <cell r="CK463">
            <v>0</v>
          </cell>
          <cell r="CL463">
            <v>-0.39818000000002485</v>
          </cell>
          <cell r="CM463">
            <v>0</v>
          </cell>
          <cell r="CN463">
            <v>0</v>
          </cell>
          <cell r="CO463">
            <v>0</v>
          </cell>
          <cell r="CP463">
            <v>0</v>
          </cell>
          <cell r="CQ463">
            <v>-3.5769899999999666</v>
          </cell>
          <cell r="CR463">
            <v>-27.803546000000551</v>
          </cell>
          <cell r="CS463">
            <v>-17.370390000000043</v>
          </cell>
          <cell r="CT463">
            <v>0</v>
          </cell>
          <cell r="CU463">
            <v>0</v>
          </cell>
          <cell r="CV463">
            <v>0</v>
          </cell>
          <cell r="CW463">
            <v>0</v>
          </cell>
          <cell r="CX463">
            <v>-0.52729599999999266</v>
          </cell>
          <cell r="CY463">
            <v>-7.7349000000000387</v>
          </cell>
          <cell r="CZ463">
            <v>0</v>
          </cell>
          <cell r="DA463">
            <v>0</v>
          </cell>
          <cell r="DB463">
            <v>0</v>
          </cell>
          <cell r="DC463">
            <v>0</v>
          </cell>
          <cell r="DD463">
            <v>-2.1709599999999796</v>
          </cell>
          <cell r="DE463">
            <v>-25.69418799999994</v>
          </cell>
          <cell r="DF463">
            <v>0</v>
          </cell>
          <cell r="DG463">
            <v>0</v>
          </cell>
          <cell r="DH463">
            <v>-3.361618</v>
          </cell>
          <cell r="DI463">
            <v>0</v>
          </cell>
          <cell r="DJ463">
            <v>0</v>
          </cell>
          <cell r="DK463">
            <v>0</v>
          </cell>
          <cell r="DL463">
            <v>-2.6537199999999643</v>
          </cell>
          <cell r="DM463">
            <v>0</v>
          </cell>
          <cell r="DN463">
            <v>-0.86625999999998271</v>
          </cell>
          <cell r="DO463">
            <v>-18.81259</v>
          </cell>
          <cell r="DP463">
            <v>0</v>
          </cell>
          <cell r="DQ463">
            <v>0</v>
          </cell>
          <cell r="DR463">
            <v>-27.88297300000022</v>
          </cell>
          <cell r="DS463">
            <v>0</v>
          </cell>
          <cell r="DT463">
            <v>0</v>
          </cell>
          <cell r="DU463">
            <v>0</v>
          </cell>
          <cell r="DV463">
            <v>0</v>
          </cell>
          <cell r="DW463">
            <v>0</v>
          </cell>
          <cell r="DX463">
            <v>-3.5523699999999963</v>
          </cell>
          <cell r="DY463">
            <v>-2.8087000000000444</v>
          </cell>
          <cell r="DZ463">
            <v>-4.7394400000000019</v>
          </cell>
          <cell r="EA463">
            <v>-6.1183499999999924</v>
          </cell>
          <cell r="EB463">
            <v>0</v>
          </cell>
          <cell r="EC463">
            <v>-2.1039729999999999</v>
          </cell>
          <cell r="ED463">
            <v>-8.5601399999999899</v>
          </cell>
        </row>
        <row r="464">
          <cell r="C464" t="str">
            <v>SP15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  <cell r="CU464">
            <v>0</v>
          </cell>
          <cell r="CV464">
            <v>0</v>
          </cell>
          <cell r="CW464">
            <v>0</v>
          </cell>
          <cell r="CX464">
            <v>0</v>
          </cell>
          <cell r="CY464">
            <v>0</v>
          </cell>
          <cell r="CZ464">
            <v>0</v>
          </cell>
          <cell r="DA464">
            <v>0</v>
          </cell>
          <cell r="DB464">
            <v>0</v>
          </cell>
          <cell r="DC464">
            <v>0</v>
          </cell>
          <cell r="DD464">
            <v>0</v>
          </cell>
          <cell r="DE464">
            <v>0</v>
          </cell>
          <cell r="DF464">
            <v>0</v>
          </cell>
          <cell r="DG464">
            <v>0</v>
          </cell>
          <cell r="DH464">
            <v>0</v>
          </cell>
          <cell r="DI464">
            <v>0</v>
          </cell>
          <cell r="DJ464">
            <v>0</v>
          </cell>
          <cell r="DK464">
            <v>0</v>
          </cell>
          <cell r="DL464">
            <v>0</v>
          </cell>
          <cell r="DM464">
            <v>0</v>
          </cell>
          <cell r="DN464">
            <v>0</v>
          </cell>
          <cell r="DO464">
            <v>0</v>
          </cell>
          <cell r="DP464">
            <v>0</v>
          </cell>
          <cell r="DQ464">
            <v>0</v>
          </cell>
          <cell r="DR464">
            <v>0</v>
          </cell>
          <cell r="DS464">
            <v>0</v>
          </cell>
          <cell r="DT464">
            <v>0</v>
          </cell>
          <cell r="DU464">
            <v>0</v>
          </cell>
          <cell r="DV464">
            <v>0</v>
          </cell>
          <cell r="DW464">
            <v>0</v>
          </cell>
          <cell r="DX464">
            <v>0</v>
          </cell>
          <cell r="DY464">
            <v>0</v>
          </cell>
          <cell r="DZ464">
            <v>0</v>
          </cell>
          <cell r="EA464">
            <v>0</v>
          </cell>
          <cell r="EB464">
            <v>0</v>
          </cell>
          <cell r="EC464">
            <v>0</v>
          </cell>
          <cell r="ED464">
            <v>0</v>
          </cell>
        </row>
        <row r="465">
          <cell r="C465" t="str">
            <v>Emergency Purchases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  <cell r="BZ465">
            <v>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P465">
            <v>0</v>
          </cell>
          <cell r="CQ465">
            <v>0</v>
          </cell>
          <cell r="CR465">
            <v>0</v>
          </cell>
          <cell r="CS465">
            <v>0</v>
          </cell>
          <cell r="CT465">
            <v>0</v>
          </cell>
          <cell r="CU465">
            <v>0</v>
          </cell>
          <cell r="CV465">
            <v>0</v>
          </cell>
          <cell r="CW465">
            <v>0</v>
          </cell>
          <cell r="CX465">
            <v>0</v>
          </cell>
          <cell r="CY465">
            <v>0</v>
          </cell>
          <cell r="CZ465">
            <v>0</v>
          </cell>
          <cell r="DA465">
            <v>0</v>
          </cell>
          <cell r="DB465">
            <v>0</v>
          </cell>
          <cell r="DC465">
            <v>0</v>
          </cell>
          <cell r="DD465">
            <v>0</v>
          </cell>
          <cell r="DE465">
            <v>0</v>
          </cell>
          <cell r="DF465">
            <v>0</v>
          </cell>
          <cell r="DG465">
            <v>0</v>
          </cell>
          <cell r="DH465">
            <v>0</v>
          </cell>
          <cell r="DI465">
            <v>0</v>
          </cell>
          <cell r="DJ465">
            <v>0</v>
          </cell>
          <cell r="DK465">
            <v>0</v>
          </cell>
          <cell r="DL465">
            <v>0</v>
          </cell>
          <cell r="DM465">
            <v>0</v>
          </cell>
          <cell r="DN465">
            <v>0</v>
          </cell>
          <cell r="DO465">
            <v>0</v>
          </cell>
          <cell r="DP465">
            <v>0</v>
          </cell>
          <cell r="DQ465">
            <v>0</v>
          </cell>
          <cell r="DR465">
            <v>0</v>
          </cell>
          <cell r="DS465">
            <v>0</v>
          </cell>
          <cell r="DT465">
            <v>0</v>
          </cell>
          <cell r="DU465">
            <v>0</v>
          </cell>
          <cell r="DV465">
            <v>0</v>
          </cell>
          <cell r="DW465">
            <v>0</v>
          </cell>
          <cell r="DX465">
            <v>0</v>
          </cell>
          <cell r="DY465">
            <v>0</v>
          </cell>
          <cell r="DZ465">
            <v>0</v>
          </cell>
          <cell r="EA465">
            <v>0</v>
          </cell>
          <cell r="EB465">
            <v>0</v>
          </cell>
          <cell r="EC465">
            <v>0</v>
          </cell>
          <cell r="ED465">
            <v>0</v>
          </cell>
        </row>
        <row r="467">
          <cell r="F467">
            <v>-601.25455749995308</v>
          </cell>
          <cell r="G467">
            <v>-1107.1520299999975</v>
          </cell>
          <cell r="H467">
            <v>-1448.8235000000568</v>
          </cell>
          <cell r="I467">
            <v>-1182.1202999999514</v>
          </cell>
          <cell r="J467">
            <v>-1707.0209999999497</v>
          </cell>
          <cell r="K467">
            <v>-1177.8347000002395</v>
          </cell>
          <cell r="L467">
            <v>-1033.6878539999016</v>
          </cell>
          <cell r="M467">
            <v>-974.95795999999973</v>
          </cell>
          <cell r="N467">
            <v>-355.79679999999644</v>
          </cell>
          <cell r="O467">
            <v>-344.40959999999905</v>
          </cell>
          <cell r="P467">
            <v>-271.59850000002189</v>
          </cell>
          <cell r="Q467">
            <v>-293.7780000000057</v>
          </cell>
          <cell r="R467">
            <v>-5231.6497399993241</v>
          </cell>
          <cell r="S467">
            <v>-219.3640000000014</v>
          </cell>
          <cell r="T467">
            <v>-50.678839999996853</v>
          </cell>
          <cell r="U467">
            <v>-95.106350000001839</v>
          </cell>
          <cell r="V467">
            <v>-849.36670000001322</v>
          </cell>
          <cell r="W467">
            <v>-1851.639599999995</v>
          </cell>
          <cell r="X467">
            <v>-1322.0470000000205</v>
          </cell>
          <cell r="Y467">
            <v>687.17002999997931</v>
          </cell>
          <cell r="Z467">
            <v>-887.32264999998733</v>
          </cell>
          <cell r="AA467">
            <v>-268.70493999999599</v>
          </cell>
          <cell r="AB467">
            <v>-114.81690000001981</v>
          </cell>
          <cell r="AC467">
            <v>-157.1949900000036</v>
          </cell>
          <cell r="AD467">
            <v>-102.57779999998456</v>
          </cell>
          <cell r="AE467">
            <v>-1690.0521399998106</v>
          </cell>
          <cell r="AF467">
            <v>-17.788899999999558</v>
          </cell>
          <cell r="AG467">
            <v>-43.198000000003958</v>
          </cell>
          <cell r="AH467">
            <v>-72.334800000004179</v>
          </cell>
          <cell r="AI467">
            <v>3.4050999999890337</v>
          </cell>
          <cell r="AJ467">
            <v>-666.83869999996386</v>
          </cell>
          <cell r="AK467">
            <v>-774.18299999996088</v>
          </cell>
          <cell r="AL467">
            <v>924.12411999999313</v>
          </cell>
          <cell r="AM467">
            <v>-504.53725999999733</v>
          </cell>
          <cell r="AN467">
            <v>-88.440999999991618</v>
          </cell>
          <cell r="AO467">
            <v>-102.34790000000066</v>
          </cell>
          <cell r="AP467">
            <v>-15.469800000002579</v>
          </cell>
          <cell r="AQ467">
            <v>-332.44199999998091</v>
          </cell>
          <cell r="AR467">
            <v>-724.89785000029951</v>
          </cell>
          <cell r="AS467">
            <v>-66.725800000000163</v>
          </cell>
          <cell r="AT467">
            <v>-15.073499999994965</v>
          </cell>
          <cell r="AU467">
            <v>-49.19666000000143</v>
          </cell>
          <cell r="AV467">
            <v>-31.685420000008889</v>
          </cell>
          <cell r="AW467">
            <v>-396.32887000002665</v>
          </cell>
          <cell r="AX467">
            <v>-474.75689999997849</v>
          </cell>
          <cell r="AY467">
            <v>893.58960000000661</v>
          </cell>
          <cell r="AZ467">
            <v>-257.30400000000373</v>
          </cell>
          <cell r="BA467">
            <v>-48.205999999998312</v>
          </cell>
          <cell r="BB467">
            <v>-72.908699999999953</v>
          </cell>
          <cell r="BC467">
            <v>-12.467599999999948</v>
          </cell>
          <cell r="BD467">
            <v>-193.83399999997346</v>
          </cell>
          <cell r="BE467">
            <v>-444.15102099976502</v>
          </cell>
          <cell r="BF467">
            <v>-34.385099999999511</v>
          </cell>
          <cell r="BG467">
            <v>-29.484499999998661</v>
          </cell>
          <cell r="BH467">
            <v>-32.083129999999073</v>
          </cell>
          <cell r="BI467">
            <v>-28.271999999997206</v>
          </cell>
          <cell r="BJ467">
            <v>-295.41167000000132</v>
          </cell>
          <cell r="BK467">
            <v>-424.46330000006128</v>
          </cell>
          <cell r="BL467">
            <v>442.38082000000577</v>
          </cell>
          <cell r="BM467">
            <v>-214.11209999999846</v>
          </cell>
          <cell r="BN467">
            <v>-23.893999999996595</v>
          </cell>
          <cell r="BO467">
            <v>-85.565900000008696</v>
          </cell>
          <cell r="BP467">
            <v>295.0444000000025</v>
          </cell>
          <cell r="BQ467">
            <v>-13.904540999996243</v>
          </cell>
          <cell r="BR467">
            <v>-628.58193000033498</v>
          </cell>
          <cell r="BS467">
            <v>-62.805059999998775</v>
          </cell>
          <cell r="BT467">
            <v>-22.385940000007395</v>
          </cell>
          <cell r="BU467">
            <v>-46.177190000002156</v>
          </cell>
          <cell r="BV467">
            <v>-42.960409999999683</v>
          </cell>
          <cell r="BW467">
            <v>-240.25469999999041</v>
          </cell>
          <cell r="BX467">
            <v>-308.95176999998512</v>
          </cell>
          <cell r="BY467">
            <v>571.04899999999907</v>
          </cell>
          <cell r="BZ467">
            <v>-151.02820000000065</v>
          </cell>
          <cell r="CA467">
            <v>-109.67020000000048</v>
          </cell>
          <cell r="CB467">
            <v>-88.976209999993443</v>
          </cell>
          <cell r="CC467">
            <v>-10.399499999999534</v>
          </cell>
          <cell r="CD467">
            <v>-116.02174999999988</v>
          </cell>
          <cell r="CE467">
            <v>-5146.3308133000974</v>
          </cell>
          <cell r="CF467">
            <v>-3423.2021643000044</v>
          </cell>
          <cell r="CG467">
            <v>-37.630530000002182</v>
          </cell>
          <cell r="CH467">
            <v>-42.119199999997363</v>
          </cell>
          <cell r="CI467">
            <v>-8.6187999999965541</v>
          </cell>
          <cell r="CJ467">
            <v>-947.69562700006645</v>
          </cell>
          <cell r="CK467">
            <v>-442.89399999997113</v>
          </cell>
          <cell r="CL467">
            <v>429.90385000000242</v>
          </cell>
          <cell r="CM467">
            <v>-270.21115200000349</v>
          </cell>
          <cell r="CN467">
            <v>-89.262699999999313</v>
          </cell>
          <cell r="CO467">
            <v>-158.92200000000594</v>
          </cell>
          <cell r="CP467">
            <v>-10.231499999994412</v>
          </cell>
          <cell r="CQ467">
            <v>-145.44699000002583</v>
          </cell>
          <cell r="CR467">
            <v>-2113.7844549999572</v>
          </cell>
          <cell r="CS467">
            <v>-292.50538999997661</v>
          </cell>
          <cell r="CT467">
            <v>-45.711790000001201</v>
          </cell>
          <cell r="CU467">
            <v>-63.564600000005157</v>
          </cell>
          <cell r="CV467">
            <v>-111.27650000000722</v>
          </cell>
          <cell r="CW467">
            <v>-414.88999999995576</v>
          </cell>
          <cell r="CX467">
            <v>-618.72819600004004</v>
          </cell>
          <cell r="CY467">
            <v>143.869200000001</v>
          </cell>
          <cell r="CZ467">
            <v>-382.15899999999965</v>
          </cell>
          <cell r="DA467">
            <v>-86.328960000006191</v>
          </cell>
          <cell r="DB467">
            <v>-98.868899999986752</v>
          </cell>
          <cell r="DC467">
            <v>-27.281099999992875</v>
          </cell>
          <cell r="DD467">
            <v>-116.33921900001587</v>
          </cell>
          <cell r="DE467">
            <v>-2030.5602839994244</v>
          </cell>
          <cell r="DF467">
            <v>-199.8238149999961</v>
          </cell>
          <cell r="DG467">
            <v>-33.768600000003062</v>
          </cell>
          <cell r="DH467">
            <v>-92.079117999994196</v>
          </cell>
          <cell r="DI467">
            <v>-67.747760999991442</v>
          </cell>
          <cell r="DJ467">
            <v>-498.24269999994431</v>
          </cell>
          <cell r="DK467">
            <v>-121.86212000003434</v>
          </cell>
          <cell r="DL467">
            <v>186.72281999999541</v>
          </cell>
          <cell r="DM467">
            <v>-314.6929999999993</v>
          </cell>
          <cell r="DN467">
            <v>-57.193899999998393</v>
          </cell>
          <cell r="DO467">
            <v>-779.06659000000218</v>
          </cell>
          <cell r="DP467">
            <v>-21.9288999999917</v>
          </cell>
          <cell r="DQ467">
            <v>-30.87659999999596</v>
          </cell>
          <cell r="DR467">
            <v>-4843.8862769999541</v>
          </cell>
          <cell r="DS467">
            <v>-47.434999999997672</v>
          </cell>
          <cell r="DT467">
            <v>-33.285400000000664</v>
          </cell>
          <cell r="DU467">
            <v>-75.31880000000092</v>
          </cell>
          <cell r="DV467">
            <v>-213.43257400000584</v>
          </cell>
          <cell r="DW467">
            <v>-765.3346999999485</v>
          </cell>
          <cell r="DX467">
            <v>-3262.0050700000138</v>
          </cell>
          <cell r="DY467">
            <v>172.34220999999525</v>
          </cell>
          <cell r="DZ467">
            <v>-300.27444000000833</v>
          </cell>
          <cell r="EA467">
            <v>-55.381389999995008</v>
          </cell>
          <cell r="EB467">
            <v>-122.63170000001264</v>
          </cell>
          <cell r="EC467">
            <v>-12.984272999998211</v>
          </cell>
          <cell r="ED467">
            <v>-128.14513999999326</v>
          </cell>
        </row>
        <row r="469">
          <cell r="A469" t="str">
            <v xml:space="preserve">Total Purchased Power &amp; Net Interchange </v>
          </cell>
          <cell r="F469">
            <v>715.5324425001163</v>
          </cell>
          <cell r="G469">
            <v>366.48797000013292</v>
          </cell>
          <cell r="H469">
            <v>846.29249999974854</v>
          </cell>
          <cell r="I469">
            <v>1468.7697000000626</v>
          </cell>
          <cell r="J469">
            <v>1361.5760000001173</v>
          </cell>
          <cell r="K469">
            <v>2082.2352999998257</v>
          </cell>
          <cell r="L469">
            <v>1917.0781459999271</v>
          </cell>
          <cell r="M469">
            <v>1980.6130399999674</v>
          </cell>
          <cell r="N469">
            <v>2249.5232000001706</v>
          </cell>
          <cell r="O469">
            <v>1767.8373999999603</v>
          </cell>
          <cell r="P469">
            <v>1151.0014999998966</v>
          </cell>
          <cell r="Q469">
            <v>803.77700000000186</v>
          </cell>
          <cell r="R469">
            <v>21841.474259998649</v>
          </cell>
          <cell r="S469">
            <v>1090.8510000000242</v>
          </cell>
          <cell r="T469">
            <v>1415.6251599999378</v>
          </cell>
          <cell r="U469">
            <v>2188.6016500000842</v>
          </cell>
          <cell r="V469">
            <v>1788.2632999997586</v>
          </cell>
          <cell r="W469">
            <v>1201.6123999999836</v>
          </cell>
          <cell r="X469">
            <v>1921.6729999999516</v>
          </cell>
          <cell r="Y469">
            <v>3623.1800300000468</v>
          </cell>
          <cell r="Z469">
            <v>2053.4923499999568</v>
          </cell>
          <cell r="AA469">
            <v>2323.5950599999633</v>
          </cell>
          <cell r="AB469">
            <v>1986.7971000000834</v>
          </cell>
          <cell r="AC469">
            <v>1258.3550099999411</v>
          </cell>
          <cell r="AD469">
            <v>989.42819999984931</v>
          </cell>
          <cell r="AE469">
            <v>25299.783860001713</v>
          </cell>
          <cell r="AF469">
            <v>1285.8230999999214</v>
          </cell>
          <cell r="AG469">
            <v>1467.8760000000475</v>
          </cell>
          <cell r="AH469">
            <v>2199.872199999867</v>
          </cell>
          <cell r="AI469">
            <v>2627.9250999999931</v>
          </cell>
          <cell r="AJ469">
            <v>2371.1613000000361</v>
          </cell>
          <cell r="AK469">
            <v>2453.3670000000857</v>
          </cell>
          <cell r="AL469">
            <v>3845.4401200001594</v>
          </cell>
          <cell r="AM469">
            <v>2421.5527400000719</v>
          </cell>
          <cell r="AN469">
            <v>2490.8689999999478</v>
          </cell>
          <cell r="AO469">
            <v>1988.7880999998888</v>
          </cell>
          <cell r="AP469">
            <v>1392.9701999999816</v>
          </cell>
          <cell r="AQ469">
            <v>754.13899999996647</v>
          </cell>
          <cell r="AR469">
            <v>26078.258150000125</v>
          </cell>
          <cell r="AS469">
            <v>1230.4071999998996</v>
          </cell>
          <cell r="AT469">
            <v>1436.670499999891</v>
          </cell>
          <cell r="AU469">
            <v>2211.6953399999766</v>
          </cell>
          <cell r="AV469">
            <v>2579.6945799998939</v>
          </cell>
          <cell r="AW469">
            <v>2626.51212999993</v>
          </cell>
          <cell r="AX469">
            <v>2736.6530999999959</v>
          </cell>
          <cell r="AY469">
            <v>3800.3046000001486</v>
          </cell>
          <cell r="AZ469">
            <v>2654.1540000000969</v>
          </cell>
          <cell r="BA469">
            <v>2518.1739999999991</v>
          </cell>
          <cell r="BB469">
            <v>2007.7183000000659</v>
          </cell>
          <cell r="BC469">
            <v>1388.9524000001838</v>
          </cell>
          <cell r="BD469">
            <v>887.32200000004377</v>
          </cell>
          <cell r="BE469">
            <v>26224.741978999227</v>
          </cell>
          <cell r="BF469">
            <v>1256.1759000000311</v>
          </cell>
          <cell r="BG469">
            <v>1414.9514999999665</v>
          </cell>
          <cell r="BH469">
            <v>2217.4318699998548</v>
          </cell>
          <cell r="BI469">
            <v>2569.9980000000214</v>
          </cell>
          <cell r="BJ469">
            <v>2712.2703299999703</v>
          </cell>
          <cell r="BK469">
            <v>2770.8966999999247</v>
          </cell>
          <cell r="BL469">
            <v>3334.6188199999742</v>
          </cell>
          <cell r="BM469">
            <v>2682.8068999999668</v>
          </cell>
          <cell r="BN469">
            <v>2529.6760000000941</v>
          </cell>
          <cell r="BO469">
            <v>1984.6451000000816</v>
          </cell>
          <cell r="BP469">
            <v>1689.4444000000367</v>
          </cell>
          <cell r="BQ469">
            <v>1061.8264590000035</v>
          </cell>
          <cell r="BR469">
            <v>25906.868070000783</v>
          </cell>
          <cell r="BS469">
            <v>1221.3699400000041</v>
          </cell>
          <cell r="BT469">
            <v>1414.8260599998757</v>
          </cell>
          <cell r="BU469">
            <v>2192.1468100000639</v>
          </cell>
          <cell r="BV469">
            <v>2542.31958999997</v>
          </cell>
          <cell r="BW469">
            <v>2752.3612999999896</v>
          </cell>
          <cell r="BX469">
            <v>2870.418229999952</v>
          </cell>
          <cell r="BY469">
            <v>3448.7480000001378</v>
          </cell>
          <cell r="BZ469">
            <v>2731.3828000000212</v>
          </cell>
          <cell r="CA469">
            <v>2431.1198000001023</v>
          </cell>
          <cell r="CB469">
            <v>1970.8807900000829</v>
          </cell>
          <cell r="CC469">
            <v>1377.0104999998584</v>
          </cell>
          <cell r="CD469">
            <v>954.28425000002608</v>
          </cell>
          <cell r="CE469">
            <v>21307.545186700299</v>
          </cell>
          <cell r="CF469">
            <v>-2145.5061643000226</v>
          </cell>
          <cell r="CG469">
            <v>1443.3994700000621</v>
          </cell>
          <cell r="CH469">
            <v>2185.0138000000734</v>
          </cell>
          <cell r="CI469">
            <v>2563.7312000001548</v>
          </cell>
          <cell r="CJ469">
            <v>2029.9783729999326</v>
          </cell>
          <cell r="CK469">
            <v>2720.5760000001173</v>
          </cell>
          <cell r="CL469">
            <v>3293.218850000063</v>
          </cell>
          <cell r="CM469">
            <v>2597.8158479999984</v>
          </cell>
          <cell r="CN469">
            <v>2438.8673000000417</v>
          </cell>
          <cell r="CO469">
            <v>1890.7049999999581</v>
          </cell>
          <cell r="CP469">
            <v>1370.218499999959</v>
          </cell>
          <cell r="CQ469">
            <v>919.52700999996159</v>
          </cell>
          <cell r="CR469">
            <v>24157.344544999301</v>
          </cell>
          <cell r="CS469">
            <v>978.86661000002641</v>
          </cell>
          <cell r="CT469">
            <v>1377.1642100000754</v>
          </cell>
          <cell r="CU469">
            <v>2152.5013999999501</v>
          </cell>
          <cell r="CV469">
            <v>2448.2035000000615</v>
          </cell>
          <cell r="CW469">
            <v>2547.903999999864</v>
          </cell>
          <cell r="CX469">
            <v>2528.9018039999064</v>
          </cell>
          <cell r="CY469">
            <v>2992.8932000000495</v>
          </cell>
          <cell r="CZ469">
            <v>2471.5459999998566</v>
          </cell>
          <cell r="DA469">
            <v>2429.1110400001053</v>
          </cell>
          <cell r="DB469">
            <v>1940.5280999999959</v>
          </cell>
          <cell r="DC469">
            <v>1346.3289000000805</v>
          </cell>
          <cell r="DD469">
            <v>943.39578099991195</v>
          </cell>
          <cell r="DE469">
            <v>24108.977715998888</v>
          </cell>
          <cell r="DF469">
            <v>1065.1931849999819</v>
          </cell>
          <cell r="DG469">
            <v>1381.9953999998979</v>
          </cell>
          <cell r="DH469">
            <v>2112.8578820000403</v>
          </cell>
          <cell r="DI469">
            <v>2478.9522390000056</v>
          </cell>
          <cell r="DJ469">
            <v>2449.7643000001553</v>
          </cell>
          <cell r="DK469">
            <v>3010.0178799999412</v>
          </cell>
          <cell r="DL469">
            <v>3021.486819999991</v>
          </cell>
          <cell r="DM469">
            <v>2524.6589999999851</v>
          </cell>
          <cell r="DN469">
            <v>2445.7361000000965</v>
          </cell>
          <cell r="DO469">
            <v>1250.0384100000374</v>
          </cell>
          <cell r="DP469">
            <v>1344.7810999999056</v>
          </cell>
          <cell r="DQ469">
            <v>1023.4954000000143</v>
          </cell>
          <cell r="DR469">
            <v>21165.101723000407</v>
          </cell>
          <cell r="DS469">
            <v>1211.2270000000717</v>
          </cell>
          <cell r="DT469">
            <v>1375.3945999998832</v>
          </cell>
          <cell r="DU469">
            <v>2118.5511999999871</v>
          </cell>
          <cell r="DV469">
            <v>2320.5474260000046</v>
          </cell>
          <cell r="DW469">
            <v>2167.91630000039</v>
          </cell>
          <cell r="DX469">
            <v>-145.72507000016049</v>
          </cell>
          <cell r="DY469">
            <v>2992.9082099999068</v>
          </cell>
          <cell r="DZ469">
            <v>2524.9415600000648</v>
          </cell>
          <cell r="EA469">
            <v>2435.008610000019</v>
          </cell>
          <cell r="EB469">
            <v>1896.3983000000007</v>
          </cell>
          <cell r="EC469">
            <v>1346.945727000013</v>
          </cell>
          <cell r="ED469">
            <v>920.98785999999382</v>
          </cell>
        </row>
        <row r="471">
          <cell r="A471" t="str">
            <v>Coal Generation</v>
          </cell>
        </row>
        <row r="472">
          <cell r="C472" t="str">
            <v>Cholla</v>
          </cell>
          <cell r="F472">
            <v>-58.492110999999568</v>
          </cell>
          <cell r="G472">
            <v>-20.311589999997523</v>
          </cell>
          <cell r="H472">
            <v>-39.795359999989159</v>
          </cell>
          <cell r="I472">
            <v>0</v>
          </cell>
          <cell r="J472">
            <v>-3.5460300000122515</v>
          </cell>
          <cell r="K472">
            <v>-8.894270000004326</v>
          </cell>
          <cell r="L472">
            <v>-20.122379999986151</v>
          </cell>
          <cell r="M472">
            <v>-31.90881999998237</v>
          </cell>
          <cell r="N472">
            <v>-8.7160699999949429</v>
          </cell>
          <cell r="O472">
            <v>-36.470510000013746</v>
          </cell>
          <cell r="P472">
            <v>-65.400090000010096</v>
          </cell>
          <cell r="Q472">
            <v>-46.980799999990268</v>
          </cell>
          <cell r="R472">
            <v>-892.06607999978587</v>
          </cell>
          <cell r="S472">
            <v>-27.46984999999404</v>
          </cell>
          <cell r="T472">
            <v>-521.71378000002005</v>
          </cell>
          <cell r="U472">
            <v>-107.7954000000027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-35.377800000016578</v>
          </cell>
          <cell r="AA472">
            <v>-4.511850000009872</v>
          </cell>
          <cell r="AB472">
            <v>-87.720959999976913</v>
          </cell>
          <cell r="AC472">
            <v>-65.780349999986356</v>
          </cell>
          <cell r="AD472">
            <v>-41.696090000012191</v>
          </cell>
          <cell r="AE472">
            <v>-219.42708000051789</v>
          </cell>
          <cell r="AF472">
            <v>-19.38843000002089</v>
          </cell>
          <cell r="AG472">
            <v>-37.897110000019893</v>
          </cell>
          <cell r="AH472">
            <v>-53.416380000009667</v>
          </cell>
          <cell r="AI472">
            <v>-5.5972800000017742</v>
          </cell>
          <cell r="AJ472">
            <v>-5.6815800000040326</v>
          </cell>
          <cell r="AK472">
            <v>0</v>
          </cell>
          <cell r="AL472">
            <v>-14.398410000023432</v>
          </cell>
          <cell r="AM472">
            <v>0</v>
          </cell>
          <cell r="AN472">
            <v>0</v>
          </cell>
          <cell r="AO472">
            <v>-10.759870000008959</v>
          </cell>
          <cell r="AP472">
            <v>-15.488589999993565</v>
          </cell>
          <cell r="AQ472">
            <v>-56.799429999984568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  <cell r="BZ472">
            <v>0</v>
          </cell>
          <cell r="CA472">
            <v>0</v>
          </cell>
          <cell r="CB472">
            <v>0</v>
          </cell>
          <cell r="CC472">
            <v>0</v>
          </cell>
          <cell r="CD472">
            <v>0</v>
          </cell>
          <cell r="CE472">
            <v>0</v>
          </cell>
          <cell r="CF472">
            <v>0</v>
          </cell>
          <cell r="CG472">
            <v>0</v>
          </cell>
          <cell r="CH472">
            <v>0</v>
          </cell>
          <cell r="CI472">
            <v>0</v>
          </cell>
          <cell r="CJ472">
            <v>0</v>
          </cell>
          <cell r="CK472">
            <v>0</v>
          </cell>
          <cell r="CL472">
            <v>0</v>
          </cell>
          <cell r="CM472">
            <v>0</v>
          </cell>
          <cell r="CN472">
            <v>0</v>
          </cell>
          <cell r="CO472">
            <v>0</v>
          </cell>
          <cell r="CP472">
            <v>0</v>
          </cell>
          <cell r="CQ472">
            <v>0</v>
          </cell>
          <cell r="CR472">
            <v>0</v>
          </cell>
          <cell r="CS472">
            <v>0</v>
          </cell>
          <cell r="CT472">
            <v>0</v>
          </cell>
          <cell r="CU472">
            <v>0</v>
          </cell>
          <cell r="CV472">
            <v>0</v>
          </cell>
          <cell r="CW472">
            <v>0</v>
          </cell>
          <cell r="CX472">
            <v>0</v>
          </cell>
          <cell r="CY472">
            <v>0</v>
          </cell>
          <cell r="CZ472">
            <v>0</v>
          </cell>
          <cell r="DA472">
            <v>0</v>
          </cell>
          <cell r="DB472">
            <v>0</v>
          </cell>
          <cell r="DC472">
            <v>0</v>
          </cell>
          <cell r="DD472">
            <v>0</v>
          </cell>
          <cell r="DE472">
            <v>0</v>
          </cell>
          <cell r="DF472">
            <v>0</v>
          </cell>
          <cell r="DG472">
            <v>0</v>
          </cell>
          <cell r="DH472">
            <v>0</v>
          </cell>
          <cell r="DI472">
            <v>0</v>
          </cell>
          <cell r="DJ472">
            <v>0</v>
          </cell>
          <cell r="DK472">
            <v>0</v>
          </cell>
          <cell r="DL472">
            <v>0</v>
          </cell>
          <cell r="DM472">
            <v>0</v>
          </cell>
          <cell r="DN472">
            <v>0</v>
          </cell>
          <cell r="DO472">
            <v>0</v>
          </cell>
          <cell r="DP472">
            <v>0</v>
          </cell>
          <cell r="DQ472">
            <v>0</v>
          </cell>
          <cell r="DR472">
            <v>0</v>
          </cell>
          <cell r="DS472">
            <v>0</v>
          </cell>
          <cell r="DT472">
            <v>0</v>
          </cell>
          <cell r="DU472">
            <v>0</v>
          </cell>
          <cell r="DV472">
            <v>0</v>
          </cell>
          <cell r="DW472">
            <v>0</v>
          </cell>
          <cell r="DX472">
            <v>0</v>
          </cell>
          <cell r="DY472">
            <v>0</v>
          </cell>
          <cell r="DZ472">
            <v>0</v>
          </cell>
          <cell r="EA472">
            <v>0</v>
          </cell>
          <cell r="EB472">
            <v>0</v>
          </cell>
          <cell r="EC472">
            <v>0</v>
          </cell>
          <cell r="ED472">
            <v>0</v>
          </cell>
        </row>
        <row r="473">
          <cell r="C473" t="str">
            <v>Colstrip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-23.097325999988243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-13.732336000000942</v>
          </cell>
          <cell r="X473">
            <v>-9.3649900000018533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-134.7013090000255</v>
          </cell>
          <cell r="AF473">
            <v>0</v>
          </cell>
          <cell r="AG473">
            <v>0</v>
          </cell>
          <cell r="AH473">
            <v>-7.1569849999941653</v>
          </cell>
          <cell r="AI473">
            <v>-86.906646999996156</v>
          </cell>
          <cell r="AJ473">
            <v>-40.059549999998126</v>
          </cell>
          <cell r="AK473">
            <v>-0.57812700000067707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-474.19503399985842</v>
          </cell>
          <cell r="AS473">
            <v>0</v>
          </cell>
          <cell r="AT473">
            <v>-16.923099999999977</v>
          </cell>
          <cell r="AU473">
            <v>-85.767819999993662</v>
          </cell>
          <cell r="AV473">
            <v>-83.067250000000058</v>
          </cell>
          <cell r="AW473">
            <v>-112.39331300000049</v>
          </cell>
          <cell r="AX473">
            <v>-33.488066999998409</v>
          </cell>
          <cell r="AY473">
            <v>-24.394039999999222</v>
          </cell>
          <cell r="AZ473">
            <v>-39.472423000013805</v>
          </cell>
          <cell r="BA473">
            <v>-65.977107000013348</v>
          </cell>
          <cell r="BB473">
            <v>-6.9030760000023292</v>
          </cell>
          <cell r="BC473">
            <v>-5.8088379999971949</v>
          </cell>
          <cell r="BD473">
            <v>0</v>
          </cell>
          <cell r="BE473">
            <v>-571.98863400006667</v>
          </cell>
          <cell r="BF473">
            <v>-8.8488770000112709</v>
          </cell>
          <cell r="BG473">
            <v>-29.862378999998327</v>
          </cell>
          <cell r="BH473">
            <v>-108.28892300000007</v>
          </cell>
          <cell r="BI473">
            <v>-76.957501000004413</v>
          </cell>
          <cell r="BJ473">
            <v>-171.1125549999997</v>
          </cell>
          <cell r="BK473">
            <v>-109.52677400001267</v>
          </cell>
          <cell r="BL473">
            <v>0</v>
          </cell>
          <cell r="BM473">
            <v>-9.1809049999865238</v>
          </cell>
          <cell r="BN473">
            <v>-46.694854000001214</v>
          </cell>
          <cell r="BO473">
            <v>-6.7978499999881024</v>
          </cell>
          <cell r="BP473">
            <v>0</v>
          </cell>
          <cell r="BQ473">
            <v>-4.7180159999988973</v>
          </cell>
          <cell r="BR473">
            <v>-228.96723499998916</v>
          </cell>
          <cell r="BS473">
            <v>0</v>
          </cell>
          <cell r="BT473">
            <v>-11.458987999998499</v>
          </cell>
          <cell r="BU473">
            <v>-109.67632700000831</v>
          </cell>
          <cell r="BV473">
            <v>-71.501298999995925</v>
          </cell>
          <cell r="BW473">
            <v>-7.727839999992284</v>
          </cell>
          <cell r="BX473">
            <v>-10.075084999989485</v>
          </cell>
          <cell r="BY473">
            <v>0</v>
          </cell>
          <cell r="BZ473">
            <v>0</v>
          </cell>
          <cell r="CA473">
            <v>-18.527695999990101</v>
          </cell>
          <cell r="CB473">
            <v>0</v>
          </cell>
          <cell r="CC473">
            <v>0</v>
          </cell>
          <cell r="CD473">
            <v>0</v>
          </cell>
          <cell r="CE473">
            <v>-172.62351000029594</v>
          </cell>
          <cell r="CF473">
            <v>0</v>
          </cell>
          <cell r="CG473">
            <v>-24.333826999994926</v>
          </cell>
          <cell r="CH473">
            <v>-73.153078000003006</v>
          </cell>
          <cell r="CI473">
            <v>-46.718868000003567</v>
          </cell>
          <cell r="CJ473">
            <v>0</v>
          </cell>
          <cell r="CK473">
            <v>-9.195069000008516</v>
          </cell>
          <cell r="CL473">
            <v>0</v>
          </cell>
          <cell r="CM473">
            <v>-8.7719729999953415</v>
          </cell>
          <cell r="CN473">
            <v>-0.25235699999029748</v>
          </cell>
          <cell r="CO473">
            <v>0</v>
          </cell>
          <cell r="CP473">
            <v>-10.198338000001968</v>
          </cell>
          <cell r="CQ473">
            <v>0</v>
          </cell>
          <cell r="CR473">
            <v>-142.72830099985003</v>
          </cell>
          <cell r="CS473">
            <v>0</v>
          </cell>
          <cell r="CT473">
            <v>0</v>
          </cell>
          <cell r="CU473">
            <v>-49.074343999993289</v>
          </cell>
          <cell r="CV473">
            <v>-61.115871000001789</v>
          </cell>
          <cell r="CW473">
            <v>0</v>
          </cell>
          <cell r="CX473">
            <v>-8.4519060000020545</v>
          </cell>
          <cell r="CY473">
            <v>0</v>
          </cell>
          <cell r="CZ473">
            <v>0</v>
          </cell>
          <cell r="DA473">
            <v>-17.392088000007789</v>
          </cell>
          <cell r="DB473">
            <v>-6.6940919999906328</v>
          </cell>
          <cell r="DC473">
            <v>0</v>
          </cell>
          <cell r="DD473">
            <v>0</v>
          </cell>
          <cell r="DE473">
            <v>-152.10205399990082</v>
          </cell>
          <cell r="DF473">
            <v>-10.440921000001254</v>
          </cell>
          <cell r="DG473">
            <v>0</v>
          </cell>
          <cell r="DH473">
            <v>-63.860568999982206</v>
          </cell>
          <cell r="DI473">
            <v>-16.056881000004068</v>
          </cell>
          <cell r="DJ473">
            <v>-8.1149920000025304</v>
          </cell>
          <cell r="DK473">
            <v>-4.7910140000021784</v>
          </cell>
          <cell r="DL473">
            <v>0</v>
          </cell>
          <cell r="DM473">
            <v>0</v>
          </cell>
          <cell r="DN473">
            <v>-24.024416000000201</v>
          </cell>
          <cell r="DO473">
            <v>-21.229030999995302</v>
          </cell>
          <cell r="DP473">
            <v>-3.5842300000003888</v>
          </cell>
          <cell r="DQ473">
            <v>0</v>
          </cell>
          <cell r="DR473">
            <v>-343.13277399959043</v>
          </cell>
          <cell r="DS473">
            <v>0</v>
          </cell>
          <cell r="DT473">
            <v>-10.144127000006847</v>
          </cell>
          <cell r="DU473">
            <v>-111.66049099998781</v>
          </cell>
          <cell r="DV473">
            <v>-22.163830999998027</v>
          </cell>
          <cell r="DW473">
            <v>-7.8371620000107214</v>
          </cell>
          <cell r="DX473">
            <v>-123.78444200000376</v>
          </cell>
          <cell r="DY473">
            <v>0</v>
          </cell>
          <cell r="DZ473">
            <v>0</v>
          </cell>
          <cell r="EA473">
            <v>-54.914790999988327</v>
          </cell>
          <cell r="EB473">
            <v>-6.6298830000014277</v>
          </cell>
          <cell r="EC473">
            <v>-5.9980470000009518</v>
          </cell>
          <cell r="ED473">
            <v>0</v>
          </cell>
        </row>
        <row r="474">
          <cell r="C474" t="str">
            <v>Craig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-7.2058609999949113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-19.990928000072017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-8.8500919999933103</v>
          </cell>
          <cell r="AK474">
            <v>-11.140836000005947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-132.19156300043687</v>
          </cell>
          <cell r="AS474">
            <v>0</v>
          </cell>
          <cell r="AT474">
            <v>-8.5369819999905303</v>
          </cell>
          <cell r="AU474">
            <v>-14.448975999999675</v>
          </cell>
          <cell r="AV474">
            <v>-31.902588999990257</v>
          </cell>
          <cell r="AW474">
            <v>-7.920034000009764</v>
          </cell>
          <cell r="AX474">
            <v>-23.498066000000108</v>
          </cell>
          <cell r="AY474">
            <v>0</v>
          </cell>
          <cell r="AZ474">
            <v>-8.2868650000018533</v>
          </cell>
          <cell r="BA474">
            <v>-15.774662000010721</v>
          </cell>
          <cell r="BB474">
            <v>-3.4884260000108043</v>
          </cell>
          <cell r="BC474">
            <v>-18.334963000001153</v>
          </cell>
          <cell r="BD474">
            <v>0</v>
          </cell>
          <cell r="BE474">
            <v>-157.7311149998568</v>
          </cell>
          <cell r="BF474">
            <v>0</v>
          </cell>
          <cell r="BG474">
            <v>-40.099845000004279</v>
          </cell>
          <cell r="BH474">
            <v>-36.483918999991147</v>
          </cell>
          <cell r="BI474">
            <v>-48.999918000001344</v>
          </cell>
          <cell r="BJ474">
            <v>0</v>
          </cell>
          <cell r="BK474">
            <v>-25.349583000002895</v>
          </cell>
          <cell r="BL474">
            <v>0</v>
          </cell>
          <cell r="BM474">
            <v>0</v>
          </cell>
          <cell r="BN474">
            <v>0</v>
          </cell>
          <cell r="BO474">
            <v>-6.7978500000026543</v>
          </cell>
          <cell r="BP474">
            <v>0</v>
          </cell>
          <cell r="BQ474">
            <v>0</v>
          </cell>
          <cell r="BR474">
            <v>-200.83132300002035</v>
          </cell>
          <cell r="BS474">
            <v>-5.5629899999912595</v>
          </cell>
          <cell r="BT474">
            <v>-8.2106110000022454</v>
          </cell>
          <cell r="BU474">
            <v>-21.817555999994511</v>
          </cell>
          <cell r="BV474">
            <v>-79.808905999998387</v>
          </cell>
          <cell r="BW474">
            <v>-52.182358999998542</v>
          </cell>
          <cell r="BX474">
            <v>-14.937612999987323</v>
          </cell>
          <cell r="BY474">
            <v>0</v>
          </cell>
          <cell r="BZ474">
            <v>0</v>
          </cell>
          <cell r="CA474">
            <v>-8.9892649999965215</v>
          </cell>
          <cell r="CB474">
            <v>0</v>
          </cell>
          <cell r="CC474">
            <v>-5.1799329999921611</v>
          </cell>
          <cell r="CD474">
            <v>-4.1420899999939138</v>
          </cell>
          <cell r="CE474">
            <v>-157.53751599986572</v>
          </cell>
          <cell r="CF474">
            <v>0</v>
          </cell>
          <cell r="CG474">
            <v>-19.020666999989771</v>
          </cell>
          <cell r="CH474">
            <v>-45.586269999999786</v>
          </cell>
          <cell r="CI474">
            <v>-56.290217999994638</v>
          </cell>
          <cell r="CJ474">
            <v>-16.152099999999336</v>
          </cell>
          <cell r="CK474">
            <v>0</v>
          </cell>
          <cell r="CL474">
            <v>0</v>
          </cell>
          <cell r="CM474">
            <v>-0.97224300000380026</v>
          </cell>
          <cell r="CN474">
            <v>-7.579834000003757</v>
          </cell>
          <cell r="CO474">
            <v>0</v>
          </cell>
          <cell r="CP474">
            <v>-11.936183999991044</v>
          </cell>
          <cell r="CQ474">
            <v>0</v>
          </cell>
          <cell r="CR474">
            <v>-93.868354000034742</v>
          </cell>
          <cell r="CS474">
            <v>0</v>
          </cell>
          <cell r="CT474">
            <v>0</v>
          </cell>
          <cell r="CU474">
            <v>-37.583279000013135</v>
          </cell>
          <cell r="CV474">
            <v>-48.815104000008432</v>
          </cell>
          <cell r="CW474">
            <v>0</v>
          </cell>
          <cell r="CX474">
            <v>0</v>
          </cell>
          <cell r="CY474">
            <v>0</v>
          </cell>
          <cell r="CZ474">
            <v>0</v>
          </cell>
          <cell r="DA474">
            <v>0</v>
          </cell>
          <cell r="DB474">
            <v>-7.4699709999986226</v>
          </cell>
          <cell r="DC474">
            <v>0</v>
          </cell>
          <cell r="DD474">
            <v>0</v>
          </cell>
          <cell r="DE474">
            <v>-90.341922999941744</v>
          </cell>
          <cell r="DF474">
            <v>0</v>
          </cell>
          <cell r="DG474">
            <v>0</v>
          </cell>
          <cell r="DH474">
            <v>-27.718110000001616</v>
          </cell>
          <cell r="DI474">
            <v>-23.506351999996696</v>
          </cell>
          <cell r="DJ474">
            <v>0</v>
          </cell>
          <cell r="DK474">
            <v>-20.281193999995594</v>
          </cell>
          <cell r="DL474">
            <v>0</v>
          </cell>
          <cell r="DM474">
            <v>0</v>
          </cell>
          <cell r="DN474">
            <v>0</v>
          </cell>
          <cell r="DO474">
            <v>-18.83626699999877</v>
          </cell>
          <cell r="DP474">
            <v>0</v>
          </cell>
          <cell r="DQ474">
            <v>0</v>
          </cell>
          <cell r="DR474">
            <v>-730.98453299992252</v>
          </cell>
          <cell r="DS474">
            <v>-46.574399999997695</v>
          </cell>
          <cell r="DT474">
            <v>-55.649617000002763</v>
          </cell>
          <cell r="DU474">
            <v>-52.721126999997068</v>
          </cell>
          <cell r="DV474">
            <v>-39.7121670000015</v>
          </cell>
          <cell r="DW474">
            <v>-18.068938000000344</v>
          </cell>
          <cell r="DX474">
            <v>-196.42160899999726</v>
          </cell>
          <cell r="DY474">
            <v>-46.658493999995699</v>
          </cell>
          <cell r="DZ474">
            <v>-45.094225999993796</v>
          </cell>
          <cell r="EA474">
            <v>-64.549021999999241</v>
          </cell>
          <cell r="EB474">
            <v>-72.060581999998249</v>
          </cell>
          <cell r="EC474">
            <v>-84.889147000001685</v>
          </cell>
          <cell r="ED474">
            <v>-8.5852040000027046</v>
          </cell>
        </row>
        <row r="475">
          <cell r="C475" t="str">
            <v>Dave Johnston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-4.0545099999872036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-173.33334599994123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-121.26693099993281</v>
          </cell>
          <cell r="X475">
            <v>-52.066415000008419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-971.660892999731</v>
          </cell>
          <cell r="AF475">
            <v>0</v>
          </cell>
          <cell r="AG475">
            <v>0</v>
          </cell>
          <cell r="AH475">
            <v>0</v>
          </cell>
          <cell r="AI475">
            <v>-344.11522000003606</v>
          </cell>
          <cell r="AJ475">
            <v>-144.76144099998055</v>
          </cell>
          <cell r="AK475">
            <v>-260.41780100000324</v>
          </cell>
          <cell r="AL475">
            <v>-47.545139999943785</v>
          </cell>
          <cell r="AM475">
            <v>-36.981489000027068</v>
          </cell>
          <cell r="AN475">
            <v>-137.83980200003134</v>
          </cell>
          <cell r="AO475">
            <v>0</v>
          </cell>
          <cell r="AP475">
            <v>0</v>
          </cell>
          <cell r="AQ475">
            <v>0</v>
          </cell>
          <cell r="AR475">
            <v>-2204.778500999324</v>
          </cell>
          <cell r="AS475">
            <v>0</v>
          </cell>
          <cell r="AT475">
            <v>-34.515639999997802</v>
          </cell>
          <cell r="AU475">
            <v>-159.87846499995794</v>
          </cell>
          <cell r="AV475">
            <v>-233.44765899999766</v>
          </cell>
          <cell r="AW475">
            <v>-479.63508999999613</v>
          </cell>
          <cell r="AX475">
            <v>-571.39140999998199</v>
          </cell>
          <cell r="AY475">
            <v>-140.96681100002024</v>
          </cell>
          <cell r="AZ475">
            <v>-135.28088099998422</v>
          </cell>
          <cell r="BA475">
            <v>-393.0434130000649</v>
          </cell>
          <cell r="BB475">
            <v>-43.010742000071332</v>
          </cell>
          <cell r="BC475">
            <v>-13.608390000008512</v>
          </cell>
          <cell r="BD475">
            <v>0</v>
          </cell>
          <cell r="BE475">
            <v>-2077.376939999871</v>
          </cell>
          <cell r="BF475">
            <v>0</v>
          </cell>
          <cell r="BG475">
            <v>-22.419174000038765</v>
          </cell>
          <cell r="BH475">
            <v>-184.72693100001197</v>
          </cell>
          <cell r="BI475">
            <v>-315.09401800000342</v>
          </cell>
          <cell r="BJ475">
            <v>-574.22885800001677</v>
          </cell>
          <cell r="BK475">
            <v>-545.39306600001873</v>
          </cell>
          <cell r="BL475">
            <v>-63.815000000060536</v>
          </cell>
          <cell r="BM475">
            <v>-112.24154700001236</v>
          </cell>
          <cell r="BN475">
            <v>-205.41758600005414</v>
          </cell>
          <cell r="BO475">
            <v>-43.054669999983162</v>
          </cell>
          <cell r="BP475">
            <v>-10.98609000002034</v>
          </cell>
          <cell r="BQ475">
            <v>0</v>
          </cell>
          <cell r="BR475">
            <v>-814.52956799976528</v>
          </cell>
          <cell r="BS475">
            <v>-5.5629900000058115</v>
          </cell>
          <cell r="BT475">
            <v>0</v>
          </cell>
          <cell r="BU475">
            <v>-142.24416999996174</v>
          </cell>
          <cell r="BV475">
            <v>-246.40235200000461</v>
          </cell>
          <cell r="BW475">
            <v>-179.10429599997588</v>
          </cell>
          <cell r="BX475">
            <v>-157.37134099996183</v>
          </cell>
          <cell r="BY475">
            <v>0</v>
          </cell>
          <cell r="BZ475">
            <v>0</v>
          </cell>
          <cell r="CA475">
            <v>-69.498458999965806</v>
          </cell>
          <cell r="CB475">
            <v>0</v>
          </cell>
          <cell r="CC475">
            <v>-14.345960000006016</v>
          </cell>
          <cell r="CD475">
            <v>0</v>
          </cell>
          <cell r="CE475">
            <v>-535.96193899959326</v>
          </cell>
          <cell r="CF475">
            <v>0</v>
          </cell>
          <cell r="CG475">
            <v>-12.424315999960527</v>
          </cell>
          <cell r="CH475">
            <v>-64.426290000032168</v>
          </cell>
          <cell r="CI475">
            <v>-310.34748199995374</v>
          </cell>
          <cell r="CJ475">
            <v>-34.863434000057168</v>
          </cell>
          <cell r="CK475">
            <v>-44.414990000019316</v>
          </cell>
          <cell r="CL475">
            <v>0</v>
          </cell>
          <cell r="CM475">
            <v>-24.446705000067595</v>
          </cell>
          <cell r="CN475">
            <v>-33.192120000021532</v>
          </cell>
          <cell r="CO475">
            <v>-7.0520020000403747</v>
          </cell>
          <cell r="CP475">
            <v>-4.7945999999647029</v>
          </cell>
          <cell r="CQ475">
            <v>0</v>
          </cell>
          <cell r="CR475">
            <v>-294.36252099927515</v>
          </cell>
          <cell r="CS475">
            <v>0</v>
          </cell>
          <cell r="CT475">
            <v>0</v>
          </cell>
          <cell r="CU475">
            <v>-75.540701000019908</v>
          </cell>
          <cell r="CV475">
            <v>-85.357684999995399</v>
          </cell>
          <cell r="CW475">
            <v>-49.53224000002956</v>
          </cell>
          <cell r="CX475">
            <v>-17.442140000057407</v>
          </cell>
          <cell r="CY475">
            <v>0</v>
          </cell>
          <cell r="CZ475">
            <v>-9.0439450000412762</v>
          </cell>
          <cell r="DA475">
            <v>-57.445809999946505</v>
          </cell>
          <cell r="DB475">
            <v>0</v>
          </cell>
          <cell r="DC475">
            <v>0</v>
          </cell>
          <cell r="DD475">
            <v>0</v>
          </cell>
          <cell r="DE475">
            <v>-393.02738400176167</v>
          </cell>
          <cell r="DF475">
            <v>0</v>
          </cell>
          <cell r="DG475">
            <v>0</v>
          </cell>
          <cell r="DH475">
            <v>-90.084768999950029</v>
          </cell>
          <cell r="DI475">
            <v>-110.30298000003677</v>
          </cell>
          <cell r="DJ475">
            <v>-57.321104000031482</v>
          </cell>
          <cell r="DK475">
            <v>-70.715985999966506</v>
          </cell>
          <cell r="DL475">
            <v>0</v>
          </cell>
          <cell r="DM475">
            <v>0</v>
          </cell>
          <cell r="DN475">
            <v>-64.602544999972451</v>
          </cell>
          <cell r="DO475">
            <v>0</v>
          </cell>
          <cell r="DP475">
            <v>0</v>
          </cell>
          <cell r="DQ475">
            <v>0</v>
          </cell>
          <cell r="DR475">
            <v>-409.0128119988367</v>
          </cell>
          <cell r="DS475">
            <v>0</v>
          </cell>
          <cell r="DT475">
            <v>0</v>
          </cell>
          <cell r="DU475">
            <v>-50.263745000003837</v>
          </cell>
          <cell r="DV475">
            <v>-57.222305999952368</v>
          </cell>
          <cell r="DW475">
            <v>-25.434816000051796</v>
          </cell>
          <cell r="DX475">
            <v>-245.80169500003103</v>
          </cell>
          <cell r="DY475">
            <v>0</v>
          </cell>
          <cell r="DZ475">
            <v>0</v>
          </cell>
          <cell r="EA475">
            <v>-24.393289999978151</v>
          </cell>
          <cell r="EB475">
            <v>0</v>
          </cell>
          <cell r="EC475">
            <v>-5.8969599999254569</v>
          </cell>
          <cell r="ED475">
            <v>0</v>
          </cell>
        </row>
        <row r="476">
          <cell r="C476" t="str">
            <v>Hayden</v>
          </cell>
          <cell r="F476">
            <v>-30.616433000002871</v>
          </cell>
          <cell r="G476">
            <v>-9.8691639999960898</v>
          </cell>
          <cell r="H476">
            <v>-6.6801769999947282</v>
          </cell>
          <cell r="I476">
            <v>0</v>
          </cell>
          <cell r="J476">
            <v>0</v>
          </cell>
          <cell r="K476">
            <v>0</v>
          </cell>
          <cell r="L476">
            <v>3.3194260000018403</v>
          </cell>
          <cell r="M476">
            <v>-6.1694149999966612</v>
          </cell>
          <cell r="N476">
            <v>-0.30596899999727611</v>
          </cell>
          <cell r="O476">
            <v>-16.454834000000119</v>
          </cell>
          <cell r="P476">
            <v>-11.450267999996868</v>
          </cell>
          <cell r="Q476">
            <v>-9.8916440000029979</v>
          </cell>
          <cell r="R476">
            <v>-214.38421499996912</v>
          </cell>
          <cell r="S476">
            <v>0</v>
          </cell>
          <cell r="T476">
            <v>-164.15094500000123</v>
          </cell>
          <cell r="U476">
            <v>-11.049997000001895</v>
          </cell>
          <cell r="V476">
            <v>-3.4471009999979287</v>
          </cell>
          <cell r="W476">
            <v>0</v>
          </cell>
          <cell r="X476">
            <v>-7.7989399999933084</v>
          </cell>
          <cell r="Y476">
            <v>0</v>
          </cell>
          <cell r="Z476">
            <v>-10.184583999995084</v>
          </cell>
          <cell r="AA476">
            <v>-5.5643400000044494</v>
          </cell>
          <cell r="AB476">
            <v>0</v>
          </cell>
          <cell r="AC476">
            <v>-0.89155499999469612</v>
          </cell>
          <cell r="AD476">
            <v>-11.296753000002354</v>
          </cell>
          <cell r="AE476">
            <v>-58.700278000091203</v>
          </cell>
          <cell r="AF476">
            <v>-10.355103999998391</v>
          </cell>
          <cell r="AG476">
            <v>-9.1818839999978081</v>
          </cell>
          <cell r="AH476">
            <v>-7.4382640000039828</v>
          </cell>
          <cell r="AI476">
            <v>0</v>
          </cell>
          <cell r="AJ476">
            <v>0</v>
          </cell>
          <cell r="AK476">
            <v>0</v>
          </cell>
          <cell r="AL476">
            <v>-16.958176000000094</v>
          </cell>
          <cell r="AM476">
            <v>-3.5686490000007325</v>
          </cell>
          <cell r="AN476">
            <v>-1.564951000000292</v>
          </cell>
          <cell r="AO476">
            <v>-0.67053199999645585</v>
          </cell>
          <cell r="AP476">
            <v>-4.7087099999989732</v>
          </cell>
          <cell r="AQ476">
            <v>-4.2540079999962472</v>
          </cell>
          <cell r="AR476">
            <v>-49.584795999980997</v>
          </cell>
          <cell r="AS476">
            <v>-11.080163000005996</v>
          </cell>
          <cell r="AT476">
            <v>0</v>
          </cell>
          <cell r="AU476">
            <v>-7.6225000000049477</v>
          </cell>
          <cell r="AV476">
            <v>0</v>
          </cell>
          <cell r="AW476">
            <v>0</v>
          </cell>
          <cell r="AX476">
            <v>0</v>
          </cell>
          <cell r="AY476">
            <v>-16.521418999996968</v>
          </cell>
          <cell r="AZ476">
            <v>-5.9546699999991688</v>
          </cell>
          <cell r="BA476">
            <v>0</v>
          </cell>
          <cell r="BB476">
            <v>0</v>
          </cell>
          <cell r="BC476">
            <v>0</v>
          </cell>
          <cell r="BD476">
            <v>-8.4060440000030212</v>
          </cell>
          <cell r="BE476">
            <v>-76.523272999969777</v>
          </cell>
          <cell r="BF476">
            <v>-17.920641999997315</v>
          </cell>
          <cell r="BG476">
            <v>-5.85998500000278</v>
          </cell>
          <cell r="BH476">
            <v>-0.23584000000118976</v>
          </cell>
          <cell r="BI476">
            <v>0</v>
          </cell>
          <cell r="BJ476">
            <v>-5.6244509999960428</v>
          </cell>
          <cell r="BK476">
            <v>0</v>
          </cell>
          <cell r="BL476">
            <v>-26.145609999999579</v>
          </cell>
          <cell r="BM476">
            <v>-13.055689000000712</v>
          </cell>
          <cell r="BN476">
            <v>-4.444855000001553</v>
          </cell>
          <cell r="BO476">
            <v>-3.2362009999997099</v>
          </cell>
          <cell r="BP476">
            <v>0</v>
          </cell>
          <cell r="BQ476">
            <v>0</v>
          </cell>
          <cell r="BR476">
            <v>-0.82190500001888722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  <cell r="BZ476">
            <v>-0.82190500000433531</v>
          </cell>
          <cell r="CA476">
            <v>0</v>
          </cell>
          <cell r="CB476">
            <v>0</v>
          </cell>
          <cell r="CC476">
            <v>0</v>
          </cell>
          <cell r="CD476">
            <v>0</v>
          </cell>
          <cell r="CE476">
            <v>-25.443994000030216</v>
          </cell>
          <cell r="CF476">
            <v>0</v>
          </cell>
          <cell r="CG476">
            <v>0</v>
          </cell>
          <cell r="CH476">
            <v>0</v>
          </cell>
          <cell r="CI476">
            <v>0</v>
          </cell>
          <cell r="CJ476">
            <v>-16.455583999999362</v>
          </cell>
          <cell r="CK476">
            <v>0</v>
          </cell>
          <cell r="CL476">
            <v>-0.89999700000043958</v>
          </cell>
          <cell r="CM476">
            <v>-6.782457000001159</v>
          </cell>
          <cell r="CN476">
            <v>0</v>
          </cell>
          <cell r="CO476">
            <v>0</v>
          </cell>
          <cell r="CP476">
            <v>0</v>
          </cell>
          <cell r="CQ476">
            <v>-1.3059560000037891</v>
          </cell>
          <cell r="CR476">
            <v>-19.533378000021912</v>
          </cell>
          <cell r="CS476">
            <v>0</v>
          </cell>
          <cell r="CT476">
            <v>0</v>
          </cell>
          <cell r="CU476">
            <v>0</v>
          </cell>
          <cell r="CV476">
            <v>0</v>
          </cell>
          <cell r="CW476">
            <v>-9.8870910000005097</v>
          </cell>
          <cell r="CX476">
            <v>0</v>
          </cell>
          <cell r="CY476">
            <v>0</v>
          </cell>
          <cell r="CZ476">
            <v>-9.6443340000041644</v>
          </cell>
          <cell r="DA476">
            <v>0</v>
          </cell>
          <cell r="DB476">
            <v>0</v>
          </cell>
          <cell r="DC476">
            <v>0</v>
          </cell>
          <cell r="DD476">
            <v>-1.9529999990481883E-3</v>
          </cell>
          <cell r="DE476">
            <v>-40.161075500014704</v>
          </cell>
          <cell r="DF476">
            <v>0</v>
          </cell>
          <cell r="DG476">
            <v>0</v>
          </cell>
          <cell r="DH476">
            <v>0</v>
          </cell>
          <cell r="DI476">
            <v>-5.0898449999986042</v>
          </cell>
          <cell r="DJ476">
            <v>-16.116437999997288</v>
          </cell>
          <cell r="DK476">
            <v>0</v>
          </cell>
          <cell r="DL476">
            <v>-0.1273799999980838</v>
          </cell>
          <cell r="DM476">
            <v>-16.890897500001302</v>
          </cell>
          <cell r="DN476">
            <v>0</v>
          </cell>
          <cell r="DO476">
            <v>-1.9365149999975984</v>
          </cell>
          <cell r="DP476">
            <v>0</v>
          </cell>
          <cell r="DQ476">
            <v>0</v>
          </cell>
          <cell r="DR476">
            <v>-76.041077000030782</v>
          </cell>
          <cell r="DS476">
            <v>-4.370837999998912</v>
          </cell>
          <cell r="DT476">
            <v>-0.89999700000043958</v>
          </cell>
          <cell r="DU476">
            <v>-1.8262390000018058</v>
          </cell>
          <cell r="DV476">
            <v>-3.7461179999991145</v>
          </cell>
          <cell r="DW476">
            <v>-19.786943999999494</v>
          </cell>
          <cell r="DX476">
            <v>-8.4999850000021979</v>
          </cell>
          <cell r="DY476">
            <v>-0.89999700000043958</v>
          </cell>
          <cell r="DZ476">
            <v>0</v>
          </cell>
          <cell r="EA476">
            <v>-5.2595999999975902</v>
          </cell>
          <cell r="EB476">
            <v>-20.638681999997061</v>
          </cell>
          <cell r="EC476">
            <v>-5.4520310000007157</v>
          </cell>
          <cell r="ED476">
            <v>-4.6606460000039078</v>
          </cell>
        </row>
        <row r="477">
          <cell r="C477" t="str">
            <v>Hunter</v>
          </cell>
          <cell r="F477">
            <v>-6.7833899999968708</v>
          </cell>
          <cell r="G477">
            <v>-8.8529900000430644</v>
          </cell>
          <cell r="H477">
            <v>-52.451379999984056</v>
          </cell>
          <cell r="I477">
            <v>-258.50451599992812</v>
          </cell>
          <cell r="J477">
            <v>-382.38437999994494</v>
          </cell>
          <cell r="K477">
            <v>-535.95038599998225</v>
          </cell>
          <cell r="L477">
            <v>-367.56419999990612</v>
          </cell>
          <cell r="M477">
            <v>-313.30108999996446</v>
          </cell>
          <cell r="N477">
            <v>-575.76595000002999</v>
          </cell>
          <cell r="O477">
            <v>-164.68751000007614</v>
          </cell>
          <cell r="P477">
            <v>-32.969920000061393</v>
          </cell>
          <cell r="Q477">
            <v>-32.930939999991097</v>
          </cell>
          <cell r="R477">
            <v>-5962.451679000631</v>
          </cell>
          <cell r="S477">
            <v>-1.3220499999588355</v>
          </cell>
          <cell r="T477">
            <v>-1667.1113200000254</v>
          </cell>
          <cell r="U477">
            <v>-382.84858900005929</v>
          </cell>
          <cell r="V477">
            <v>-524.54461500002071</v>
          </cell>
          <cell r="W477">
            <v>-472.22243999998318</v>
          </cell>
          <cell r="X477">
            <v>-429.89202500000829</v>
          </cell>
          <cell r="Y477">
            <v>-257.23776499996893</v>
          </cell>
          <cell r="Z477">
            <v>-595.01163999992423</v>
          </cell>
          <cell r="AA477">
            <v>-671.72794500004966</v>
          </cell>
          <cell r="AB477">
            <v>-466.61690000002272</v>
          </cell>
          <cell r="AC477">
            <v>-466.04959000006784</v>
          </cell>
          <cell r="AD477">
            <v>-27.866799999959767</v>
          </cell>
          <cell r="AE477">
            <v>-5247.2127050003037</v>
          </cell>
          <cell r="AF477">
            <v>-79.898429999942891</v>
          </cell>
          <cell r="AG477">
            <v>-238.00588000006974</v>
          </cell>
          <cell r="AH477">
            <v>-415.78455599991139</v>
          </cell>
          <cell r="AI477">
            <v>-327.39718599995831</v>
          </cell>
          <cell r="AJ477">
            <v>-562.50725700001931</v>
          </cell>
          <cell r="AK477">
            <v>-539.82287999999244</v>
          </cell>
          <cell r="AL477">
            <v>-500.21754600002896</v>
          </cell>
          <cell r="AM477">
            <v>-695.12234999984503</v>
          </cell>
          <cell r="AN477">
            <v>-795.75256900000386</v>
          </cell>
          <cell r="AO477">
            <v>-561.61006999993697</v>
          </cell>
          <cell r="AP477">
            <v>-526.77457099989988</v>
          </cell>
          <cell r="AQ477">
            <v>-4.3194099999964237</v>
          </cell>
          <cell r="AR477">
            <v>-4740.9109060000628</v>
          </cell>
          <cell r="AS477">
            <v>-331.11663000006229</v>
          </cell>
          <cell r="AT477">
            <v>-357.46750999998767</v>
          </cell>
          <cell r="AU477">
            <v>-396.66973500000313</v>
          </cell>
          <cell r="AV477">
            <v>-53.61711200006539</v>
          </cell>
          <cell r="AW477">
            <v>-89.052769999951124</v>
          </cell>
          <cell r="AX477">
            <v>-405.02141000004485</v>
          </cell>
          <cell r="AY477">
            <v>-783.93159999989439</v>
          </cell>
          <cell r="AZ477">
            <v>-616.51629599998705</v>
          </cell>
          <cell r="BA477">
            <v>-477.50685000000522</v>
          </cell>
          <cell r="BB477">
            <v>-525.1609499999322</v>
          </cell>
          <cell r="BC477">
            <v>-522.60686800000258</v>
          </cell>
          <cell r="BD477">
            <v>-182.24317499995232</v>
          </cell>
          <cell r="BE477">
            <v>-3280.2702220007777</v>
          </cell>
          <cell r="BF477">
            <v>-349.58629000000656</v>
          </cell>
          <cell r="BG477">
            <v>-198.38752500002738</v>
          </cell>
          <cell r="BH477">
            <v>-334.01658000005409</v>
          </cell>
          <cell r="BI477">
            <v>-84.09744599997066</v>
          </cell>
          <cell r="BJ477">
            <v>-318.06969500001287</v>
          </cell>
          <cell r="BK477">
            <v>-440.47970000002533</v>
          </cell>
          <cell r="BL477">
            <v>-610.88895000005141</v>
          </cell>
          <cell r="BM477">
            <v>-607.48782999999821</v>
          </cell>
          <cell r="BN477">
            <v>-529.92985999991652</v>
          </cell>
          <cell r="BO477">
            <v>-489.90985499997623</v>
          </cell>
          <cell r="BP477">
            <v>977.66749500005972</v>
          </cell>
          <cell r="BQ477">
            <v>-295.08398600004148</v>
          </cell>
          <cell r="BR477">
            <v>-5124.924723001197</v>
          </cell>
          <cell r="BS477">
            <v>-336.03773000009824</v>
          </cell>
          <cell r="BT477">
            <v>-206.73083000001498</v>
          </cell>
          <cell r="BU477">
            <v>-333.09121199999936</v>
          </cell>
          <cell r="BV477">
            <v>-86.809570000041276</v>
          </cell>
          <cell r="BW477">
            <v>-397.15031799994176</v>
          </cell>
          <cell r="BX477">
            <v>-610.41328800003976</v>
          </cell>
          <cell r="BY477">
            <v>-615.91522499988787</v>
          </cell>
          <cell r="BZ477">
            <v>-807.8746800001245</v>
          </cell>
          <cell r="CA477">
            <v>-545.41841000004206</v>
          </cell>
          <cell r="CB477">
            <v>-588.12845500023104</v>
          </cell>
          <cell r="CC477">
            <v>-414.47785500017926</v>
          </cell>
          <cell r="CD477">
            <v>-182.87715000007302</v>
          </cell>
          <cell r="CE477">
            <v>-11102.99709800072</v>
          </cell>
          <cell r="CF477">
            <v>-6220.8004800000926</v>
          </cell>
          <cell r="CG477">
            <v>-484.5091099999845</v>
          </cell>
          <cell r="CH477">
            <v>-568.38626800000202</v>
          </cell>
          <cell r="CI477">
            <v>-132.2757500000298</v>
          </cell>
          <cell r="CJ477">
            <v>-452.0404100001324</v>
          </cell>
          <cell r="CK477">
            <v>-644.40997000003699</v>
          </cell>
          <cell r="CL477">
            <v>-352.54330000013579</v>
          </cell>
          <cell r="CM477">
            <v>-362.19846500002313</v>
          </cell>
          <cell r="CN477">
            <v>-680.27159500005655</v>
          </cell>
          <cell r="CO477">
            <v>-504.58427999995183</v>
          </cell>
          <cell r="CP477">
            <v>-496.90608999994583</v>
          </cell>
          <cell r="CQ477">
            <v>-204.0713799999794</v>
          </cell>
          <cell r="CR477">
            <v>-5824.053197001107</v>
          </cell>
          <cell r="CS477">
            <v>-201.93072000006214</v>
          </cell>
          <cell r="CT477">
            <v>-471.68781400006264</v>
          </cell>
          <cell r="CU477">
            <v>-423.8996460000053</v>
          </cell>
          <cell r="CV477">
            <v>-738.85554199991748</v>
          </cell>
          <cell r="CW477">
            <v>-780.19819499994628</v>
          </cell>
          <cell r="CX477">
            <v>-469.8409039999824</v>
          </cell>
          <cell r="CY477">
            <v>-326.20527000003494</v>
          </cell>
          <cell r="CZ477">
            <v>-405.9810399999842</v>
          </cell>
          <cell r="DA477">
            <v>-713.58252500009257</v>
          </cell>
          <cell r="DB477">
            <v>-615.37621999997646</v>
          </cell>
          <cell r="DC477">
            <v>-455.65412100008689</v>
          </cell>
          <cell r="DD477">
            <v>-220.8412000000244</v>
          </cell>
          <cell r="DE477">
            <v>-6360.7646700022742</v>
          </cell>
          <cell r="DF477">
            <v>-245.96778000006452</v>
          </cell>
          <cell r="DG477">
            <v>-454.70163900009356</v>
          </cell>
          <cell r="DH477">
            <v>-427.97288600006141</v>
          </cell>
          <cell r="DI477">
            <v>-630.341126000043</v>
          </cell>
          <cell r="DJ477">
            <v>-827.08487999998033</v>
          </cell>
          <cell r="DK477">
            <v>-936.52366900001653</v>
          </cell>
          <cell r="DL477">
            <v>-345.55032999999821</v>
          </cell>
          <cell r="DM477">
            <v>-380.56875999993645</v>
          </cell>
          <cell r="DN477">
            <v>-723.16250999993645</v>
          </cell>
          <cell r="DO477">
            <v>-625.48367999994662</v>
          </cell>
          <cell r="DP477">
            <v>-516.36586999997962</v>
          </cell>
          <cell r="DQ477">
            <v>-247.04154000000563</v>
          </cell>
          <cell r="DR477">
            <v>-6400.224605999887</v>
          </cell>
          <cell r="DS477">
            <v>-303.01046000001952</v>
          </cell>
          <cell r="DT477">
            <v>-419.70795399998315</v>
          </cell>
          <cell r="DU477">
            <v>-396.83607500011567</v>
          </cell>
          <cell r="DV477">
            <v>-216.16203600005247</v>
          </cell>
          <cell r="DW477">
            <v>-488.74972999998135</v>
          </cell>
          <cell r="DX477">
            <v>-1128.5860860000248</v>
          </cell>
          <cell r="DY477">
            <v>-584.98844900005497</v>
          </cell>
          <cell r="DZ477">
            <v>-557.61583600006998</v>
          </cell>
          <cell r="EA477">
            <v>-748.4955740000587</v>
          </cell>
          <cell r="EB477">
            <v>-724.80248000007123</v>
          </cell>
          <cell r="EC477">
            <v>-614.1595260000322</v>
          </cell>
          <cell r="ED477">
            <v>-217.11040000000503</v>
          </cell>
        </row>
        <row r="478">
          <cell r="C478" t="str">
            <v>Huntington</v>
          </cell>
          <cell r="F478">
            <v>-23.030630000052042</v>
          </cell>
          <cell r="G478">
            <v>-31.228149999980815</v>
          </cell>
          <cell r="H478">
            <v>-102.00990499986801</v>
          </cell>
          <cell r="I478">
            <v>-289.52364999998827</v>
          </cell>
          <cell r="J478">
            <v>-266.75211399997352</v>
          </cell>
          <cell r="K478">
            <v>-350.65422499994747</v>
          </cell>
          <cell r="L478">
            <v>-394.63247499999125</v>
          </cell>
          <cell r="M478">
            <v>-556.09606699994765</v>
          </cell>
          <cell r="N478">
            <v>-530.24908600002527</v>
          </cell>
          <cell r="O478">
            <v>-434.72468399995705</v>
          </cell>
          <cell r="P478">
            <v>-184.41111899999669</v>
          </cell>
          <cell r="Q478">
            <v>-173.40575000003446</v>
          </cell>
          <cell r="R478">
            <v>-5650.8991560004652</v>
          </cell>
          <cell r="S478">
            <v>-38.573370000114664</v>
          </cell>
          <cell r="T478">
            <v>-1486.5112499999814</v>
          </cell>
          <cell r="U478">
            <v>-551.85503400000744</v>
          </cell>
          <cell r="V478">
            <v>-569.77001999999629</v>
          </cell>
          <cell r="W478">
            <v>-215.32175000000279</v>
          </cell>
          <cell r="X478">
            <v>-507.31454099999974</v>
          </cell>
          <cell r="Y478">
            <v>-358.48324999993201</v>
          </cell>
          <cell r="Z478">
            <v>-423.29000999999698</v>
          </cell>
          <cell r="AA478">
            <v>-700.47761599998921</v>
          </cell>
          <cell r="AB478">
            <v>-337.95522599999094</v>
          </cell>
          <cell r="AC478">
            <v>-400.57748899993021</v>
          </cell>
          <cell r="AD478">
            <v>-60.769599999999627</v>
          </cell>
          <cell r="AE478">
            <v>-3689.801285000518</v>
          </cell>
          <cell r="AF478">
            <v>-310.44532999995863</v>
          </cell>
          <cell r="AG478">
            <v>-100.69692000001669</v>
          </cell>
          <cell r="AH478">
            <v>-215.59727899997961</v>
          </cell>
          <cell r="AI478">
            <v>-371.35704999999143</v>
          </cell>
          <cell r="AJ478">
            <v>-613.60547499998938</v>
          </cell>
          <cell r="AK478">
            <v>-361.03802000003634</v>
          </cell>
          <cell r="AL478">
            <v>-305.19149499997729</v>
          </cell>
          <cell r="AM478">
            <v>-282.61916000000201</v>
          </cell>
          <cell r="AN478">
            <v>-536.95662599994102</v>
          </cell>
          <cell r="AO478">
            <v>-346.61474999994971</v>
          </cell>
          <cell r="AP478">
            <v>-137.80495999997947</v>
          </cell>
          <cell r="AQ478">
            <v>-107.87422000011429</v>
          </cell>
          <cell r="AR478">
            <v>-4334.402986000292</v>
          </cell>
          <cell r="AS478">
            <v>-354.3623099999968</v>
          </cell>
          <cell r="AT478">
            <v>-274.9753179999534</v>
          </cell>
          <cell r="AU478">
            <v>-357.63889999996172</v>
          </cell>
          <cell r="AV478">
            <v>-128.2044299999834</v>
          </cell>
          <cell r="AW478">
            <v>-497.83870000002207</v>
          </cell>
          <cell r="AX478">
            <v>-389.65786499998649</v>
          </cell>
          <cell r="AY478">
            <v>-507.32373399997596</v>
          </cell>
          <cell r="AZ478">
            <v>-511.84891400003107</v>
          </cell>
          <cell r="BA478">
            <v>-475.51464999996824</v>
          </cell>
          <cell r="BB478">
            <v>-437.94646000000648</v>
          </cell>
          <cell r="BC478">
            <v>-135.88403000001563</v>
          </cell>
          <cell r="BD478">
            <v>-263.20767499995418</v>
          </cell>
          <cell r="BE478">
            <v>-2964.2049999991432</v>
          </cell>
          <cell r="BF478">
            <v>-166.88874000002397</v>
          </cell>
          <cell r="BG478">
            <v>-167.9210599999642</v>
          </cell>
          <cell r="BH478">
            <v>-456.39009999996051</v>
          </cell>
          <cell r="BI478">
            <v>-94.968290000048</v>
          </cell>
          <cell r="BJ478">
            <v>-359.64492500000051</v>
          </cell>
          <cell r="BK478">
            <v>-386.21267799998168</v>
          </cell>
          <cell r="BL478">
            <v>-379.57160500006285</v>
          </cell>
          <cell r="BM478">
            <v>-530.07552900002338</v>
          </cell>
          <cell r="BN478">
            <v>-479.33268999995198</v>
          </cell>
          <cell r="BO478">
            <v>-453.10240899992641</v>
          </cell>
          <cell r="BP478">
            <v>740.43527999997605</v>
          </cell>
          <cell r="BQ478">
            <v>-230.53225399996154</v>
          </cell>
          <cell r="BR478">
            <v>-3950.7545309988782</v>
          </cell>
          <cell r="BS478">
            <v>-197.63618599995971</v>
          </cell>
          <cell r="BT478">
            <v>-170.05105999996886</v>
          </cell>
          <cell r="BU478">
            <v>-414.90515000000596</v>
          </cell>
          <cell r="BV478">
            <v>-129.76628999999957</v>
          </cell>
          <cell r="BW478">
            <v>-513.5784439999843</v>
          </cell>
          <cell r="BX478">
            <v>-623.7887660000124</v>
          </cell>
          <cell r="BY478">
            <v>-402.83792599994922</v>
          </cell>
          <cell r="BZ478">
            <v>-327.21910399995977</v>
          </cell>
          <cell r="CA478">
            <v>-460.25627000001259</v>
          </cell>
          <cell r="CB478">
            <v>-253.95040999999037</v>
          </cell>
          <cell r="CC478">
            <v>-232.31515899993246</v>
          </cell>
          <cell r="CD478">
            <v>-224.44976600003429</v>
          </cell>
          <cell r="CE478">
            <v>-7389.1362279998139</v>
          </cell>
          <cell r="CF478">
            <v>-3159.9305749999476</v>
          </cell>
          <cell r="CG478">
            <v>-293.56122999999207</v>
          </cell>
          <cell r="CH478">
            <v>-445.6581400000141</v>
          </cell>
          <cell r="CI478">
            <v>-235.20345999998972</v>
          </cell>
          <cell r="CJ478">
            <v>-505.75710200006142</v>
          </cell>
          <cell r="CK478">
            <v>-423.39178999996511</v>
          </cell>
          <cell r="CL478">
            <v>-530.54162099992391</v>
          </cell>
          <cell r="CM478">
            <v>-558.96762899996247</v>
          </cell>
          <cell r="CN478">
            <v>-398.5415459999349</v>
          </cell>
          <cell r="CO478">
            <v>-376.05445499997586</v>
          </cell>
          <cell r="CP478">
            <v>-255.14980000001378</v>
          </cell>
          <cell r="CQ478">
            <v>-206.37887999997474</v>
          </cell>
          <cell r="CR478">
            <v>-4902.3226809985936</v>
          </cell>
          <cell r="CS478">
            <v>-243.99470999994082</v>
          </cell>
          <cell r="CT478">
            <v>-240.18683999998029</v>
          </cell>
          <cell r="CU478">
            <v>-555.05053499998758</v>
          </cell>
          <cell r="CV478">
            <v>-496.22915999998804</v>
          </cell>
          <cell r="CW478">
            <v>-437.14354999997886</v>
          </cell>
          <cell r="CX478">
            <v>-526.58893100003479</v>
          </cell>
          <cell r="CY478">
            <v>-432.57774500013329</v>
          </cell>
          <cell r="CZ478">
            <v>-459.57559999998193</v>
          </cell>
          <cell r="DA478">
            <v>-541.3459299999522</v>
          </cell>
          <cell r="DB478">
            <v>-406.87958000000799</v>
          </cell>
          <cell r="DC478">
            <v>-278.42848999996204</v>
          </cell>
          <cell r="DD478">
            <v>-284.3216099999845</v>
          </cell>
          <cell r="DE478">
            <v>-4046.3920729989186</v>
          </cell>
          <cell r="DF478">
            <v>-290.90103000006638</v>
          </cell>
          <cell r="DG478">
            <v>-231.30709999997634</v>
          </cell>
          <cell r="DH478">
            <v>-628.27796999999555</v>
          </cell>
          <cell r="DI478">
            <v>-507.05241499998374</v>
          </cell>
          <cell r="DJ478">
            <v>-423.04934499994852</v>
          </cell>
          <cell r="DK478">
            <v>-622.34914700000081</v>
          </cell>
          <cell r="DL478">
            <v>-472.49412599997595</v>
          </cell>
          <cell r="DM478">
            <v>-474.12598000001162</v>
          </cell>
          <cell r="DN478">
            <v>-467.7542399999802</v>
          </cell>
          <cell r="DO478">
            <v>531.68541000003461</v>
          </cell>
          <cell r="DP478">
            <v>-243.72640000004321</v>
          </cell>
          <cell r="DQ478">
            <v>-217.0397299999604</v>
          </cell>
          <cell r="DR478">
            <v>-9339.2230249997228</v>
          </cell>
          <cell r="DS478">
            <v>-120.84028999996372</v>
          </cell>
          <cell r="DT478">
            <v>-274.7110700000776</v>
          </cell>
          <cell r="DU478">
            <v>-687.58602000004612</v>
          </cell>
          <cell r="DV478">
            <v>-904.47609000001103</v>
          </cell>
          <cell r="DW478">
            <v>-414.8251300000702</v>
          </cell>
          <cell r="DX478">
            <v>-5924.1724299999187</v>
          </cell>
          <cell r="DY478">
            <v>-34.85964000003878</v>
          </cell>
          <cell r="DZ478">
            <v>-142.87524000008125</v>
          </cell>
          <cell r="EA478">
            <v>-475.13497999997344</v>
          </cell>
          <cell r="EB478">
            <v>-184.92136999999639</v>
          </cell>
          <cell r="EC478">
            <v>-161.63451500004157</v>
          </cell>
          <cell r="ED478">
            <v>-13.186249999911524</v>
          </cell>
        </row>
        <row r="479">
          <cell r="C479" t="str">
            <v>Jim Bridger</v>
          </cell>
          <cell r="F479">
            <v>0</v>
          </cell>
          <cell r="G479">
            <v>0</v>
          </cell>
          <cell r="H479">
            <v>-43.370340000023134</v>
          </cell>
          <cell r="I479">
            <v>-539.69148399995174</v>
          </cell>
          <cell r="J479">
            <v>-475.20817999995779</v>
          </cell>
          <cell r="K479">
            <v>-618.86634000000777</v>
          </cell>
          <cell r="L479">
            <v>-384.42941000009887</v>
          </cell>
          <cell r="M479">
            <v>-976.65914000000339</v>
          </cell>
          <cell r="N479">
            <v>-983.8806259999983</v>
          </cell>
          <cell r="O479">
            <v>-714.47265399992466</v>
          </cell>
          <cell r="P479">
            <v>-379.42153599997982</v>
          </cell>
          <cell r="Q479">
            <v>-30.925670000142418</v>
          </cell>
          <cell r="R479">
            <v>-5895.3813929986209</v>
          </cell>
          <cell r="S479">
            <v>-505.97838900005445</v>
          </cell>
          <cell r="T479">
            <v>-1008.9910530000343</v>
          </cell>
          <cell r="U479">
            <v>-469.88196599995717</v>
          </cell>
          <cell r="V479">
            <v>-81.189783999987412</v>
          </cell>
          <cell r="W479">
            <v>-8.4285449999733828</v>
          </cell>
          <cell r="X479">
            <v>-296.8825230000075</v>
          </cell>
          <cell r="Y479">
            <v>-603.66716499999166</v>
          </cell>
          <cell r="Z479">
            <v>-779.9300120001426</v>
          </cell>
          <cell r="AA479">
            <v>-535.77355800004443</v>
          </cell>
          <cell r="AB479">
            <v>-822.38163099996746</v>
          </cell>
          <cell r="AC479">
            <v>-332.39027400000487</v>
          </cell>
          <cell r="AD479">
            <v>-449.88649299985263</v>
          </cell>
          <cell r="AE479">
            <v>-7433.215818000026</v>
          </cell>
          <cell r="AF479">
            <v>-429.94931500009261</v>
          </cell>
          <cell r="AG479">
            <v>-424.79735200013965</v>
          </cell>
          <cell r="AH479">
            <v>-851.79140500002541</v>
          </cell>
          <cell r="AI479">
            <v>-223.434060999949</v>
          </cell>
          <cell r="AJ479">
            <v>-662.52725600003032</v>
          </cell>
          <cell r="AK479">
            <v>-806.50239500007592</v>
          </cell>
          <cell r="AL479">
            <v>-868.36406399996486</v>
          </cell>
          <cell r="AM479">
            <v>-927.46731400000863</v>
          </cell>
          <cell r="AN479">
            <v>-636.05691499990644</v>
          </cell>
          <cell r="AO479">
            <v>-905.42959199997131</v>
          </cell>
          <cell r="AP479">
            <v>-681.85537899984047</v>
          </cell>
          <cell r="AQ479">
            <v>-15.040770000079647</v>
          </cell>
          <cell r="AR479">
            <v>-4970.7330170003697</v>
          </cell>
          <cell r="AS479">
            <v>-354.57783799991012</v>
          </cell>
          <cell r="AT479">
            <v>-496.41119000001345</v>
          </cell>
          <cell r="AU479">
            <v>-533.30966599995736</v>
          </cell>
          <cell r="AV479">
            <v>-104.09786000003805</v>
          </cell>
          <cell r="AW479">
            <v>-115.0173810000415</v>
          </cell>
          <cell r="AX479">
            <v>-352.72241399995983</v>
          </cell>
          <cell r="AY479">
            <v>-743.71223699999973</v>
          </cell>
          <cell r="AZ479">
            <v>-951.24787299986929</v>
          </cell>
          <cell r="BA479">
            <v>-260.2737780000316</v>
          </cell>
          <cell r="BB479">
            <v>-498.94706200005021</v>
          </cell>
          <cell r="BC479">
            <v>-446.32365399994887</v>
          </cell>
          <cell r="BD479">
            <v>-114.09206399996765</v>
          </cell>
          <cell r="BE479">
            <v>-4378.2798020001501</v>
          </cell>
          <cell r="BF479">
            <v>-372.56524300016463</v>
          </cell>
          <cell r="BG479">
            <v>-546.47158799995668</v>
          </cell>
          <cell r="BH479">
            <v>-312.86818400002085</v>
          </cell>
          <cell r="BI479">
            <v>-134.78570399997989</v>
          </cell>
          <cell r="BJ479">
            <v>-180.2566039999947</v>
          </cell>
          <cell r="BK479">
            <v>-428.39853999996558</v>
          </cell>
          <cell r="BL479">
            <v>-994.01880399987567</v>
          </cell>
          <cell r="BM479">
            <v>-1027.601856000023</v>
          </cell>
          <cell r="BN479">
            <v>-379.65337099996395</v>
          </cell>
          <cell r="BO479">
            <v>-531.23550000006799</v>
          </cell>
          <cell r="BP479">
            <v>876.63200399989728</v>
          </cell>
          <cell r="BQ479">
            <v>-347.05641200009268</v>
          </cell>
          <cell r="BR479">
            <v>-6756.6845309985802</v>
          </cell>
          <cell r="BS479">
            <v>-480.34928099997342</v>
          </cell>
          <cell r="BT479">
            <v>-498.06239199987613</v>
          </cell>
          <cell r="BU479">
            <v>-321.87804500001948</v>
          </cell>
          <cell r="BV479">
            <v>-128.07725100003881</v>
          </cell>
          <cell r="BW479">
            <v>-593.75235099997371</v>
          </cell>
          <cell r="BX479">
            <v>-597.95754100003978</v>
          </cell>
          <cell r="BY479">
            <v>-1093.7654219998512</v>
          </cell>
          <cell r="BZ479">
            <v>-1026.4214499999071</v>
          </cell>
          <cell r="CA479">
            <v>-500.93092600000091</v>
          </cell>
          <cell r="CB479">
            <v>-747.49073299998417</v>
          </cell>
          <cell r="CC479">
            <v>-539.96636999992188</v>
          </cell>
          <cell r="CD479">
            <v>-228.03276899992488</v>
          </cell>
          <cell r="CE479">
            <v>-10768.882685000077</v>
          </cell>
          <cell r="CF479">
            <v>-4105.4643089998281</v>
          </cell>
          <cell r="CG479">
            <v>-449.81247900007293</v>
          </cell>
          <cell r="CH479">
            <v>-543.74330299999565</v>
          </cell>
          <cell r="CI479">
            <v>-120.02558400004636</v>
          </cell>
          <cell r="CJ479">
            <v>-771.35605999990366</v>
          </cell>
          <cell r="CK479">
            <v>-1145.548729000031</v>
          </cell>
          <cell r="CL479">
            <v>-754.01929600001313</v>
          </cell>
          <cell r="CM479">
            <v>-842.4905059998855</v>
          </cell>
          <cell r="CN479">
            <v>-662.98439899994992</v>
          </cell>
          <cell r="CO479">
            <v>-713.56866300001275</v>
          </cell>
          <cell r="CP479">
            <v>-480.14791900012642</v>
          </cell>
          <cell r="CQ479">
            <v>-179.72143799997866</v>
          </cell>
          <cell r="CR479">
            <v>-7669.4621970010921</v>
          </cell>
          <cell r="CS479">
            <v>-200.27253699989524</v>
          </cell>
          <cell r="CT479">
            <v>-477.13637500011828</v>
          </cell>
          <cell r="CU479">
            <v>-668.54946200014092</v>
          </cell>
          <cell r="CV479">
            <v>-757.92441499989945</v>
          </cell>
          <cell r="CW479">
            <v>-1027.3852289998904</v>
          </cell>
          <cell r="CX479">
            <v>-1202.7369600000093</v>
          </cell>
          <cell r="CY479">
            <v>-712.09176099998876</v>
          </cell>
          <cell r="CZ479">
            <v>-776.14396899996791</v>
          </cell>
          <cell r="DA479">
            <v>-591.96066599991173</v>
          </cell>
          <cell r="DB479">
            <v>-593.79242599999998</v>
          </cell>
          <cell r="DC479">
            <v>-480.57531100010965</v>
          </cell>
          <cell r="DD479">
            <v>-180.8930859999964</v>
          </cell>
          <cell r="DE479">
            <v>-7288.9956070007756</v>
          </cell>
          <cell r="DF479">
            <v>-203.20428499998525</v>
          </cell>
          <cell r="DG479">
            <v>-531.02674300014041</v>
          </cell>
          <cell r="DH479">
            <v>-641.14303999999538</v>
          </cell>
          <cell r="DI479">
            <v>-792.70648199995048</v>
          </cell>
          <cell r="DJ479">
            <v>-895.66686300002038</v>
          </cell>
          <cell r="DK479">
            <v>-1104.6697980001336</v>
          </cell>
          <cell r="DL479">
            <v>-692.36522500007413</v>
          </cell>
          <cell r="DM479">
            <v>-761.49304100009613</v>
          </cell>
          <cell r="DN479">
            <v>-721.4113570000045</v>
          </cell>
          <cell r="DO479">
            <v>-195.26112699997611</v>
          </cell>
          <cell r="DP479">
            <v>-413.61969900003169</v>
          </cell>
          <cell r="DQ479">
            <v>-336.42794700001832</v>
          </cell>
          <cell r="DR479">
            <v>-6318.8092120001093</v>
          </cell>
          <cell r="DS479">
            <v>-263.41073800000595</v>
          </cell>
          <cell r="DT479">
            <v>-206.94565699994564</v>
          </cell>
          <cell r="DU479">
            <v>-204.75686999998288</v>
          </cell>
          <cell r="DV479">
            <v>-136.24860500002978</v>
          </cell>
          <cell r="DW479">
            <v>-388.15390999993542</v>
          </cell>
          <cell r="DX479">
            <v>-2391.2928650000249</v>
          </cell>
          <cell r="DY479">
            <v>-702.70013300003484</v>
          </cell>
          <cell r="DZ479">
            <v>-835.20689399994444</v>
          </cell>
          <cell r="EA479">
            <v>-224.50416700000642</v>
          </cell>
          <cell r="EB479">
            <v>-489.70460799988359</v>
          </cell>
          <cell r="EC479">
            <v>-170.9758879999863</v>
          </cell>
          <cell r="ED479">
            <v>-304.90887699997984</v>
          </cell>
        </row>
        <row r="480">
          <cell r="C480" t="str">
            <v>Naughton</v>
          </cell>
          <cell r="F480">
            <v>0</v>
          </cell>
          <cell r="G480">
            <v>-0.83817000000271946</v>
          </cell>
          <cell r="H480">
            <v>0</v>
          </cell>
          <cell r="I480">
            <v>0</v>
          </cell>
          <cell r="J480">
            <v>-31.863570999994408</v>
          </cell>
          <cell r="K480">
            <v>-217.01802600000519</v>
          </cell>
          <cell r="L480">
            <v>-6.7270499999867752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-864.74176099989563</v>
          </cell>
          <cell r="S480">
            <v>0</v>
          </cell>
          <cell r="T480">
            <v>0</v>
          </cell>
          <cell r="U480">
            <v>0</v>
          </cell>
          <cell r="V480">
            <v>-122.35053199998219</v>
          </cell>
          <cell r="W480">
            <v>-173.85209999998915</v>
          </cell>
          <cell r="X480">
            <v>-298.42684999998892</v>
          </cell>
          <cell r="Y480">
            <v>-81.831723999988753</v>
          </cell>
          <cell r="Z480">
            <v>-28.146249000012176</v>
          </cell>
          <cell r="AA480">
            <v>-147.25637600000482</v>
          </cell>
          <cell r="AB480">
            <v>-12.877930000016931</v>
          </cell>
          <cell r="AC480">
            <v>0</v>
          </cell>
          <cell r="AD480">
            <v>0</v>
          </cell>
          <cell r="AE480">
            <v>-562.29180500016082</v>
          </cell>
          <cell r="AF480">
            <v>-57.395235000003595</v>
          </cell>
          <cell r="AG480">
            <v>-11.166248999987147</v>
          </cell>
          <cell r="AH480">
            <v>-23.281804999991436</v>
          </cell>
          <cell r="AI480">
            <v>-5.5973960000046645</v>
          </cell>
          <cell r="AJ480">
            <v>-30.883741000005102</v>
          </cell>
          <cell r="AK480">
            <v>-47.983590000010736</v>
          </cell>
          <cell r="AL480">
            <v>-80.922760999994352</v>
          </cell>
          <cell r="AM480">
            <v>-150.80947799998103</v>
          </cell>
          <cell r="AN480">
            <v>-48.924792000005255</v>
          </cell>
          <cell r="AO480">
            <v>-17.276872000002186</v>
          </cell>
          <cell r="AP480">
            <v>-10.199368000001414</v>
          </cell>
          <cell r="AQ480">
            <v>-77.850518000006559</v>
          </cell>
          <cell r="AR480">
            <v>-457.51220399979502</v>
          </cell>
          <cell r="AS480">
            <v>-50.885679000013624</v>
          </cell>
          <cell r="AT480">
            <v>-0.5997300000017276</v>
          </cell>
          <cell r="AU480">
            <v>-52.115048000006936</v>
          </cell>
          <cell r="AV480">
            <v>-5.569126000002143</v>
          </cell>
          <cell r="AW480">
            <v>0</v>
          </cell>
          <cell r="AX480">
            <v>-0.52436999999918044</v>
          </cell>
          <cell r="AY480">
            <v>-37.92123900000297</v>
          </cell>
          <cell r="AZ480">
            <v>-78.655754000006709</v>
          </cell>
          <cell r="BA480">
            <v>-17.361756000005698</v>
          </cell>
          <cell r="BB480">
            <v>-57.55054999999993</v>
          </cell>
          <cell r="BC480">
            <v>-35.531617000000551</v>
          </cell>
          <cell r="BD480">
            <v>-120.79733499999566</v>
          </cell>
          <cell r="BE480">
            <v>193.44561099994462</v>
          </cell>
          <cell r="BF480">
            <v>-16.200456000005943</v>
          </cell>
          <cell r="BG480">
            <v>-18.262294999993173</v>
          </cell>
          <cell r="BH480">
            <v>-7.2857039999944391</v>
          </cell>
          <cell r="BI480">
            <v>0</v>
          </cell>
          <cell r="BJ480">
            <v>-0.11459399999876041</v>
          </cell>
          <cell r="BK480">
            <v>0</v>
          </cell>
          <cell r="BL480">
            <v>-68.235977999996976</v>
          </cell>
          <cell r="BM480">
            <v>-113.75369599999976</v>
          </cell>
          <cell r="BN480">
            <v>-5.0424820000043837</v>
          </cell>
          <cell r="BO480">
            <v>-55.597211000014795</v>
          </cell>
          <cell r="BP480">
            <v>517.70259000000078</v>
          </cell>
          <cell r="BQ480">
            <v>-39.764562999989721</v>
          </cell>
          <cell r="BR480">
            <v>-456.03495200013276</v>
          </cell>
          <cell r="BS480">
            <v>-26.421484000005876</v>
          </cell>
          <cell r="BT480">
            <v>-33.106964999999036</v>
          </cell>
          <cell r="BU480">
            <v>-10.53169999999227</v>
          </cell>
          <cell r="BV480">
            <v>0</v>
          </cell>
          <cell r="BW480">
            <v>-5.596190000003844</v>
          </cell>
          <cell r="BX480">
            <v>-1.5550509999957285</v>
          </cell>
          <cell r="BY480">
            <v>-88.401455999992322</v>
          </cell>
          <cell r="BZ480">
            <v>-77.785034000000451</v>
          </cell>
          <cell r="CA480">
            <v>-28.889206000007107</v>
          </cell>
          <cell r="CB480">
            <v>-80.708081999997376</v>
          </cell>
          <cell r="CC480">
            <v>-19.968403000006219</v>
          </cell>
          <cell r="CD480">
            <v>-83.071380999987014</v>
          </cell>
          <cell r="CE480">
            <v>-1334.7685879999772</v>
          </cell>
          <cell r="CF480">
            <v>-520.13516599999275</v>
          </cell>
          <cell r="CG480">
            <v>-28.395413999998709</v>
          </cell>
          <cell r="CH480">
            <v>-39.573142000008374</v>
          </cell>
          <cell r="CI480">
            <v>-2.9222710000030929</v>
          </cell>
          <cell r="CJ480">
            <v>-65.340914000000339</v>
          </cell>
          <cell r="CK480">
            <v>-109.94762200000696</v>
          </cell>
          <cell r="CL480">
            <v>-150.9879479999945</v>
          </cell>
          <cell r="CM480">
            <v>-143.93903100000171</v>
          </cell>
          <cell r="CN480">
            <v>-64.204035999980988</v>
          </cell>
          <cell r="CO480">
            <v>-82.986359000002267</v>
          </cell>
          <cell r="CP480">
            <v>-22.808170000003884</v>
          </cell>
          <cell r="CQ480">
            <v>-103.52851499999815</v>
          </cell>
          <cell r="CR480">
            <v>-1016.0167490000604</v>
          </cell>
          <cell r="CS480">
            <v>-101.04906699999992</v>
          </cell>
          <cell r="CT480">
            <v>-42.111520999998902</v>
          </cell>
          <cell r="CU480">
            <v>-35.913802999988548</v>
          </cell>
          <cell r="CV480">
            <v>-36.15375800000038</v>
          </cell>
          <cell r="CW480">
            <v>-63.906977999999071</v>
          </cell>
          <cell r="CX480">
            <v>-117.84216800000286</v>
          </cell>
          <cell r="CY480">
            <v>-123.0351040000096</v>
          </cell>
          <cell r="CZ480">
            <v>-178.28217099999893</v>
          </cell>
          <cell r="DA480">
            <v>-147.73319599998649</v>
          </cell>
          <cell r="DB480">
            <v>-46.397433999998611</v>
          </cell>
          <cell r="DC480">
            <v>-25.329391000006581</v>
          </cell>
          <cell r="DD480">
            <v>-98.262157999997726</v>
          </cell>
          <cell r="DE480">
            <v>-47.685627999831922</v>
          </cell>
          <cell r="DF480">
            <v>-84.097024999995483</v>
          </cell>
          <cell r="DG480">
            <v>-21.765448000005563</v>
          </cell>
          <cell r="DH480">
            <v>-30.793164999995497</v>
          </cell>
          <cell r="DI480">
            <v>-27.423662999994121</v>
          </cell>
          <cell r="DJ480">
            <v>-62.5267229999954</v>
          </cell>
          <cell r="DK480">
            <v>-19.511845000000903</v>
          </cell>
          <cell r="DL480">
            <v>-161.10006799999974</v>
          </cell>
          <cell r="DM480">
            <v>-91.518735999998171</v>
          </cell>
          <cell r="DN480">
            <v>-20.272572000001674</v>
          </cell>
          <cell r="DO480">
            <v>556.19956599999568</v>
          </cell>
          <cell r="DP480">
            <v>-39.757191000011517</v>
          </cell>
          <cell r="DQ480">
            <v>-45.118757999996888</v>
          </cell>
          <cell r="DR480">
            <v>-1488.1379629999865</v>
          </cell>
          <cell r="DS480">
            <v>-89.598458000007668</v>
          </cell>
          <cell r="DT480">
            <v>-49.259472000005189</v>
          </cell>
          <cell r="DU480">
            <v>-90.149832999988575</v>
          </cell>
          <cell r="DV480">
            <v>-33.329812999989372</v>
          </cell>
          <cell r="DW480">
            <v>-220.04856900000595</v>
          </cell>
          <cell r="DX480">
            <v>-417.9215819999954</v>
          </cell>
          <cell r="DY480">
            <v>-141.87071899999864</v>
          </cell>
          <cell r="DZ480">
            <v>-152.51482899999246</v>
          </cell>
          <cell r="EA480">
            <v>-50.657271999996738</v>
          </cell>
          <cell r="EB480">
            <v>-133.02998600000865</v>
          </cell>
          <cell r="EC480">
            <v>-28.435656999994535</v>
          </cell>
          <cell r="ED480">
            <v>-81.321773000017856</v>
          </cell>
        </row>
        <row r="481">
          <cell r="C481" t="str">
            <v>Wyodak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-8.8940400001592934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-8.8940400000137743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-238.56251999991946</v>
          </cell>
          <cell r="AF481">
            <v>0</v>
          </cell>
          <cell r="AG481">
            <v>0</v>
          </cell>
          <cell r="AH481">
            <v>0</v>
          </cell>
          <cell r="AI481">
            <v>-121.92725999999675</v>
          </cell>
          <cell r="AJ481">
            <v>-26.259980000002543</v>
          </cell>
          <cell r="AK481">
            <v>-81.458290000009583</v>
          </cell>
          <cell r="AL481">
            <v>0</v>
          </cell>
          <cell r="AM481">
            <v>0</v>
          </cell>
          <cell r="AN481">
            <v>-8.916990000026999</v>
          </cell>
          <cell r="AO481">
            <v>0</v>
          </cell>
          <cell r="AP481">
            <v>0</v>
          </cell>
          <cell r="AQ481">
            <v>0</v>
          </cell>
          <cell r="AR481">
            <v>-576.78931999974884</v>
          </cell>
          <cell r="AS481">
            <v>0</v>
          </cell>
          <cell r="AT481">
            <v>-5.9140599999809638</v>
          </cell>
          <cell r="AU481">
            <v>-49.575909999999567</v>
          </cell>
          <cell r="AV481">
            <v>-170.3523000000132</v>
          </cell>
          <cell r="AW481">
            <v>-163.56896999999299</v>
          </cell>
          <cell r="AX481">
            <v>-118.48868000000948</v>
          </cell>
          <cell r="AY481">
            <v>0</v>
          </cell>
          <cell r="AZ481">
            <v>-21.249509999994189</v>
          </cell>
          <cell r="BA481">
            <v>-41.45897999999579</v>
          </cell>
          <cell r="BB481">
            <v>0</v>
          </cell>
          <cell r="BC481">
            <v>-6.1809099999954924</v>
          </cell>
          <cell r="BD481">
            <v>0</v>
          </cell>
          <cell r="BE481">
            <v>-514.5280700000003</v>
          </cell>
          <cell r="BF481">
            <v>-8.9189499999920372</v>
          </cell>
          <cell r="BG481">
            <v>0</v>
          </cell>
          <cell r="BH481">
            <v>-46.862290000004577</v>
          </cell>
          <cell r="BI481">
            <v>-122.01072999999451</v>
          </cell>
          <cell r="BJ481">
            <v>-156.76716999997734</v>
          </cell>
          <cell r="BK481">
            <v>-135.12687999999616</v>
          </cell>
          <cell r="BL481">
            <v>0</v>
          </cell>
          <cell r="BM481">
            <v>0</v>
          </cell>
          <cell r="BN481">
            <v>-26.597899999993388</v>
          </cell>
          <cell r="BO481">
            <v>0</v>
          </cell>
          <cell r="BP481">
            <v>-18.244150000013178</v>
          </cell>
          <cell r="BQ481">
            <v>0</v>
          </cell>
          <cell r="BR481">
            <v>-223.6674700002186</v>
          </cell>
          <cell r="BS481">
            <v>0</v>
          </cell>
          <cell r="BT481">
            <v>0</v>
          </cell>
          <cell r="BU481">
            <v>-28.453349999996135</v>
          </cell>
          <cell r="BV481">
            <v>-94.905010000002221</v>
          </cell>
          <cell r="BW481">
            <v>-21.947760000010021</v>
          </cell>
          <cell r="BX481">
            <v>-26.594729999982519</v>
          </cell>
          <cell r="BY481">
            <v>0</v>
          </cell>
          <cell r="BZ481">
            <v>0</v>
          </cell>
          <cell r="CA481">
            <v>-51.766619999980321</v>
          </cell>
          <cell r="CB481">
            <v>0</v>
          </cell>
          <cell r="CC481">
            <v>0</v>
          </cell>
          <cell r="CD481">
            <v>0</v>
          </cell>
          <cell r="CE481">
            <v>-185.6598000000231</v>
          </cell>
          <cell r="CF481">
            <v>0</v>
          </cell>
          <cell r="CG481">
            <v>-6.2739299999957439</v>
          </cell>
          <cell r="CH481">
            <v>-57.014890000005835</v>
          </cell>
          <cell r="CI481">
            <v>-98.002699999997276</v>
          </cell>
          <cell r="CJ481">
            <v>0</v>
          </cell>
          <cell r="CK481">
            <v>0</v>
          </cell>
          <cell r="CL481">
            <v>0</v>
          </cell>
          <cell r="CM481">
            <v>0</v>
          </cell>
          <cell r="CN481">
            <v>-24.368279999995138</v>
          </cell>
          <cell r="CO481">
            <v>0</v>
          </cell>
          <cell r="CP481">
            <v>0</v>
          </cell>
          <cell r="CQ481">
            <v>0</v>
          </cell>
          <cell r="CR481">
            <v>-41.271899999817833</v>
          </cell>
          <cell r="CS481">
            <v>0</v>
          </cell>
          <cell r="CT481">
            <v>0</v>
          </cell>
          <cell r="CU481">
            <v>-8.4342700000124751</v>
          </cell>
          <cell r="CV481">
            <v>-8.2238800000050105</v>
          </cell>
          <cell r="CW481">
            <v>-7.9457999999867752</v>
          </cell>
          <cell r="CX481">
            <v>-8.8449499999987893</v>
          </cell>
          <cell r="CY481">
            <v>0</v>
          </cell>
          <cell r="CZ481">
            <v>0</v>
          </cell>
          <cell r="DA481">
            <v>-7.8229999999748543</v>
          </cell>
          <cell r="DB481">
            <v>0</v>
          </cell>
          <cell r="DC481">
            <v>0</v>
          </cell>
          <cell r="DD481">
            <v>0</v>
          </cell>
          <cell r="DE481">
            <v>-87.114079999970272</v>
          </cell>
          <cell r="DF481">
            <v>0</v>
          </cell>
          <cell r="DG481">
            <v>0</v>
          </cell>
          <cell r="DH481">
            <v>-21.853150000009919</v>
          </cell>
          <cell r="DI481">
            <v>-23.930889999988722</v>
          </cell>
          <cell r="DJ481">
            <v>-7.9069599999929778</v>
          </cell>
          <cell r="DK481">
            <v>-24.770009999978356</v>
          </cell>
          <cell r="DL481">
            <v>0</v>
          </cell>
          <cell r="DM481">
            <v>0</v>
          </cell>
          <cell r="DN481">
            <v>-8.653070000000298</v>
          </cell>
          <cell r="DO481">
            <v>0</v>
          </cell>
          <cell r="DP481">
            <v>0</v>
          </cell>
          <cell r="DQ481">
            <v>0</v>
          </cell>
          <cell r="DR481">
            <v>-59.708010000176728</v>
          </cell>
          <cell r="DS481">
            <v>0</v>
          </cell>
          <cell r="DT481">
            <v>0</v>
          </cell>
          <cell r="DU481">
            <v>-21.916980000009062</v>
          </cell>
          <cell r="DV481">
            <v>-12.778089999992517</v>
          </cell>
          <cell r="DW481">
            <v>-7.866939999978058</v>
          </cell>
          <cell r="DX481">
            <v>-8.7568399999872781</v>
          </cell>
          <cell r="DY481">
            <v>0</v>
          </cell>
          <cell r="DZ481">
            <v>0</v>
          </cell>
          <cell r="EA481">
            <v>-8.3891600000206381</v>
          </cell>
          <cell r="EB481">
            <v>0</v>
          </cell>
          <cell r="EC481">
            <v>0</v>
          </cell>
          <cell r="ED481">
            <v>0</v>
          </cell>
        </row>
        <row r="482">
          <cell r="C482" t="str">
            <v>Ramp Loss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0</v>
          </cell>
          <cell r="CA482">
            <v>0</v>
          </cell>
          <cell r="CB482">
            <v>0</v>
          </cell>
          <cell r="CC482">
            <v>0</v>
          </cell>
          <cell r="CD482">
            <v>0</v>
          </cell>
          <cell r="CE482">
            <v>0</v>
          </cell>
          <cell r="CF482">
            <v>0</v>
          </cell>
          <cell r="CG482">
            <v>0</v>
          </cell>
          <cell r="CH482">
            <v>0</v>
          </cell>
          <cell r="CI482">
            <v>0</v>
          </cell>
          <cell r="CJ482">
            <v>0</v>
          </cell>
          <cell r="CK482">
            <v>0</v>
          </cell>
          <cell r="CL482">
            <v>0</v>
          </cell>
          <cell r="CM482">
            <v>0</v>
          </cell>
          <cell r="CN482">
            <v>0</v>
          </cell>
          <cell r="CO482">
            <v>0</v>
          </cell>
          <cell r="CP482">
            <v>0</v>
          </cell>
          <cell r="CQ482">
            <v>0</v>
          </cell>
          <cell r="CR482">
            <v>0</v>
          </cell>
          <cell r="CS482">
            <v>0</v>
          </cell>
          <cell r="CT482">
            <v>0</v>
          </cell>
          <cell r="CU482">
            <v>0</v>
          </cell>
          <cell r="CV482">
            <v>0</v>
          </cell>
          <cell r="CW482">
            <v>0</v>
          </cell>
          <cell r="CX482">
            <v>0</v>
          </cell>
          <cell r="CY482">
            <v>0</v>
          </cell>
          <cell r="CZ482">
            <v>0</v>
          </cell>
          <cell r="DA482">
            <v>0</v>
          </cell>
          <cell r="DB482">
            <v>0</v>
          </cell>
          <cell r="DC482">
            <v>0</v>
          </cell>
          <cell r="DD482">
            <v>0</v>
          </cell>
          <cell r="DE482">
            <v>0</v>
          </cell>
          <cell r="DF482">
            <v>0</v>
          </cell>
          <cell r="DG482">
            <v>0</v>
          </cell>
          <cell r="DH482">
            <v>0</v>
          </cell>
          <cell r="DI482">
            <v>0</v>
          </cell>
          <cell r="DJ482">
            <v>0</v>
          </cell>
          <cell r="DK482">
            <v>0</v>
          </cell>
          <cell r="DL482">
            <v>0</v>
          </cell>
          <cell r="DM482">
            <v>0</v>
          </cell>
          <cell r="DN482">
            <v>0</v>
          </cell>
          <cell r="DO482">
            <v>0</v>
          </cell>
          <cell r="DP482">
            <v>0</v>
          </cell>
          <cell r="DQ482">
            <v>0</v>
          </cell>
          <cell r="DR482">
            <v>0</v>
          </cell>
          <cell r="DS482">
            <v>0</v>
          </cell>
          <cell r="DT482">
            <v>0</v>
          </cell>
          <cell r="DU482">
            <v>0</v>
          </cell>
          <cell r="DV482">
            <v>0</v>
          </cell>
          <cell r="DW482">
            <v>0</v>
          </cell>
          <cell r="DX482">
            <v>0</v>
          </cell>
          <cell r="DY482">
            <v>0</v>
          </cell>
          <cell r="DZ482">
            <v>0</v>
          </cell>
          <cell r="EA482">
            <v>0</v>
          </cell>
          <cell r="EB482">
            <v>0</v>
          </cell>
          <cell r="EC482">
            <v>0</v>
          </cell>
          <cell r="ED482">
            <v>0</v>
          </cell>
        </row>
        <row r="484">
          <cell r="A484" t="str">
            <v>Total Coal Generation</v>
          </cell>
          <cell r="F484">
            <v>-118.92256400035694</v>
          </cell>
          <cell r="G484">
            <v>-71.100064000114799</v>
          </cell>
          <cell r="H484">
            <v>-244.30716199986637</v>
          </cell>
          <cell r="I484">
            <v>-1087.7196499998681</v>
          </cell>
          <cell r="J484">
            <v>-1159.7542749997228</v>
          </cell>
          <cell r="K484">
            <v>-1742.6436179997399</v>
          </cell>
          <cell r="L484">
            <v>-1170.1560889999382</v>
          </cell>
          <cell r="M484">
            <v>-1884.1345319999382</v>
          </cell>
          <cell r="N484">
            <v>-2098.9177010003477</v>
          </cell>
          <cell r="O484">
            <v>-1366.8101920001209</v>
          </cell>
          <cell r="P484">
            <v>-673.65293300058693</v>
          </cell>
          <cell r="Q484">
            <v>-294.13480400061235</v>
          </cell>
          <cell r="R484">
            <v>-19685.248996000737</v>
          </cell>
          <cell r="S484">
            <v>-573.34365900000557</v>
          </cell>
          <cell r="T484">
            <v>-4848.4783480004407</v>
          </cell>
          <cell r="U484">
            <v>-1523.4309860002249</v>
          </cell>
          <cell r="V484">
            <v>-1301.3020519996062</v>
          </cell>
          <cell r="W484">
            <v>-1013.7181419997942</v>
          </cell>
          <cell r="X484">
            <v>-1601.7462839996442</v>
          </cell>
          <cell r="Y484">
            <v>-1301.2199039999396</v>
          </cell>
          <cell r="Z484">
            <v>-1871.9402950005606</v>
          </cell>
          <cell r="AA484">
            <v>-2065.3116850005463</v>
          </cell>
          <cell r="AB484">
            <v>-1727.5526470001787</v>
          </cell>
          <cell r="AC484">
            <v>-1265.6892579998821</v>
          </cell>
          <cell r="AD484">
            <v>-591.51573599921539</v>
          </cell>
          <cell r="AE484">
            <v>-18575.564620990306</v>
          </cell>
          <cell r="AF484">
            <v>-907.43184400023893</v>
          </cell>
          <cell r="AG484">
            <v>-821.74539500009269</v>
          </cell>
          <cell r="AH484">
            <v>-1574.4666739995591</v>
          </cell>
          <cell r="AI484">
            <v>-1486.3320999999996</v>
          </cell>
          <cell r="AJ484">
            <v>-2095.1363719997462</v>
          </cell>
          <cell r="AK484">
            <v>-2108.9419390000403</v>
          </cell>
          <cell r="AL484">
            <v>-1833.5975919994526</v>
          </cell>
          <cell r="AM484">
            <v>-2096.5684400005266</v>
          </cell>
          <cell r="AN484">
            <v>-2166.0126450005919</v>
          </cell>
          <cell r="AO484">
            <v>-1842.3616859996691</v>
          </cell>
          <cell r="AP484">
            <v>-1376.831577999983</v>
          </cell>
          <cell r="AQ484">
            <v>-266.13835600065067</v>
          </cell>
          <cell r="AR484">
            <v>-17941.098326995969</v>
          </cell>
          <cell r="AS484">
            <v>-1102.0226199999452</v>
          </cell>
          <cell r="AT484">
            <v>-1195.3435300001875</v>
          </cell>
          <cell r="AU484">
            <v>-1657.0270199994557</v>
          </cell>
          <cell r="AV484">
            <v>-810.25832600030117</v>
          </cell>
          <cell r="AW484">
            <v>-1465.4262580003124</v>
          </cell>
          <cell r="AX484">
            <v>-1894.7922819999512</v>
          </cell>
          <cell r="AY484">
            <v>-2254.7710799993947</v>
          </cell>
          <cell r="AZ484">
            <v>-2368.5131859998219</v>
          </cell>
          <cell r="BA484">
            <v>-1746.9111960004084</v>
          </cell>
          <cell r="BB484">
            <v>-1573.0072659999132</v>
          </cell>
          <cell r="BC484">
            <v>-1184.2792699998245</v>
          </cell>
          <cell r="BD484">
            <v>-688.74629299947992</v>
          </cell>
          <cell r="BE484">
            <v>-13827.457445006818</v>
          </cell>
          <cell r="BF484">
            <v>-940.92919799964875</v>
          </cell>
          <cell r="BG484">
            <v>-1029.283850999549</v>
          </cell>
          <cell r="BH484">
            <v>-1487.1584709999152</v>
          </cell>
          <cell r="BI484">
            <v>-876.91360699990764</v>
          </cell>
          <cell r="BJ484">
            <v>-1765.8188520004041</v>
          </cell>
          <cell r="BK484">
            <v>-2070.4872210000176</v>
          </cell>
          <cell r="BL484">
            <v>-2142.6759470002726</v>
          </cell>
          <cell r="BM484">
            <v>-2413.3970520002767</v>
          </cell>
          <cell r="BN484">
            <v>-1677.1135979997925</v>
          </cell>
          <cell r="BO484">
            <v>-1589.7315460005775</v>
          </cell>
          <cell r="BP484">
            <v>3083.2071289997548</v>
          </cell>
          <cell r="BQ484">
            <v>-917.1552310003899</v>
          </cell>
          <cell r="BR484">
            <v>-17757.216237999499</v>
          </cell>
          <cell r="BS484">
            <v>-1051.5706609999761</v>
          </cell>
          <cell r="BT484">
            <v>-927.6208459995687</v>
          </cell>
          <cell r="BU484">
            <v>-1382.5975100002252</v>
          </cell>
          <cell r="BV484">
            <v>-837.27067800029181</v>
          </cell>
          <cell r="BW484">
            <v>-1771.0395579996984</v>
          </cell>
          <cell r="BX484">
            <v>-2042.6934150001034</v>
          </cell>
          <cell r="BY484">
            <v>-2200.9200289994478</v>
          </cell>
          <cell r="BZ484">
            <v>-2240.1221730001271</v>
          </cell>
          <cell r="CA484">
            <v>-1684.2768519995734</v>
          </cell>
          <cell r="CB484">
            <v>-1670.2776799998246</v>
          </cell>
          <cell r="CC484">
            <v>-1226.2536800005473</v>
          </cell>
          <cell r="CD484">
            <v>-722.57315600058064</v>
          </cell>
          <cell r="CE484">
            <v>-31673.011358000338</v>
          </cell>
          <cell r="CF484">
            <v>-14006.330529999919</v>
          </cell>
          <cell r="CG484">
            <v>-1318.3309729998</v>
          </cell>
          <cell r="CH484">
            <v>-1837.5413810005412</v>
          </cell>
          <cell r="CI484">
            <v>-1001.7863329998218</v>
          </cell>
          <cell r="CJ484">
            <v>-1861.9656039997935</v>
          </cell>
          <cell r="CK484">
            <v>-2376.9081700001843</v>
          </cell>
          <cell r="CL484">
            <v>-1788.9921619999222</v>
          </cell>
          <cell r="CM484">
            <v>-1948.5690089999698</v>
          </cell>
          <cell r="CN484">
            <v>-1871.3941669999622</v>
          </cell>
          <cell r="CO484">
            <v>-1684.2457590000704</v>
          </cell>
          <cell r="CP484">
            <v>-1281.9411009997129</v>
          </cell>
          <cell r="CQ484">
            <v>-695.00616900017485</v>
          </cell>
          <cell r="CR484">
            <v>-20003.619277998805</v>
          </cell>
          <cell r="CS484">
            <v>-747.24703400023282</v>
          </cell>
          <cell r="CT484">
            <v>-1231.1225500004366</v>
          </cell>
          <cell r="CU484">
            <v>-1854.046040000394</v>
          </cell>
          <cell r="CV484">
            <v>-2232.6754150004126</v>
          </cell>
          <cell r="CW484">
            <v>-2375.9990829993039</v>
          </cell>
          <cell r="CX484">
            <v>-2351.7479590000585</v>
          </cell>
          <cell r="CY484">
            <v>-1593.9098800001666</v>
          </cell>
          <cell r="CZ484">
            <v>-1838.6710589993745</v>
          </cell>
          <cell r="DA484">
            <v>-2077.2832150002941</v>
          </cell>
          <cell r="DB484">
            <v>-1676.6097229993902</v>
          </cell>
          <cell r="DC484">
            <v>-1239.9873130004853</v>
          </cell>
          <cell r="DD484">
            <v>-784.32000700011849</v>
          </cell>
          <cell r="DE484">
            <v>-18506.584494497627</v>
          </cell>
          <cell r="DF484">
            <v>-834.61104100011289</v>
          </cell>
          <cell r="DG484">
            <v>-1238.8009299999103</v>
          </cell>
          <cell r="DH484">
            <v>-1931.7036590003408</v>
          </cell>
          <cell r="DI484">
            <v>-2136.4106339998543</v>
          </cell>
          <cell r="DJ484">
            <v>-2297.7873049997725</v>
          </cell>
          <cell r="DK484">
            <v>-2803.6126630003564</v>
          </cell>
          <cell r="DL484">
            <v>-1671.6371290003881</v>
          </cell>
          <cell r="DM484">
            <v>-1724.59741450008</v>
          </cell>
          <cell r="DN484">
            <v>-2029.8807100001723</v>
          </cell>
          <cell r="DO484">
            <v>225.13835600018501</v>
          </cell>
          <cell r="DP484">
            <v>-1217.0533900000155</v>
          </cell>
          <cell r="DQ484">
            <v>-845.62797500006855</v>
          </cell>
          <cell r="DR484">
            <v>-25165.274012006819</v>
          </cell>
          <cell r="DS484">
            <v>-827.80518400017172</v>
          </cell>
          <cell r="DT484">
            <v>-1017.3178940000944</v>
          </cell>
          <cell r="DU484">
            <v>-1617.7173800002784</v>
          </cell>
          <cell r="DV484">
            <v>-1425.8390560001135</v>
          </cell>
          <cell r="DW484">
            <v>-1590.7721389997751</v>
          </cell>
          <cell r="DX484">
            <v>-10445.237533999607</v>
          </cell>
          <cell r="DY484">
            <v>-1511.9774320004508</v>
          </cell>
          <cell r="DZ484">
            <v>-1733.307025000453</v>
          </cell>
          <cell r="EA484">
            <v>-1656.2978559997864</v>
          </cell>
          <cell r="EB484">
            <v>-1631.7875910005532</v>
          </cell>
          <cell r="EC484">
            <v>-1077.4417709996924</v>
          </cell>
          <cell r="ED484">
            <v>-629.77315000025555</v>
          </cell>
        </row>
        <row r="486">
          <cell r="A486" t="str">
            <v>Gas Generation</v>
          </cell>
        </row>
        <row r="487">
          <cell r="C487" t="str">
            <v>Chehalis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-5.7253700000001118</v>
          </cell>
          <cell r="Q487">
            <v>0</v>
          </cell>
          <cell r="R487">
            <v>-1441.7421499998309</v>
          </cell>
          <cell r="S487">
            <v>-82.137430000002496</v>
          </cell>
          <cell r="T487">
            <v>-792.16902000000118</v>
          </cell>
          <cell r="U487">
            <v>-322.42419999995036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-85.044389999995474</v>
          </cell>
          <cell r="AB487">
            <v>-28.00366000001668</v>
          </cell>
          <cell r="AC487">
            <v>0</v>
          </cell>
          <cell r="AD487">
            <v>-131.9634500000393</v>
          </cell>
          <cell r="AE487">
            <v>-795.50286999996752</v>
          </cell>
          <cell r="AF487">
            <v>-10.807570000004489</v>
          </cell>
          <cell r="AG487">
            <v>-38.331490000011399</v>
          </cell>
          <cell r="AH487">
            <v>-169.27358000000822</v>
          </cell>
          <cell r="AI487">
            <v>-385.3690400000196</v>
          </cell>
          <cell r="AJ487">
            <v>0</v>
          </cell>
          <cell r="AK487">
            <v>0</v>
          </cell>
          <cell r="AL487">
            <v>0</v>
          </cell>
          <cell r="AM487">
            <v>-34.545360000047367</v>
          </cell>
          <cell r="AN487">
            <v>-91.466320000006817</v>
          </cell>
          <cell r="AO487">
            <v>-64.34352999998373</v>
          </cell>
          <cell r="AP487">
            <v>0</v>
          </cell>
          <cell r="AQ487">
            <v>-1.3659800000023097</v>
          </cell>
          <cell r="AR487">
            <v>-801.04819999961182</v>
          </cell>
          <cell r="AS487">
            <v>0</v>
          </cell>
          <cell r="AT487">
            <v>0</v>
          </cell>
          <cell r="AU487">
            <v>0</v>
          </cell>
          <cell r="AV487">
            <v>-274.14415999996709</v>
          </cell>
          <cell r="AW487">
            <v>-23.812780000007479</v>
          </cell>
          <cell r="AX487">
            <v>-21.489019999993616</v>
          </cell>
          <cell r="AY487">
            <v>-53.347840000002179</v>
          </cell>
          <cell r="AZ487">
            <v>-57.281640000001062</v>
          </cell>
          <cell r="BA487">
            <v>-257.43348000000697</v>
          </cell>
          <cell r="BB487">
            <v>-111.32476999997743</v>
          </cell>
          <cell r="BC487">
            <v>0</v>
          </cell>
          <cell r="BD487">
            <v>-2.21451000000161</v>
          </cell>
          <cell r="BE487">
            <v>-943.90923999948427</v>
          </cell>
          <cell r="BF487">
            <v>0</v>
          </cell>
          <cell r="BG487">
            <v>-41.743160000012722</v>
          </cell>
          <cell r="BH487">
            <v>-48.356289999996079</v>
          </cell>
          <cell r="BI487">
            <v>-301.48405999998795</v>
          </cell>
          <cell r="BJ487">
            <v>-24.632100000002538</v>
          </cell>
          <cell r="BK487">
            <v>-94.298569999999017</v>
          </cell>
          <cell r="BL487">
            <v>-32.288079999969341</v>
          </cell>
          <cell r="BM487">
            <v>-80.38477000000421</v>
          </cell>
          <cell r="BN487">
            <v>-145.55712000001222</v>
          </cell>
          <cell r="BO487">
            <v>-173.00763000000734</v>
          </cell>
          <cell r="BP487">
            <v>-2.1574599999876227</v>
          </cell>
          <cell r="BQ487">
            <v>0</v>
          </cell>
          <cell r="BR487">
            <v>-1019.7649900000542</v>
          </cell>
          <cell r="BS487">
            <v>0</v>
          </cell>
          <cell r="BT487">
            <v>-31.420110000006389</v>
          </cell>
          <cell r="BU487">
            <v>-62.415689999994356</v>
          </cell>
          <cell r="BV487">
            <v>-277.14744000002975</v>
          </cell>
          <cell r="BW487">
            <v>0</v>
          </cell>
          <cell r="BX487">
            <v>-104.80528999998933</v>
          </cell>
          <cell r="BY487">
            <v>-123.66811999998754</v>
          </cell>
          <cell r="BZ487">
            <v>-238.92346000001999</v>
          </cell>
          <cell r="CA487">
            <v>-99.274780000007013</v>
          </cell>
          <cell r="CB487">
            <v>-77.552919999987353</v>
          </cell>
          <cell r="CC487">
            <v>0</v>
          </cell>
          <cell r="CD487">
            <v>-4.5571800000034273</v>
          </cell>
          <cell r="CE487">
            <v>-482.13910000049509</v>
          </cell>
          <cell r="CF487">
            <v>-124.0058999999892</v>
          </cell>
          <cell r="CG487">
            <v>0</v>
          </cell>
          <cell r="CH487">
            <v>0</v>
          </cell>
          <cell r="CI487">
            <v>-249.31432000000495</v>
          </cell>
          <cell r="CJ487">
            <v>0</v>
          </cell>
          <cell r="CK487">
            <v>0</v>
          </cell>
          <cell r="CL487">
            <v>-49.360509999998612</v>
          </cell>
          <cell r="CM487">
            <v>-27.53713000001153</v>
          </cell>
          <cell r="CN487">
            <v>42.104790000012144</v>
          </cell>
          <cell r="CO487">
            <v>-65.885879999987083</v>
          </cell>
          <cell r="CP487">
            <v>-5.4837799999950221</v>
          </cell>
          <cell r="CQ487">
            <v>-2.6563700000115205</v>
          </cell>
          <cell r="CR487">
            <v>-217.30874000000767</v>
          </cell>
          <cell r="CS487">
            <v>-8.740010000008624</v>
          </cell>
          <cell r="CT487">
            <v>0</v>
          </cell>
          <cell r="CU487">
            <v>0</v>
          </cell>
          <cell r="CV487">
            <v>-5.0079700000060257</v>
          </cell>
          <cell r="CW487">
            <v>0</v>
          </cell>
          <cell r="CX487">
            <v>-9.9303299999955925</v>
          </cell>
          <cell r="CY487">
            <v>-88.68127000000095</v>
          </cell>
          <cell r="CZ487">
            <v>-33.953699999983655</v>
          </cell>
          <cell r="DA487">
            <v>-29.993489999993471</v>
          </cell>
          <cell r="DB487">
            <v>-41.001969999982975</v>
          </cell>
          <cell r="DC487">
            <v>0</v>
          </cell>
          <cell r="DD487">
            <v>0</v>
          </cell>
          <cell r="DE487">
            <v>-13784.004840000067</v>
          </cell>
          <cell r="DF487">
            <v>0</v>
          </cell>
          <cell r="DG487">
            <v>0</v>
          </cell>
          <cell r="DH487">
            <v>-2.7189999993424863E-2</v>
          </cell>
          <cell r="DI487">
            <v>-17.386069999978645</v>
          </cell>
          <cell r="DJ487">
            <v>0</v>
          </cell>
          <cell r="DK487">
            <v>0</v>
          </cell>
          <cell r="DL487">
            <v>-67.404369999974733</v>
          </cell>
          <cell r="DM487">
            <v>-89.155759999994189</v>
          </cell>
          <cell r="DN487">
            <v>-33.274300000019139</v>
          </cell>
          <cell r="DO487">
            <v>-13572.500739999989</v>
          </cell>
          <cell r="DP487">
            <v>0</v>
          </cell>
          <cell r="DQ487">
            <v>-4.2564100000017788</v>
          </cell>
          <cell r="DR487">
            <v>-1464.5574399996549</v>
          </cell>
          <cell r="DS487">
            <v>-122.89536000002408</v>
          </cell>
          <cell r="DT487">
            <v>-84.132119999994757</v>
          </cell>
          <cell r="DU487">
            <v>-177.03174000000581</v>
          </cell>
          <cell r="DV487">
            <v>-281.95918999996502</v>
          </cell>
          <cell r="DW487">
            <v>0</v>
          </cell>
          <cell r="DX487">
            <v>-81.648609999989276</v>
          </cell>
          <cell r="DY487">
            <v>-212.05678000004264</v>
          </cell>
          <cell r="DZ487">
            <v>-193.15299999999115</v>
          </cell>
          <cell r="EA487">
            <v>-89.79750999994576</v>
          </cell>
          <cell r="EB487">
            <v>-80.633419999998296</v>
          </cell>
          <cell r="EC487">
            <v>-15.646039999992354</v>
          </cell>
          <cell r="ED487">
            <v>-125.60367000004044</v>
          </cell>
        </row>
        <row r="488">
          <cell r="C488" t="str">
            <v>Cholla - Gas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  <cell r="BZ488">
            <v>0</v>
          </cell>
          <cell r="CA488">
            <v>0</v>
          </cell>
          <cell r="CB488">
            <v>0</v>
          </cell>
          <cell r="CC488">
            <v>0</v>
          </cell>
          <cell r="CD488">
            <v>0</v>
          </cell>
          <cell r="CE488">
            <v>0</v>
          </cell>
          <cell r="CF488">
            <v>0</v>
          </cell>
          <cell r="CG488">
            <v>0</v>
          </cell>
          <cell r="CH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Q488">
            <v>0</v>
          </cell>
          <cell r="CR488">
            <v>0</v>
          </cell>
          <cell r="CS488">
            <v>0</v>
          </cell>
          <cell r="CT488">
            <v>0</v>
          </cell>
          <cell r="CU488">
            <v>0</v>
          </cell>
          <cell r="CV488">
            <v>0</v>
          </cell>
          <cell r="CW488">
            <v>0</v>
          </cell>
          <cell r="CX488">
            <v>0</v>
          </cell>
          <cell r="CY488">
            <v>0</v>
          </cell>
          <cell r="CZ488">
            <v>0</v>
          </cell>
          <cell r="DA488">
            <v>0</v>
          </cell>
          <cell r="DB488">
            <v>0</v>
          </cell>
          <cell r="DC488">
            <v>0</v>
          </cell>
          <cell r="DD488">
            <v>0</v>
          </cell>
          <cell r="DE488">
            <v>0</v>
          </cell>
          <cell r="DF488">
            <v>0</v>
          </cell>
          <cell r="DG488">
            <v>0</v>
          </cell>
          <cell r="DH488">
            <v>0</v>
          </cell>
          <cell r="DI488">
            <v>0</v>
          </cell>
          <cell r="DJ488">
            <v>0</v>
          </cell>
          <cell r="DK488">
            <v>0</v>
          </cell>
          <cell r="DL488">
            <v>0</v>
          </cell>
          <cell r="DM488">
            <v>0</v>
          </cell>
          <cell r="DN488">
            <v>0</v>
          </cell>
          <cell r="DO488">
            <v>0</v>
          </cell>
          <cell r="DP488">
            <v>0</v>
          </cell>
          <cell r="DQ488">
            <v>0</v>
          </cell>
          <cell r="DR488">
            <v>0</v>
          </cell>
          <cell r="DS488">
            <v>0</v>
          </cell>
          <cell r="DT488">
            <v>0</v>
          </cell>
          <cell r="DU488">
            <v>0</v>
          </cell>
          <cell r="DV488">
            <v>0</v>
          </cell>
          <cell r="DW488">
            <v>0</v>
          </cell>
          <cell r="DX488">
            <v>0</v>
          </cell>
          <cell r="DY488">
            <v>0</v>
          </cell>
          <cell r="DZ488">
            <v>0</v>
          </cell>
          <cell r="EA488">
            <v>0</v>
          </cell>
          <cell r="EB488">
            <v>0</v>
          </cell>
          <cell r="EC488">
            <v>0</v>
          </cell>
          <cell r="ED488">
            <v>0</v>
          </cell>
        </row>
        <row r="489">
          <cell r="C489" t="str">
            <v>Currant Creek</v>
          </cell>
          <cell r="F489">
            <v>-1.0399800000013784</v>
          </cell>
          <cell r="G489">
            <v>-6.8026000000008935</v>
          </cell>
          <cell r="H489">
            <v>0</v>
          </cell>
          <cell r="I489">
            <v>0</v>
          </cell>
          <cell r="J489">
            <v>0</v>
          </cell>
          <cell r="K489">
            <v>-33.237589999975171</v>
          </cell>
          <cell r="L489">
            <v>-21.007412000035401</v>
          </cell>
          <cell r="M489">
            <v>-1.4717539999983273</v>
          </cell>
          <cell r="N489">
            <v>-35.91038999997545</v>
          </cell>
          <cell r="O489">
            <v>-2</v>
          </cell>
          <cell r="P489">
            <v>0</v>
          </cell>
          <cell r="Q489">
            <v>0</v>
          </cell>
          <cell r="R489">
            <v>-304.98649499937892</v>
          </cell>
          <cell r="S489">
            <v>0</v>
          </cell>
          <cell r="T489">
            <v>-11.889889999991283</v>
          </cell>
          <cell r="U489">
            <v>-51.100179999979446</v>
          </cell>
          <cell r="V489">
            <v>-86.638034000003245</v>
          </cell>
          <cell r="W489">
            <v>-68.320960999990348</v>
          </cell>
          <cell r="X489">
            <v>-56.18865199998254</v>
          </cell>
          <cell r="Y489">
            <v>-6.9859489999944344</v>
          </cell>
          <cell r="Z489">
            <v>-5.1886649999651127</v>
          </cell>
          <cell r="AA489">
            <v>-18.046173999959137</v>
          </cell>
          <cell r="AB489">
            <v>-0.62799000000813976</v>
          </cell>
          <cell r="AC489">
            <v>0</v>
          </cell>
          <cell r="AD489">
            <v>0</v>
          </cell>
          <cell r="AE489">
            <v>-859.12497399980202</v>
          </cell>
          <cell r="AF489">
            <v>-163.62039999995613</v>
          </cell>
          <cell r="AG489">
            <v>-262.62800999998581</v>
          </cell>
          <cell r="AH489">
            <v>-111.68498000002</v>
          </cell>
          <cell r="AI489">
            <v>-127.12477600004058</v>
          </cell>
          <cell r="AJ489">
            <v>-90.780282000021543</v>
          </cell>
          <cell r="AK489">
            <v>-85.458242000022437</v>
          </cell>
          <cell r="AL489">
            <v>-3.4987459999974817</v>
          </cell>
          <cell r="AM489">
            <v>-5.3544379999511875</v>
          </cell>
          <cell r="AN489">
            <v>-8.9750999999814667</v>
          </cell>
          <cell r="AO489">
            <v>0</v>
          </cell>
          <cell r="AP489">
            <v>0</v>
          </cell>
          <cell r="AQ489">
            <v>0</v>
          </cell>
          <cell r="AR489">
            <v>-716.80867599975318</v>
          </cell>
          <cell r="AS489">
            <v>0</v>
          </cell>
          <cell r="AT489">
            <v>-53.683770000003278</v>
          </cell>
          <cell r="AU489">
            <v>-52.01467999999295</v>
          </cell>
          <cell r="AV489">
            <v>-197.85415100003593</v>
          </cell>
          <cell r="AW489">
            <v>-115.12807500001509</v>
          </cell>
          <cell r="AX489">
            <v>-101.67933800001629</v>
          </cell>
          <cell r="AY489">
            <v>0</v>
          </cell>
          <cell r="AZ489">
            <v>-25.129411999951117</v>
          </cell>
          <cell r="BA489">
            <v>-82.013939999975264</v>
          </cell>
          <cell r="BB489">
            <v>-29.113000000012107</v>
          </cell>
          <cell r="BC489">
            <v>-60.192309999983991</v>
          </cell>
          <cell r="BD489">
            <v>0</v>
          </cell>
          <cell r="BE489">
            <v>-782.3392779994756</v>
          </cell>
          <cell r="BF489">
            <v>-77.87489999999525</v>
          </cell>
          <cell r="BG489">
            <v>-83.438091999996686</v>
          </cell>
          <cell r="BH489">
            <v>-158.03876000002492</v>
          </cell>
          <cell r="BI489">
            <v>-175.4442599999602</v>
          </cell>
          <cell r="BJ489">
            <v>-164.77966000000015</v>
          </cell>
          <cell r="BK489">
            <v>-52.720459999982268</v>
          </cell>
          <cell r="BL489">
            <v>-60.81516300002113</v>
          </cell>
          <cell r="BM489">
            <v>-27.739683000021614</v>
          </cell>
          <cell r="BN489">
            <v>-158.15006000001449</v>
          </cell>
          <cell r="BO489">
            <v>-34.186069999996107</v>
          </cell>
          <cell r="BP489">
            <v>218.23439999998664</v>
          </cell>
          <cell r="BQ489">
            <v>-7.3865700000023935</v>
          </cell>
          <cell r="BR489">
            <v>-1308.307851000689</v>
          </cell>
          <cell r="BS489">
            <v>-20.863902000011876</v>
          </cell>
          <cell r="BT489">
            <v>-79.652906000002986</v>
          </cell>
          <cell r="BU489">
            <v>-182.35098000004655</v>
          </cell>
          <cell r="BV489">
            <v>-215.52889000001596</v>
          </cell>
          <cell r="BW489">
            <v>-296.4782600000035</v>
          </cell>
          <cell r="BX489">
            <v>-239.01558000000659</v>
          </cell>
          <cell r="BY489">
            <v>-21.512127999973018</v>
          </cell>
          <cell r="BZ489">
            <v>-41.050125000008848</v>
          </cell>
          <cell r="CA489">
            <v>-172.28100999997696</v>
          </cell>
          <cell r="CB489">
            <v>-8.6541900000011083</v>
          </cell>
          <cell r="CC489">
            <v>-29.533880000002682</v>
          </cell>
          <cell r="CD489">
            <v>-1.385999999998603</v>
          </cell>
          <cell r="CE489">
            <v>-18960.187931000022</v>
          </cell>
          <cell r="CF489">
            <v>-18274.263494999992</v>
          </cell>
          <cell r="CG489">
            <v>-23.200209999980871</v>
          </cell>
          <cell r="CH489">
            <v>-13.838497999997344</v>
          </cell>
          <cell r="CI489">
            <v>-323.41262999997707</v>
          </cell>
          <cell r="CJ489">
            <v>0</v>
          </cell>
          <cell r="CK489">
            <v>-5.9491389999966486</v>
          </cell>
          <cell r="CL489">
            <v>-154.72052000000258</v>
          </cell>
          <cell r="CM489">
            <v>-119.59436800002004</v>
          </cell>
          <cell r="CN489">
            <v>-20.364570999983698</v>
          </cell>
          <cell r="CO489">
            <v>-15.442440000006172</v>
          </cell>
          <cell r="CP489">
            <v>-9.402059999993071</v>
          </cell>
          <cell r="CQ489">
            <v>0</v>
          </cell>
          <cell r="CR489">
            <v>-395.42979699978605</v>
          </cell>
          <cell r="CS489">
            <v>-0.21456899999975576</v>
          </cell>
          <cell r="CT489">
            <v>-17.444710000010673</v>
          </cell>
          <cell r="CU489">
            <v>-19.588589999999385</v>
          </cell>
          <cell r="CV489">
            <v>0</v>
          </cell>
          <cell r="CW489">
            <v>0</v>
          </cell>
          <cell r="CX489">
            <v>-6.8460640000012063</v>
          </cell>
          <cell r="CY489">
            <v>-186.72488600003999</v>
          </cell>
          <cell r="CZ489">
            <v>-119.85856799999601</v>
          </cell>
          <cell r="DA489">
            <v>-30.943590000009863</v>
          </cell>
          <cell r="DB489">
            <v>-9.3695299999963026</v>
          </cell>
          <cell r="DC489">
            <v>-4.4392900000093505</v>
          </cell>
          <cell r="DD489">
            <v>0</v>
          </cell>
          <cell r="DE489">
            <v>4517.1345570003614</v>
          </cell>
          <cell r="DF489">
            <v>-0.21347100000002683</v>
          </cell>
          <cell r="DG489">
            <v>-12.246039999998175</v>
          </cell>
          <cell r="DH489">
            <v>-3.9502499999944121</v>
          </cell>
          <cell r="DI489">
            <v>0</v>
          </cell>
          <cell r="DJ489">
            <v>0</v>
          </cell>
          <cell r="DK489">
            <v>-27.053849999996601</v>
          </cell>
          <cell r="DL489">
            <v>-167.02438999997685</v>
          </cell>
          <cell r="DM489">
            <v>-98.995411999989301</v>
          </cell>
          <cell r="DN489">
            <v>-93.976819999981672</v>
          </cell>
          <cell r="DO489">
            <v>4982.455999999991</v>
          </cell>
          <cell r="DP489">
            <v>-18.967329999984941</v>
          </cell>
          <cell r="DQ489">
            <v>-42.893879999988712</v>
          </cell>
          <cell r="DR489">
            <v>-1595.0902729998343</v>
          </cell>
          <cell r="DS489">
            <v>-31.242041999998037</v>
          </cell>
          <cell r="DT489">
            <v>-49.007559999998193</v>
          </cell>
          <cell r="DU489">
            <v>-16.306970000005094</v>
          </cell>
          <cell r="DV489">
            <v>0</v>
          </cell>
          <cell r="DW489">
            <v>0</v>
          </cell>
          <cell r="DX489">
            <v>-797.88975999999093</v>
          </cell>
          <cell r="DY489">
            <v>-227.06634000001941</v>
          </cell>
          <cell r="DZ489">
            <v>-171.00382100004936</v>
          </cell>
          <cell r="EA489">
            <v>-166.51900000002934</v>
          </cell>
          <cell r="EB489">
            <v>-56.670960000003106</v>
          </cell>
          <cell r="EC489">
            <v>-79.383820000017295</v>
          </cell>
          <cell r="ED489">
            <v>0</v>
          </cell>
        </row>
        <row r="490">
          <cell r="C490" t="str">
            <v>Gadsby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50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50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  <cell r="BZ490">
            <v>0</v>
          </cell>
          <cell r="CA490">
            <v>0</v>
          </cell>
          <cell r="CB490">
            <v>0</v>
          </cell>
          <cell r="CC490">
            <v>0</v>
          </cell>
          <cell r="CD490">
            <v>0</v>
          </cell>
          <cell r="CE490">
            <v>0</v>
          </cell>
          <cell r="CF490">
            <v>0</v>
          </cell>
          <cell r="CG490">
            <v>0</v>
          </cell>
          <cell r="CH490">
            <v>0</v>
          </cell>
          <cell r="CI490">
            <v>0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P490">
            <v>0</v>
          </cell>
          <cell r="CQ490">
            <v>0</v>
          </cell>
          <cell r="CR490">
            <v>0</v>
          </cell>
          <cell r="CS490">
            <v>0</v>
          </cell>
          <cell r="CT490">
            <v>0</v>
          </cell>
          <cell r="CU490">
            <v>0</v>
          </cell>
          <cell r="CV490">
            <v>0</v>
          </cell>
          <cell r="CW490">
            <v>0</v>
          </cell>
          <cell r="CX490">
            <v>0</v>
          </cell>
          <cell r="CY490">
            <v>0</v>
          </cell>
          <cell r="CZ490">
            <v>0</v>
          </cell>
          <cell r="DA490">
            <v>0</v>
          </cell>
          <cell r="DB490">
            <v>0</v>
          </cell>
          <cell r="DC490">
            <v>0</v>
          </cell>
          <cell r="DD490">
            <v>0</v>
          </cell>
          <cell r="DE490">
            <v>0</v>
          </cell>
          <cell r="DF490">
            <v>0</v>
          </cell>
          <cell r="DG490">
            <v>0</v>
          </cell>
          <cell r="DH490">
            <v>0</v>
          </cell>
          <cell r="DI490">
            <v>0</v>
          </cell>
          <cell r="DJ490">
            <v>0</v>
          </cell>
          <cell r="DK490">
            <v>0</v>
          </cell>
          <cell r="DL490">
            <v>0</v>
          </cell>
          <cell r="DM490">
            <v>0</v>
          </cell>
          <cell r="DN490">
            <v>0</v>
          </cell>
          <cell r="DO490">
            <v>0</v>
          </cell>
          <cell r="DP490">
            <v>0</v>
          </cell>
          <cell r="DQ490">
            <v>0</v>
          </cell>
          <cell r="DR490">
            <v>0</v>
          </cell>
          <cell r="DS490">
            <v>0</v>
          </cell>
          <cell r="DT490">
            <v>0</v>
          </cell>
          <cell r="DU490">
            <v>0</v>
          </cell>
          <cell r="DV490">
            <v>0</v>
          </cell>
          <cell r="DW490">
            <v>0</v>
          </cell>
          <cell r="DX490">
            <v>0</v>
          </cell>
          <cell r="DY490">
            <v>0</v>
          </cell>
          <cell r="DZ490">
            <v>0</v>
          </cell>
          <cell r="EA490">
            <v>0</v>
          </cell>
          <cell r="EB490">
            <v>0</v>
          </cell>
          <cell r="EC490">
            <v>0</v>
          </cell>
          <cell r="ED490">
            <v>0</v>
          </cell>
        </row>
        <row r="491">
          <cell r="C491" t="str">
            <v>Gadsby CT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-256.24760100001004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-11.173850999999559</v>
          </cell>
          <cell r="X491">
            <v>-9.4279779999997118</v>
          </cell>
          <cell r="Y491">
            <v>-38.332331999998132</v>
          </cell>
          <cell r="Z491">
            <v>-25.979252000004635</v>
          </cell>
          <cell r="AA491">
            <v>-86.49916549999034</v>
          </cell>
          <cell r="AB491">
            <v>-94.83502249999583</v>
          </cell>
          <cell r="AC491">
            <v>10</v>
          </cell>
          <cell r="AD491">
            <v>0</v>
          </cell>
          <cell r="AE491">
            <v>-457.7232119999826</v>
          </cell>
          <cell r="AF491">
            <v>0</v>
          </cell>
          <cell r="AG491">
            <v>0</v>
          </cell>
          <cell r="AH491">
            <v>0</v>
          </cell>
          <cell r="AI491">
            <v>-154.35068799999863</v>
          </cell>
          <cell r="AJ491">
            <v>-42.311032999998133</v>
          </cell>
          <cell r="AK491">
            <v>-28.1584449999973</v>
          </cell>
          <cell r="AL491">
            <v>-34.729325000000244</v>
          </cell>
          <cell r="AM491">
            <v>-132.50092399999994</v>
          </cell>
          <cell r="AN491">
            <v>-84.354819499996665</v>
          </cell>
          <cell r="AO491">
            <v>-1.3179774999989604</v>
          </cell>
          <cell r="AP491">
            <v>20</v>
          </cell>
          <cell r="AQ491">
            <v>0</v>
          </cell>
          <cell r="AR491">
            <v>-613.25077799998689</v>
          </cell>
          <cell r="AS491">
            <v>0</v>
          </cell>
          <cell r="AT491">
            <v>0</v>
          </cell>
          <cell r="AU491">
            <v>0</v>
          </cell>
          <cell r="AV491">
            <v>-88.708789000000252</v>
          </cell>
          <cell r="AW491">
            <v>-202.4778830000032</v>
          </cell>
          <cell r="AX491">
            <v>-103.70978100000139</v>
          </cell>
          <cell r="AY491">
            <v>-79.383560999995098</v>
          </cell>
          <cell r="AZ491">
            <v>-102.57063900000503</v>
          </cell>
          <cell r="BA491">
            <v>-36.39918000000398</v>
          </cell>
          <cell r="BB491">
            <v>-9.4499999977415428E-4</v>
          </cell>
          <cell r="BC491">
            <v>0</v>
          </cell>
          <cell r="BD491">
            <v>0</v>
          </cell>
          <cell r="BE491">
            <v>-298.60359049995895</v>
          </cell>
          <cell r="BF491">
            <v>0</v>
          </cell>
          <cell r="BG491">
            <v>0</v>
          </cell>
          <cell r="BH491">
            <v>0</v>
          </cell>
          <cell r="BI491">
            <v>-47.078612999997858</v>
          </cell>
          <cell r="BJ491">
            <v>-140.80777599999783</v>
          </cell>
          <cell r="BK491">
            <v>-68.560856000000058</v>
          </cell>
          <cell r="BL491">
            <v>-72.892125500002294</v>
          </cell>
          <cell r="BM491">
            <v>-27.563781999997445</v>
          </cell>
          <cell r="BN491">
            <v>-28.373568000002706</v>
          </cell>
          <cell r="BO491">
            <v>-4.6499999734805897E-4</v>
          </cell>
          <cell r="BP491">
            <v>86.673595000002024</v>
          </cell>
          <cell r="BQ491">
            <v>0</v>
          </cell>
          <cell r="BR491">
            <v>-75.958967000013217</v>
          </cell>
          <cell r="BS491">
            <v>0</v>
          </cell>
          <cell r="BT491">
            <v>0</v>
          </cell>
          <cell r="BU491">
            <v>-8.9300000036018901E-4</v>
          </cell>
          <cell r="BV491">
            <v>-64.030808999996225</v>
          </cell>
          <cell r="BW491">
            <v>0</v>
          </cell>
          <cell r="BX491">
            <v>0</v>
          </cell>
          <cell r="BY491">
            <v>-9.2407530000018596</v>
          </cell>
          <cell r="BZ491">
            <v>-1.1644769999984419</v>
          </cell>
          <cell r="CA491">
            <v>-1.5220350000017788</v>
          </cell>
          <cell r="CB491">
            <v>0</v>
          </cell>
          <cell r="CC491">
            <v>0</v>
          </cell>
          <cell r="CD491">
            <v>0</v>
          </cell>
          <cell r="CE491">
            <v>-20</v>
          </cell>
          <cell r="CF491">
            <v>-20</v>
          </cell>
          <cell r="CG491">
            <v>0</v>
          </cell>
          <cell r="CH491">
            <v>0</v>
          </cell>
          <cell r="CI491">
            <v>0</v>
          </cell>
          <cell r="CJ491">
            <v>0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P491">
            <v>0</v>
          </cell>
          <cell r="CQ491">
            <v>0</v>
          </cell>
          <cell r="CR491">
            <v>40</v>
          </cell>
          <cell r="CS491">
            <v>10</v>
          </cell>
          <cell r="CT491">
            <v>0</v>
          </cell>
          <cell r="CU491">
            <v>0</v>
          </cell>
          <cell r="CV491">
            <v>0</v>
          </cell>
          <cell r="CW491">
            <v>0</v>
          </cell>
          <cell r="CX491">
            <v>0</v>
          </cell>
          <cell r="CY491">
            <v>0</v>
          </cell>
          <cell r="CZ491">
            <v>0</v>
          </cell>
          <cell r="DA491">
            <v>0</v>
          </cell>
          <cell r="DB491">
            <v>0</v>
          </cell>
          <cell r="DC491">
            <v>0</v>
          </cell>
          <cell r="DD491">
            <v>30</v>
          </cell>
          <cell r="DE491">
            <v>-10.646462000004249</v>
          </cell>
          <cell r="DF491">
            <v>0</v>
          </cell>
          <cell r="DG491">
            <v>0</v>
          </cell>
          <cell r="DH491">
            <v>0</v>
          </cell>
          <cell r="DI491">
            <v>0</v>
          </cell>
          <cell r="DJ491">
            <v>0</v>
          </cell>
          <cell r="DK491">
            <v>0</v>
          </cell>
          <cell r="DL491">
            <v>0</v>
          </cell>
          <cell r="DM491">
            <v>0</v>
          </cell>
          <cell r="DN491">
            <v>-0.64646200000061071</v>
          </cell>
          <cell r="DO491">
            <v>-10</v>
          </cell>
          <cell r="DP491">
            <v>0</v>
          </cell>
          <cell r="DQ491">
            <v>0</v>
          </cell>
          <cell r="DR491">
            <v>-10</v>
          </cell>
          <cell r="DS491">
            <v>0</v>
          </cell>
          <cell r="DT491">
            <v>0</v>
          </cell>
          <cell r="DU491">
            <v>0</v>
          </cell>
          <cell r="DV491">
            <v>0</v>
          </cell>
          <cell r="DW491">
            <v>0</v>
          </cell>
          <cell r="DX491">
            <v>-10</v>
          </cell>
          <cell r="DY491">
            <v>0</v>
          </cell>
          <cell r="DZ491">
            <v>0</v>
          </cell>
          <cell r="EA491">
            <v>0</v>
          </cell>
          <cell r="EB491">
            <v>0</v>
          </cell>
          <cell r="EC491">
            <v>0</v>
          </cell>
          <cell r="ED491">
            <v>0</v>
          </cell>
        </row>
        <row r="492">
          <cell r="C492" t="str">
            <v>Hermiston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-12.260980000020936</v>
          </cell>
          <cell r="S492">
            <v>0</v>
          </cell>
          <cell r="T492">
            <v>0</v>
          </cell>
          <cell r="U492">
            <v>-7.8281199999910314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-4.4328600000008009</v>
          </cell>
          <cell r="AE492">
            <v>-52.146960000041872</v>
          </cell>
          <cell r="AF492">
            <v>-12.912840000004508</v>
          </cell>
          <cell r="AG492">
            <v>0</v>
          </cell>
          <cell r="AH492">
            <v>-6.3581500000145752</v>
          </cell>
          <cell r="AI492">
            <v>-8.4328600000008009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-24.443109999992885</v>
          </cell>
          <cell r="AO492">
            <v>0</v>
          </cell>
          <cell r="AP492">
            <v>0</v>
          </cell>
          <cell r="AQ492">
            <v>0</v>
          </cell>
          <cell r="AR492">
            <v>-187.45362000027671</v>
          </cell>
          <cell r="AS492">
            <v>0</v>
          </cell>
          <cell r="AT492">
            <v>-4.983780000009574</v>
          </cell>
          <cell r="AU492">
            <v>-14.587129999999888</v>
          </cell>
          <cell r="AV492">
            <v>-80.826639999984764</v>
          </cell>
          <cell r="AW492">
            <v>0</v>
          </cell>
          <cell r="AX492">
            <v>-9.1870099999941885</v>
          </cell>
          <cell r="AY492">
            <v>0</v>
          </cell>
          <cell r="AZ492">
            <v>-18.131839999987278</v>
          </cell>
          <cell r="BA492">
            <v>-7.6950700000161305</v>
          </cell>
          <cell r="BB492">
            <v>-34.710129999992205</v>
          </cell>
          <cell r="BC492">
            <v>-17.332020000001648</v>
          </cell>
          <cell r="BD492">
            <v>0</v>
          </cell>
          <cell r="BE492">
            <v>-124.80764000001363</v>
          </cell>
          <cell r="BF492">
            <v>-4.786870000010822</v>
          </cell>
          <cell r="BG492">
            <v>-21.52711000002455</v>
          </cell>
          <cell r="BH492">
            <v>-56.131359999999404</v>
          </cell>
          <cell r="BI492">
            <v>-37.870109999988927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-2.2221700000227429</v>
          </cell>
          <cell r="BQ492">
            <v>-2.2700200000253972</v>
          </cell>
          <cell r="BR492">
            <v>-253.08135999972001</v>
          </cell>
          <cell r="BS492">
            <v>-12.428639999998268</v>
          </cell>
          <cell r="BT492">
            <v>-43.527960000006715</v>
          </cell>
          <cell r="BU492">
            <v>-53.1518100000103</v>
          </cell>
          <cell r="BV492">
            <v>-59.395920000009937</v>
          </cell>
          <cell r="BW492">
            <v>0</v>
          </cell>
          <cell r="BX492">
            <v>-16.051520000008168</v>
          </cell>
          <cell r="BY492">
            <v>-8.8759799999825191</v>
          </cell>
          <cell r="BZ492">
            <v>0</v>
          </cell>
          <cell r="CA492">
            <v>-30.233020000014221</v>
          </cell>
          <cell r="CB492">
            <v>-29.416509999980917</v>
          </cell>
          <cell r="CC492">
            <v>0</v>
          </cell>
          <cell r="CD492">
            <v>0</v>
          </cell>
          <cell r="CE492">
            <v>-295.29383999994025</v>
          </cell>
          <cell r="CF492">
            <v>0</v>
          </cell>
          <cell r="CG492">
            <v>0</v>
          </cell>
          <cell r="CH492">
            <v>0</v>
          </cell>
          <cell r="CI492">
            <v>-82.671940000000177</v>
          </cell>
          <cell r="CJ492">
            <v>0</v>
          </cell>
          <cell r="CK492">
            <v>-181.75916000000143</v>
          </cell>
          <cell r="CL492">
            <v>-4.222669999988284</v>
          </cell>
          <cell r="CM492">
            <v>-15.354489999997895</v>
          </cell>
          <cell r="CN492">
            <v>-0.6349999999802094</v>
          </cell>
          <cell r="CO492">
            <v>0</v>
          </cell>
          <cell r="CP492">
            <v>-6.0455999999976484</v>
          </cell>
          <cell r="CQ492">
            <v>-4.6049800000037067</v>
          </cell>
          <cell r="CR492">
            <v>-80.392759999725968</v>
          </cell>
          <cell r="CS492">
            <v>0</v>
          </cell>
          <cell r="CT492">
            <v>0</v>
          </cell>
          <cell r="CU492">
            <v>-2.7829999991809018E-2</v>
          </cell>
          <cell r="CV492">
            <v>-7.3959000000031665</v>
          </cell>
          <cell r="CW492">
            <v>0</v>
          </cell>
          <cell r="CX492">
            <v>-7.4533000000083121</v>
          </cell>
          <cell r="CY492">
            <v>-26.947690000000875</v>
          </cell>
          <cell r="CZ492">
            <v>-21.213859999988927</v>
          </cell>
          <cell r="DA492">
            <v>-7.1143099999753758</v>
          </cell>
          <cell r="DB492">
            <v>-8.9067100000102073</v>
          </cell>
          <cell r="DC492">
            <v>0</v>
          </cell>
          <cell r="DD492">
            <v>-1.3331600000092294</v>
          </cell>
          <cell r="DE492">
            <v>-900.47660999977961</v>
          </cell>
          <cell r="DF492">
            <v>0</v>
          </cell>
          <cell r="DG492">
            <v>0</v>
          </cell>
          <cell r="DH492">
            <v>0</v>
          </cell>
          <cell r="DI492">
            <v>-24.899030000000494</v>
          </cell>
          <cell r="DJ492">
            <v>0</v>
          </cell>
          <cell r="DK492">
            <v>-4.7910100000008242</v>
          </cell>
          <cell r="DL492">
            <v>-36.652349999989383</v>
          </cell>
          <cell r="DM492">
            <v>-16.677499999990687</v>
          </cell>
          <cell r="DN492">
            <v>-6.5370499999844469</v>
          </cell>
          <cell r="DO492">
            <v>-810.91967000000295</v>
          </cell>
          <cell r="DP492">
            <v>0</v>
          </cell>
          <cell r="DQ492">
            <v>0</v>
          </cell>
          <cell r="DR492">
            <v>-237.59554999973625</v>
          </cell>
          <cell r="DS492">
            <v>-18.066439999995055</v>
          </cell>
          <cell r="DT492">
            <v>-2.0510300000023562</v>
          </cell>
          <cell r="DU492">
            <v>-13.738500000006752</v>
          </cell>
          <cell r="DV492">
            <v>-48.01600000000326</v>
          </cell>
          <cell r="DW492">
            <v>0</v>
          </cell>
          <cell r="DX492">
            <v>-67.907789999997476</v>
          </cell>
          <cell r="DY492">
            <v>0</v>
          </cell>
          <cell r="DZ492">
            <v>-17.833729999983916</v>
          </cell>
          <cell r="EA492">
            <v>-12.991060000000289</v>
          </cell>
          <cell r="EB492">
            <v>-15.058419999986654</v>
          </cell>
          <cell r="EC492">
            <v>-11.712059999990743</v>
          </cell>
          <cell r="ED492">
            <v>-30.220519999973476</v>
          </cell>
        </row>
        <row r="493">
          <cell r="C493" t="str">
            <v>Lake Side 1</v>
          </cell>
          <cell r="F493">
            <v>-42.626460000003135</v>
          </cell>
          <cell r="G493">
            <v>0</v>
          </cell>
          <cell r="H493">
            <v>0</v>
          </cell>
          <cell r="I493">
            <v>0</v>
          </cell>
          <cell r="J493">
            <v>-16.561889999953564</v>
          </cell>
          <cell r="K493">
            <v>-43.36084000003757</v>
          </cell>
          <cell r="L493">
            <v>-8.8029800000367686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-13.721450000011828</v>
          </cell>
          <cell r="R493">
            <v>-69.702830000314862</v>
          </cell>
          <cell r="S493">
            <v>-20.293359999952372</v>
          </cell>
          <cell r="T493">
            <v>0</v>
          </cell>
          <cell r="U493">
            <v>0</v>
          </cell>
          <cell r="V493">
            <v>0</v>
          </cell>
          <cell r="W493">
            <v>-0.19507000001613051</v>
          </cell>
          <cell r="X493">
            <v>0</v>
          </cell>
          <cell r="Y493">
            <v>-9.1300600000540726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-40.084340000001248</v>
          </cell>
          <cell r="AE493">
            <v>-573.25208000047132</v>
          </cell>
          <cell r="AF493">
            <v>-115.47148000000743</v>
          </cell>
          <cell r="AG493">
            <v>-210.92132000002312</v>
          </cell>
          <cell r="AH493">
            <v>-102.93093000003137</v>
          </cell>
          <cell r="AI493">
            <v>-47.173330000019632</v>
          </cell>
          <cell r="AJ493">
            <v>-16.295890000008512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-80.459129999973811</v>
          </cell>
          <cell r="AR493">
            <v>-884.15692999958992</v>
          </cell>
          <cell r="AS493">
            <v>-32.044569999998203</v>
          </cell>
          <cell r="AT493">
            <v>-123.52454000001308</v>
          </cell>
          <cell r="AU493">
            <v>-106.1659899999795</v>
          </cell>
          <cell r="AV493">
            <v>-172.25933999998961</v>
          </cell>
          <cell r="AW493">
            <v>-147.93455999996513</v>
          </cell>
          <cell r="AX493">
            <v>-124.45678999996744</v>
          </cell>
          <cell r="AY493">
            <v>0</v>
          </cell>
          <cell r="AZ493">
            <v>-17.440679999999702</v>
          </cell>
          <cell r="BA493">
            <v>-43.427260000025854</v>
          </cell>
          <cell r="BB493">
            <v>-7.1591799999878276</v>
          </cell>
          <cell r="BC493">
            <v>-94.510079999978188</v>
          </cell>
          <cell r="BD493">
            <v>-15.233939999947324</v>
          </cell>
          <cell r="BE493">
            <v>-1230.8003100012429</v>
          </cell>
          <cell r="BF493">
            <v>-186.29703000001609</v>
          </cell>
          <cell r="BG493">
            <v>-173.76183999999193</v>
          </cell>
          <cell r="BH493">
            <v>-122.54757000005338</v>
          </cell>
          <cell r="BI493">
            <v>-239.26791999995476</v>
          </cell>
          <cell r="BJ493">
            <v>-169.12465000001248</v>
          </cell>
          <cell r="BK493">
            <v>-31.042979999969248</v>
          </cell>
          <cell r="BL493">
            <v>0</v>
          </cell>
          <cell r="BM493">
            <v>-34.314980000024661</v>
          </cell>
          <cell r="BN493">
            <v>-165.50478000001749</v>
          </cell>
          <cell r="BO493">
            <v>0</v>
          </cell>
          <cell r="BP493">
            <v>-22.117580000020098</v>
          </cell>
          <cell r="BQ493">
            <v>-86.8209799999604</v>
          </cell>
          <cell r="BR493">
            <v>-1683.244879999198</v>
          </cell>
          <cell r="BS493">
            <v>-83.215570000000298</v>
          </cell>
          <cell r="BT493">
            <v>-220.93267000000924</v>
          </cell>
          <cell r="BU493">
            <v>-161.54463999997824</v>
          </cell>
          <cell r="BV493">
            <v>-254.07250000000931</v>
          </cell>
          <cell r="BW493">
            <v>-417.80773000000045</v>
          </cell>
          <cell r="BX493">
            <v>-200.68677999998908</v>
          </cell>
          <cell r="BY493">
            <v>-17.765140000032261</v>
          </cell>
          <cell r="BZ493">
            <v>-26.894990000000689</v>
          </cell>
          <cell r="CA493">
            <v>-152.88144999998622</v>
          </cell>
          <cell r="CB493">
            <v>-47.283889999991516</v>
          </cell>
          <cell r="CC493">
            <v>-41.376300000003539</v>
          </cell>
          <cell r="CD493">
            <v>-58.783219999982975</v>
          </cell>
          <cell r="CE493">
            <v>38940.016909998842</v>
          </cell>
          <cell r="CF493">
            <v>40239.37301000001</v>
          </cell>
          <cell r="CG493">
            <v>-78.304169999959413</v>
          </cell>
          <cell r="CH493">
            <v>-21.639499999990221</v>
          </cell>
          <cell r="CI493">
            <v>-421.36546000000089</v>
          </cell>
          <cell r="CJ493">
            <v>-11.251860000003944</v>
          </cell>
          <cell r="CK493">
            <v>-138.04826999999932</v>
          </cell>
          <cell r="CL493">
            <v>-267.71623000002</v>
          </cell>
          <cell r="CM493">
            <v>-222.42697999998927</v>
          </cell>
          <cell r="CN493">
            <v>-22.583680000039749</v>
          </cell>
          <cell r="CO493">
            <v>-5.6260299999994459</v>
          </cell>
          <cell r="CP493">
            <v>-41.719359999988228</v>
          </cell>
          <cell r="CQ493">
            <v>-68.674560000014026</v>
          </cell>
          <cell r="CR493">
            <v>-981.16716000065207</v>
          </cell>
          <cell r="CS493">
            <v>-29.117649999971036</v>
          </cell>
          <cell r="CT493">
            <v>-67.283600000024308</v>
          </cell>
          <cell r="CU493">
            <v>-24.582349999982398</v>
          </cell>
          <cell r="CV493">
            <v>-20.621350000001257</v>
          </cell>
          <cell r="CW493">
            <v>-23.712079999997513</v>
          </cell>
          <cell r="CX493">
            <v>-28.347820000024512</v>
          </cell>
          <cell r="CY493">
            <v>-297.53736999997636</v>
          </cell>
          <cell r="CZ493">
            <v>-200.36679000000004</v>
          </cell>
          <cell r="DA493">
            <v>-138.33058000000892</v>
          </cell>
          <cell r="DB493">
            <v>-19.361430000004475</v>
          </cell>
          <cell r="DC493">
            <v>-71.846040000033099</v>
          </cell>
          <cell r="DD493">
            <v>-60.060100000002421</v>
          </cell>
          <cell r="DE493">
            <v>-1266.5087000001222</v>
          </cell>
          <cell r="DF493">
            <v>-82.672659999981988</v>
          </cell>
          <cell r="DG493">
            <v>-58.775490000029095</v>
          </cell>
          <cell r="DH493">
            <v>-20.143539999990026</v>
          </cell>
          <cell r="DI493">
            <v>-94.266379999986384</v>
          </cell>
          <cell r="DJ493">
            <v>-13.580509999999776</v>
          </cell>
          <cell r="DK493">
            <v>-85.162420000007842</v>
          </cell>
          <cell r="DL493">
            <v>-261.72618999995757</v>
          </cell>
          <cell r="DM493">
            <v>-317.84393000003183</v>
          </cell>
          <cell r="DN493">
            <v>-149.78547999996226</v>
          </cell>
          <cell r="DO493">
            <v>-20.183069999999134</v>
          </cell>
          <cell r="DP493">
            <v>-86.425570000021253</v>
          </cell>
          <cell r="DQ493">
            <v>-75.943459999980405</v>
          </cell>
          <cell r="DR493">
            <v>-3279.942139999941</v>
          </cell>
          <cell r="DS493">
            <v>-145.59549999999581</v>
          </cell>
          <cell r="DT493">
            <v>-184.51996000000509</v>
          </cell>
          <cell r="DU493">
            <v>-78.484049999999115</v>
          </cell>
          <cell r="DV493">
            <v>-287.52936000004411</v>
          </cell>
          <cell r="DW493">
            <v>-243.91763000003994</v>
          </cell>
          <cell r="DX493">
            <v>-1631.2433399999863</v>
          </cell>
          <cell r="DY493">
            <v>-76.652939999999944</v>
          </cell>
          <cell r="DZ493">
            <v>-152.21045999997295</v>
          </cell>
          <cell r="EA493">
            <v>-278.40688999998383</v>
          </cell>
          <cell r="EB493">
            <v>-36.515599999984261</v>
          </cell>
          <cell r="EC493">
            <v>-133.20526000001701</v>
          </cell>
          <cell r="ED493">
            <v>-31.661149999999907</v>
          </cell>
        </row>
        <row r="494">
          <cell r="C494" t="str">
            <v>Lake Side 2</v>
          </cell>
          <cell r="F494">
            <v>0</v>
          </cell>
          <cell r="G494">
            <v>-5.9799999871756881E-3</v>
          </cell>
          <cell r="H494">
            <v>-1.5396100000070874</v>
          </cell>
          <cell r="I494">
            <v>0</v>
          </cell>
          <cell r="J494">
            <v>-41.352849999966566</v>
          </cell>
          <cell r="K494">
            <v>-101.33869000000414</v>
          </cell>
          <cell r="L494">
            <v>-9.210694000008516</v>
          </cell>
          <cell r="M494">
            <v>-5.971635999972932</v>
          </cell>
          <cell r="N494">
            <v>-9.3356310000526719</v>
          </cell>
          <cell r="O494">
            <v>0</v>
          </cell>
          <cell r="P494">
            <v>0</v>
          </cell>
          <cell r="Q494">
            <v>-12.463309999962803</v>
          </cell>
          <cell r="R494">
            <v>3863.239349999465</v>
          </cell>
          <cell r="S494">
            <v>-7.7141200000187382</v>
          </cell>
          <cell r="T494">
            <v>4332.2707599999849</v>
          </cell>
          <cell r="U494">
            <v>-190.50252999999793</v>
          </cell>
          <cell r="V494">
            <v>-34.098880000005011</v>
          </cell>
          <cell r="W494">
            <v>-42.04004699998768</v>
          </cell>
          <cell r="X494">
            <v>-36.337405999976909</v>
          </cell>
          <cell r="Y494">
            <v>-19.598628000007011</v>
          </cell>
          <cell r="Z494">
            <v>-54.640313000010792</v>
          </cell>
          <cell r="AA494">
            <v>-55.162122000008821</v>
          </cell>
          <cell r="AB494">
            <v>-4.6931239999830723</v>
          </cell>
          <cell r="AC494">
            <v>-16.773650000046473</v>
          </cell>
          <cell r="AD494">
            <v>-7.4705899999826215</v>
          </cell>
          <cell r="AE494">
            <v>-840.55791899980977</v>
          </cell>
          <cell r="AF494">
            <v>-45.656650000018999</v>
          </cell>
          <cell r="AG494">
            <v>-65.640480000001844</v>
          </cell>
          <cell r="AH494">
            <v>-145.11337999999523</v>
          </cell>
          <cell r="AI494">
            <v>-281.05621200002497</v>
          </cell>
          <cell r="AJ494">
            <v>-54.496469000063371</v>
          </cell>
          <cell r="AK494">
            <v>-91.059828000026755</v>
          </cell>
          <cell r="AL494">
            <v>-83.724415000004228</v>
          </cell>
          <cell r="AM494">
            <v>-8.9699250000412576</v>
          </cell>
          <cell r="AN494">
            <v>-64.822114999988116</v>
          </cell>
          <cell r="AO494">
            <v>-1.8365000025369227E-2</v>
          </cell>
          <cell r="AP494">
            <v>0</v>
          </cell>
          <cell r="AQ494">
            <v>-7.9999997979030013E-5</v>
          </cell>
          <cell r="AR494">
            <v>-1213.6998899998143</v>
          </cell>
          <cell r="AS494">
            <v>-0.64746000000741333</v>
          </cell>
          <cell r="AT494">
            <v>-0.42397999999229796</v>
          </cell>
          <cell r="AU494">
            <v>-18.270470000017667</v>
          </cell>
          <cell r="AV494">
            <v>-206.41008699993836</v>
          </cell>
          <cell r="AW494">
            <v>-286.84198899997864</v>
          </cell>
          <cell r="AX494">
            <v>-283.33449999999721</v>
          </cell>
          <cell r="AY494">
            <v>-14.738448999996763</v>
          </cell>
          <cell r="AZ494">
            <v>-51.797369999985676</v>
          </cell>
          <cell r="BA494">
            <v>-225.28311499994015</v>
          </cell>
          <cell r="BB494">
            <v>-124.97503999999026</v>
          </cell>
          <cell r="BC494">
            <v>-0.97483999998075888</v>
          </cell>
          <cell r="BD494">
            <v>-2.5899999891407788E-3</v>
          </cell>
          <cell r="BE494">
            <v>-7465.7111459998414</v>
          </cell>
          <cell r="BF494">
            <v>-0.6081899999990128</v>
          </cell>
          <cell r="BG494">
            <v>-38.836729999980889</v>
          </cell>
          <cell r="BH494">
            <v>-39.188449999986915</v>
          </cell>
          <cell r="BI494">
            <v>-356.80768800002988</v>
          </cell>
          <cell r="BJ494">
            <v>-290.27527899999404</v>
          </cell>
          <cell r="BK494">
            <v>-360.59003399999347</v>
          </cell>
          <cell r="BL494">
            <v>-51.827639999974053</v>
          </cell>
          <cell r="BM494">
            <v>-59.871839999977965</v>
          </cell>
          <cell r="BN494">
            <v>-245.97135499992874</v>
          </cell>
          <cell r="BO494">
            <v>-111.13800999999512</v>
          </cell>
          <cell r="BP494">
            <v>-5903.3888699999952</v>
          </cell>
          <cell r="BQ494">
            <v>-7.2070600000151899</v>
          </cell>
          <cell r="BR494">
            <v>-1286.3113520001061</v>
          </cell>
          <cell r="BS494">
            <v>-1.1647900000098161</v>
          </cell>
          <cell r="BT494">
            <v>-42.236900000018068</v>
          </cell>
          <cell r="BU494">
            <v>-35.85730999999214</v>
          </cell>
          <cell r="BV494">
            <v>-342.0450660000206</v>
          </cell>
          <cell r="BW494">
            <v>-202.28834999998799</v>
          </cell>
          <cell r="BX494">
            <v>-237.83062000002246</v>
          </cell>
          <cell r="BY494">
            <v>-46.795920000004116</v>
          </cell>
          <cell r="BZ494">
            <v>-150.25105000002077</v>
          </cell>
          <cell r="CA494">
            <v>-202.34733600000618</v>
          </cell>
          <cell r="CB494">
            <v>-16.672729999991134</v>
          </cell>
          <cell r="CC494">
            <v>-7.3620799999916926</v>
          </cell>
          <cell r="CD494">
            <v>-1.4592000000120606</v>
          </cell>
          <cell r="CE494">
            <v>-5435.622120000422</v>
          </cell>
          <cell r="CF494">
            <v>-4639.5275699999765</v>
          </cell>
          <cell r="CG494">
            <v>-0.61019000000669621</v>
          </cell>
          <cell r="CH494">
            <v>-8.5273900000029244</v>
          </cell>
          <cell r="CI494">
            <v>-163.15846000000602</v>
          </cell>
          <cell r="CJ494">
            <v>-6.7199999757576734E-3</v>
          </cell>
          <cell r="CK494">
            <v>-0.32833000001846813</v>
          </cell>
          <cell r="CL494">
            <v>-85.597659999999451</v>
          </cell>
          <cell r="CM494">
            <v>-136.42089999999735</v>
          </cell>
          <cell r="CN494">
            <v>-386.14183999999659</v>
          </cell>
          <cell r="CO494">
            <v>-4.9450199999846518</v>
          </cell>
          <cell r="CP494">
            <v>-7.3865899999800604</v>
          </cell>
          <cell r="CQ494">
            <v>-2.9714500000118278</v>
          </cell>
          <cell r="CR494">
            <v>-224.99137000041083</v>
          </cell>
          <cell r="CS494">
            <v>-0.88169999996898696</v>
          </cell>
          <cell r="CT494">
            <v>-1.6730099999986123</v>
          </cell>
          <cell r="CU494">
            <v>-3.8132200000109151</v>
          </cell>
          <cell r="CV494">
            <v>-0.52329000001191162</v>
          </cell>
          <cell r="CW494">
            <v>-1.0319999972125515E-2</v>
          </cell>
          <cell r="CX494">
            <v>-0.18619999999646097</v>
          </cell>
          <cell r="CY494">
            <v>-74.386869999987539</v>
          </cell>
          <cell r="CZ494">
            <v>-96.875839999993332</v>
          </cell>
          <cell r="DA494">
            <v>-38.13900000002468</v>
          </cell>
          <cell r="DB494">
            <v>-2.4150099999969825</v>
          </cell>
          <cell r="DC494">
            <v>-0.32905999998911284</v>
          </cell>
          <cell r="DD494">
            <v>-5.7578499999945052</v>
          </cell>
          <cell r="DE494">
            <v>5382.3638299996965</v>
          </cell>
          <cell r="DF494">
            <v>-2.7302400000044145</v>
          </cell>
          <cell r="DG494">
            <v>-7.670109999977285</v>
          </cell>
          <cell r="DH494">
            <v>-4.5954100000089966</v>
          </cell>
          <cell r="DI494">
            <v>-3.586570000014035</v>
          </cell>
          <cell r="DJ494">
            <v>-4.2469999985769391E-2</v>
          </cell>
          <cell r="DK494">
            <v>-0.81878000000142492</v>
          </cell>
          <cell r="DL494">
            <v>-91.991470000008121</v>
          </cell>
          <cell r="DM494">
            <v>-121.34258000002592</v>
          </cell>
          <cell r="DN494">
            <v>-42.674549999996088</v>
          </cell>
          <cell r="DO494">
            <v>5664.6881700000376</v>
          </cell>
          <cell r="DP494">
            <v>-1.4122799999895506</v>
          </cell>
          <cell r="DQ494">
            <v>-5.4598800000094343</v>
          </cell>
          <cell r="DR494">
            <v>13458.515399999917</v>
          </cell>
          <cell r="DS494">
            <v>-2.1552000000374392</v>
          </cell>
          <cell r="DT494">
            <v>-1.3442799999902491</v>
          </cell>
          <cell r="DU494">
            <v>-3.5214300000225194</v>
          </cell>
          <cell r="DV494">
            <v>-89.003589999978431</v>
          </cell>
          <cell r="DW494">
            <v>-174.8695000000298</v>
          </cell>
          <cell r="DX494">
            <v>14118.182490000007</v>
          </cell>
          <cell r="DY494">
            <v>-140.37929000001168</v>
          </cell>
          <cell r="DZ494">
            <v>-126.44599999999627</v>
          </cell>
          <cell r="EA494">
            <v>-103.60834999999497</v>
          </cell>
          <cell r="EB494">
            <v>-5.5635600000387058</v>
          </cell>
          <cell r="EC494">
            <v>-9.8973999999579974</v>
          </cell>
          <cell r="ED494">
            <v>-2.8784899999736808</v>
          </cell>
        </row>
        <row r="495">
          <cell r="C495" t="str">
            <v>Naughton - Gas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  <cell r="BZ495">
            <v>0</v>
          </cell>
          <cell r="CA495">
            <v>0</v>
          </cell>
          <cell r="CB495">
            <v>0</v>
          </cell>
          <cell r="CC495">
            <v>0</v>
          </cell>
          <cell r="CD495">
            <v>0</v>
          </cell>
          <cell r="CE495">
            <v>0</v>
          </cell>
          <cell r="CF495">
            <v>0</v>
          </cell>
          <cell r="CG495">
            <v>0</v>
          </cell>
          <cell r="CH495">
            <v>0</v>
          </cell>
          <cell r="CI495">
            <v>0</v>
          </cell>
          <cell r="CJ495">
            <v>0</v>
          </cell>
          <cell r="CK495">
            <v>0</v>
          </cell>
          <cell r="CL495">
            <v>0</v>
          </cell>
          <cell r="CM495">
            <v>0</v>
          </cell>
          <cell r="CN495">
            <v>0</v>
          </cell>
          <cell r="CO495">
            <v>0</v>
          </cell>
          <cell r="CP495">
            <v>0</v>
          </cell>
          <cell r="CQ495">
            <v>0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CX495">
            <v>0</v>
          </cell>
          <cell r="CY495">
            <v>0</v>
          </cell>
          <cell r="CZ495">
            <v>0</v>
          </cell>
          <cell r="DA495">
            <v>0</v>
          </cell>
          <cell r="DB495">
            <v>0</v>
          </cell>
          <cell r="DC495">
            <v>0</v>
          </cell>
          <cell r="DD495">
            <v>0</v>
          </cell>
          <cell r="DE495">
            <v>0</v>
          </cell>
          <cell r="DF495">
            <v>0</v>
          </cell>
          <cell r="DG495">
            <v>0</v>
          </cell>
          <cell r="DH495">
            <v>0</v>
          </cell>
          <cell r="DI495">
            <v>0</v>
          </cell>
          <cell r="DJ495">
            <v>0</v>
          </cell>
          <cell r="DK495">
            <v>0</v>
          </cell>
          <cell r="DL495">
            <v>0</v>
          </cell>
          <cell r="DM495">
            <v>0</v>
          </cell>
          <cell r="DN495">
            <v>0</v>
          </cell>
          <cell r="DO495">
            <v>0</v>
          </cell>
          <cell r="DP495">
            <v>0</v>
          </cell>
          <cell r="DQ495">
            <v>0</v>
          </cell>
          <cell r="DR495">
            <v>0</v>
          </cell>
          <cell r="DS495">
            <v>0</v>
          </cell>
          <cell r="DT495">
            <v>0</v>
          </cell>
          <cell r="DU495">
            <v>0</v>
          </cell>
          <cell r="DV495">
            <v>0</v>
          </cell>
          <cell r="DW495">
            <v>0</v>
          </cell>
          <cell r="DX495">
            <v>0</v>
          </cell>
          <cell r="DY495">
            <v>0</v>
          </cell>
          <cell r="DZ495">
            <v>0</v>
          </cell>
          <cell r="EA495">
            <v>0</v>
          </cell>
          <cell r="EB495">
            <v>0</v>
          </cell>
          <cell r="EC495">
            <v>0</v>
          </cell>
          <cell r="ED495">
            <v>0</v>
          </cell>
        </row>
        <row r="497">
          <cell r="A497" t="str">
            <v>Total Gas Generation</v>
          </cell>
          <cell r="F497">
            <v>-43.666440000059083</v>
          </cell>
          <cell r="G497">
            <v>-6.8085799999826122</v>
          </cell>
          <cell r="H497">
            <v>-1.5396099999779835</v>
          </cell>
          <cell r="I497">
            <v>0</v>
          </cell>
          <cell r="J497">
            <v>-57.91473999992013</v>
          </cell>
          <cell r="K497">
            <v>-177.93712000001688</v>
          </cell>
          <cell r="L497">
            <v>-39.021085999906063</v>
          </cell>
          <cell r="M497">
            <v>-7.4433899999130517</v>
          </cell>
          <cell r="N497">
            <v>-45.246021000202745</v>
          </cell>
          <cell r="O497">
            <v>-2</v>
          </cell>
          <cell r="P497">
            <v>-5.7253700001165271</v>
          </cell>
          <cell r="Q497">
            <v>-26.184760000091046</v>
          </cell>
          <cell r="R497">
            <v>1778.2992940023541</v>
          </cell>
          <cell r="S497">
            <v>-110.14491000003181</v>
          </cell>
          <cell r="T497">
            <v>3528.2118500000797</v>
          </cell>
          <cell r="U497">
            <v>-571.85502999997698</v>
          </cell>
          <cell r="V497">
            <v>-120.73691400000826</v>
          </cell>
          <cell r="W497">
            <v>-121.72992900002282</v>
          </cell>
          <cell r="X497">
            <v>-101.95403599995188</v>
          </cell>
          <cell r="Y497">
            <v>-74.046969000250101</v>
          </cell>
          <cell r="Z497">
            <v>-85.808230000082403</v>
          </cell>
          <cell r="AA497">
            <v>-244.75185150001198</v>
          </cell>
          <cell r="AB497">
            <v>-128.15979650011286</v>
          </cell>
          <cell r="AC497">
            <v>-6.7736500001046807</v>
          </cell>
          <cell r="AD497">
            <v>-183.95124000008218</v>
          </cell>
          <cell r="AE497">
            <v>-3578.3080150000751</v>
          </cell>
          <cell r="AF497">
            <v>-348.46894000004977</v>
          </cell>
          <cell r="AG497">
            <v>-577.52129999967292</v>
          </cell>
          <cell r="AH497">
            <v>-535.36102000018582</v>
          </cell>
          <cell r="AI497">
            <v>-1003.5069060001988</v>
          </cell>
          <cell r="AJ497">
            <v>-203.88367399992421</v>
          </cell>
          <cell r="AK497">
            <v>-204.67651499994099</v>
          </cell>
          <cell r="AL497">
            <v>-121.95248600002378</v>
          </cell>
          <cell r="AM497">
            <v>-181.37064700014889</v>
          </cell>
          <cell r="AN497">
            <v>-274.06146449991502</v>
          </cell>
          <cell r="AO497">
            <v>-65.679872500011697</v>
          </cell>
          <cell r="AP497">
            <v>20</v>
          </cell>
          <cell r="AQ497">
            <v>-81.825189999886788</v>
          </cell>
          <cell r="AR497">
            <v>-4416.4180939998478</v>
          </cell>
          <cell r="AS497">
            <v>-32.69203000003472</v>
          </cell>
          <cell r="AT497">
            <v>-182.61606999998912</v>
          </cell>
          <cell r="AU497">
            <v>-191.0382699999027</v>
          </cell>
          <cell r="AV497">
            <v>-1020.203167000087</v>
          </cell>
          <cell r="AW497">
            <v>-776.19528699992225</v>
          </cell>
          <cell r="AX497">
            <v>-643.85643899976276</v>
          </cell>
          <cell r="AY497">
            <v>-147.46984999952838</v>
          </cell>
          <cell r="AZ497">
            <v>-272.35158100025728</v>
          </cell>
          <cell r="BA497">
            <v>-652.25204499997199</v>
          </cell>
          <cell r="BB497">
            <v>-307.2830650000833</v>
          </cell>
          <cell r="BC497">
            <v>-173.00924999988638</v>
          </cell>
          <cell r="BD497">
            <v>-17.451039999956265</v>
          </cell>
          <cell r="BE497">
            <v>-10796.171204498038</v>
          </cell>
          <cell r="BF497">
            <v>-269.56698999996297</v>
          </cell>
          <cell r="BG497">
            <v>-359.30693199997768</v>
          </cell>
          <cell r="BH497">
            <v>-424.26243000011891</v>
          </cell>
          <cell r="BI497">
            <v>-1157.952651000116</v>
          </cell>
          <cell r="BJ497">
            <v>-789.61946500022896</v>
          </cell>
          <cell r="BK497">
            <v>-557.21289999969304</v>
          </cell>
          <cell r="BL497">
            <v>-217.82300850027241</v>
          </cell>
          <cell r="BM497">
            <v>-229.87505499995314</v>
          </cell>
          <cell r="BN497">
            <v>-743.55688299960457</v>
          </cell>
          <cell r="BO497">
            <v>-318.33217500010505</v>
          </cell>
          <cell r="BP497">
            <v>-5624.9780850000679</v>
          </cell>
          <cell r="BQ497">
            <v>-103.6846300001489</v>
          </cell>
          <cell r="BR497">
            <v>-5626.6694000028074</v>
          </cell>
          <cell r="BS497">
            <v>-117.67290200013667</v>
          </cell>
          <cell r="BT497">
            <v>-417.77054599998519</v>
          </cell>
          <cell r="BU497">
            <v>-495.32132300036028</v>
          </cell>
          <cell r="BV497">
            <v>-1212.2206249998417</v>
          </cell>
          <cell r="BW497">
            <v>-916.57434000005014</v>
          </cell>
          <cell r="BX497">
            <v>-798.38979000016116</v>
          </cell>
          <cell r="BY497">
            <v>-227.85804100008681</v>
          </cell>
          <cell r="BZ497">
            <v>-458.28410200006329</v>
          </cell>
          <cell r="CA497">
            <v>-658.53963100002147</v>
          </cell>
          <cell r="CB497">
            <v>-179.58023999992292</v>
          </cell>
          <cell r="CC497">
            <v>-78.272259999997914</v>
          </cell>
          <cell r="CD497">
            <v>-66.185599999967963</v>
          </cell>
          <cell r="CE497">
            <v>13746.773919001222</v>
          </cell>
          <cell r="CF497">
            <v>17181.576045000227</v>
          </cell>
          <cell r="CG497">
            <v>-102.11456999997608</v>
          </cell>
          <cell r="CH497">
            <v>-44.005387999815866</v>
          </cell>
          <cell r="CI497">
            <v>-1239.9228100001346</v>
          </cell>
          <cell r="CJ497">
            <v>-11.25857999996515</v>
          </cell>
          <cell r="CK497">
            <v>-326.08489900000859</v>
          </cell>
          <cell r="CL497">
            <v>-561.61758999992162</v>
          </cell>
          <cell r="CM497">
            <v>-521.33386799995787</v>
          </cell>
          <cell r="CN497">
            <v>-387.62030100007541</v>
          </cell>
          <cell r="CO497">
            <v>-91.89936999999918</v>
          </cell>
          <cell r="CP497">
            <v>-70.03738999995403</v>
          </cell>
          <cell r="CQ497">
            <v>-78.907359999953769</v>
          </cell>
          <cell r="CR497">
            <v>-1859.2898270003498</v>
          </cell>
          <cell r="CS497">
            <v>-28.953928999835625</v>
          </cell>
          <cell r="CT497">
            <v>-86.401320000062697</v>
          </cell>
          <cell r="CU497">
            <v>-48.011989999795333</v>
          </cell>
          <cell r="CV497">
            <v>-33.548509999993257</v>
          </cell>
          <cell r="CW497">
            <v>-23.722399999969639</v>
          </cell>
          <cell r="CX497">
            <v>-52.763714000000618</v>
          </cell>
          <cell r="CY497">
            <v>-674.27808600012213</v>
          </cell>
          <cell r="CZ497">
            <v>-472.26875800010748</v>
          </cell>
          <cell r="DA497">
            <v>-244.5209699999541</v>
          </cell>
          <cell r="DB497">
            <v>-81.054650000063702</v>
          </cell>
          <cell r="DC497">
            <v>-76.614390000002459</v>
          </cell>
          <cell r="DD497">
            <v>-37.151109999860637</v>
          </cell>
          <cell r="DE497">
            <v>-6062.138224998489</v>
          </cell>
          <cell r="DF497">
            <v>-85.616370999952778</v>
          </cell>
          <cell r="DG497">
            <v>-78.69163999997545</v>
          </cell>
          <cell r="DH497">
            <v>-28.71638999984134</v>
          </cell>
          <cell r="DI497">
            <v>-140.13804999995045</v>
          </cell>
          <cell r="DJ497">
            <v>-13.622979999985546</v>
          </cell>
          <cell r="DK497">
            <v>-117.82605999999214</v>
          </cell>
          <cell r="DL497">
            <v>-624.79876999976113</v>
          </cell>
          <cell r="DM497">
            <v>-644.01518200011924</v>
          </cell>
          <cell r="DN497">
            <v>-326.8946620002389</v>
          </cell>
          <cell r="DO497">
            <v>-3766.459309999831</v>
          </cell>
          <cell r="DP497">
            <v>-106.80517999990843</v>
          </cell>
          <cell r="DQ497">
            <v>-128.5536299997475</v>
          </cell>
          <cell r="DR497">
            <v>6871.3299969993532</v>
          </cell>
          <cell r="DS497">
            <v>-319.95454200007953</v>
          </cell>
          <cell r="DT497">
            <v>-321.05494999978691</v>
          </cell>
          <cell r="DU497">
            <v>-289.0826900000684</v>
          </cell>
          <cell r="DV497">
            <v>-706.50813999981619</v>
          </cell>
          <cell r="DW497">
            <v>-418.78713000006974</v>
          </cell>
          <cell r="DX497">
            <v>11529.492990000057</v>
          </cell>
          <cell r="DY497">
            <v>-656.15535000036471</v>
          </cell>
          <cell r="DZ497">
            <v>-660.64701100019738</v>
          </cell>
          <cell r="EA497">
            <v>-651.3228100000415</v>
          </cell>
          <cell r="EB497">
            <v>-194.44195999996737</v>
          </cell>
          <cell r="EC497">
            <v>-249.8445800000336</v>
          </cell>
          <cell r="ED497">
            <v>-190.36383000016212</v>
          </cell>
        </row>
        <row r="499">
          <cell r="A499" t="str">
            <v>Hydro Generation</v>
          </cell>
        </row>
        <row r="500">
          <cell r="C500" t="str">
            <v>West Hydro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  <cell r="BZ500">
            <v>0</v>
          </cell>
          <cell r="CA500">
            <v>0</v>
          </cell>
          <cell r="CB500">
            <v>0</v>
          </cell>
          <cell r="CC500">
            <v>0</v>
          </cell>
          <cell r="CD500">
            <v>0</v>
          </cell>
          <cell r="CE500">
            <v>0</v>
          </cell>
          <cell r="CF500">
            <v>0</v>
          </cell>
          <cell r="CG500">
            <v>0</v>
          </cell>
          <cell r="CH500">
            <v>0</v>
          </cell>
          <cell r="CI500">
            <v>0</v>
          </cell>
          <cell r="CJ500">
            <v>0</v>
          </cell>
          <cell r="CK500">
            <v>0</v>
          </cell>
          <cell r="CL500">
            <v>0</v>
          </cell>
          <cell r="CM500">
            <v>0</v>
          </cell>
          <cell r="CN500">
            <v>0</v>
          </cell>
          <cell r="CO500">
            <v>0</v>
          </cell>
          <cell r="CP500">
            <v>0</v>
          </cell>
          <cell r="CQ500">
            <v>0</v>
          </cell>
          <cell r="CR500">
            <v>0</v>
          </cell>
          <cell r="CS500">
            <v>0</v>
          </cell>
          <cell r="CT500">
            <v>0</v>
          </cell>
          <cell r="CU500">
            <v>0</v>
          </cell>
          <cell r="CV500">
            <v>0</v>
          </cell>
          <cell r="CW500">
            <v>0</v>
          </cell>
          <cell r="CX500">
            <v>0</v>
          </cell>
          <cell r="CY500">
            <v>0</v>
          </cell>
          <cell r="CZ500">
            <v>0</v>
          </cell>
          <cell r="DA500">
            <v>0</v>
          </cell>
          <cell r="DB500">
            <v>0</v>
          </cell>
          <cell r="DC500">
            <v>0</v>
          </cell>
          <cell r="DD500">
            <v>0</v>
          </cell>
          <cell r="DE500">
            <v>0</v>
          </cell>
          <cell r="DF500">
            <v>0</v>
          </cell>
          <cell r="DG500">
            <v>0</v>
          </cell>
          <cell r="DH500">
            <v>0</v>
          </cell>
          <cell r="DI500">
            <v>0</v>
          </cell>
          <cell r="DJ500">
            <v>0</v>
          </cell>
          <cell r="DK500">
            <v>0</v>
          </cell>
          <cell r="DL500">
            <v>0</v>
          </cell>
          <cell r="DM500">
            <v>0</v>
          </cell>
          <cell r="DN500">
            <v>0</v>
          </cell>
          <cell r="DO500">
            <v>0</v>
          </cell>
          <cell r="DP500">
            <v>0</v>
          </cell>
          <cell r="DQ500">
            <v>0</v>
          </cell>
          <cell r="DR500">
            <v>0</v>
          </cell>
          <cell r="DS500">
            <v>0</v>
          </cell>
          <cell r="DT500">
            <v>0</v>
          </cell>
          <cell r="DU500">
            <v>0</v>
          </cell>
          <cell r="DV500">
            <v>0</v>
          </cell>
          <cell r="DW500">
            <v>0</v>
          </cell>
          <cell r="DX500">
            <v>0</v>
          </cell>
          <cell r="DY500">
            <v>0</v>
          </cell>
          <cell r="DZ500">
            <v>0</v>
          </cell>
          <cell r="EA500">
            <v>0</v>
          </cell>
          <cell r="EB500">
            <v>0</v>
          </cell>
          <cell r="EC500">
            <v>0</v>
          </cell>
          <cell r="ED500">
            <v>0</v>
          </cell>
        </row>
        <row r="501">
          <cell r="C501" t="str">
            <v>East Hydro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  <cell r="BZ501">
            <v>0</v>
          </cell>
          <cell r="CA501">
            <v>0</v>
          </cell>
          <cell r="CB501">
            <v>0</v>
          </cell>
          <cell r="CC501">
            <v>0</v>
          </cell>
          <cell r="CD501">
            <v>0</v>
          </cell>
          <cell r="CE501">
            <v>0</v>
          </cell>
          <cell r="CF501">
            <v>0</v>
          </cell>
          <cell r="CG501">
            <v>0</v>
          </cell>
          <cell r="CH501">
            <v>0</v>
          </cell>
          <cell r="CI501">
            <v>0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P501">
            <v>0</v>
          </cell>
          <cell r="CQ501">
            <v>0</v>
          </cell>
          <cell r="CR501">
            <v>0</v>
          </cell>
          <cell r="CS501">
            <v>0</v>
          </cell>
          <cell r="CT501">
            <v>0</v>
          </cell>
          <cell r="CU501">
            <v>0</v>
          </cell>
          <cell r="CV501">
            <v>0</v>
          </cell>
          <cell r="CW501">
            <v>0</v>
          </cell>
          <cell r="CX501">
            <v>0</v>
          </cell>
          <cell r="CY501">
            <v>0</v>
          </cell>
          <cell r="CZ501">
            <v>0</v>
          </cell>
          <cell r="DA501">
            <v>0</v>
          </cell>
          <cell r="DB501">
            <v>0</v>
          </cell>
          <cell r="DC501">
            <v>0</v>
          </cell>
          <cell r="DD501">
            <v>0</v>
          </cell>
          <cell r="DE501">
            <v>0</v>
          </cell>
          <cell r="DF501">
            <v>0</v>
          </cell>
          <cell r="DG501">
            <v>0</v>
          </cell>
          <cell r="DH501">
            <v>0</v>
          </cell>
          <cell r="DI501">
            <v>0</v>
          </cell>
          <cell r="DJ501">
            <v>0</v>
          </cell>
          <cell r="DK501">
            <v>0</v>
          </cell>
          <cell r="DL501">
            <v>0</v>
          </cell>
          <cell r="DM501">
            <v>0</v>
          </cell>
          <cell r="DN501">
            <v>0</v>
          </cell>
          <cell r="DO501">
            <v>0</v>
          </cell>
          <cell r="DP501">
            <v>0</v>
          </cell>
          <cell r="DQ501">
            <v>0</v>
          </cell>
          <cell r="DR501">
            <v>0</v>
          </cell>
          <cell r="DS501">
            <v>0</v>
          </cell>
          <cell r="DT501">
            <v>0</v>
          </cell>
          <cell r="DU501">
            <v>0</v>
          </cell>
          <cell r="DV501">
            <v>0</v>
          </cell>
          <cell r="DW501">
            <v>0</v>
          </cell>
          <cell r="DX501">
            <v>0</v>
          </cell>
          <cell r="DY501">
            <v>0</v>
          </cell>
          <cell r="DZ501">
            <v>0</v>
          </cell>
          <cell r="EA501">
            <v>0</v>
          </cell>
          <cell r="EB501">
            <v>0</v>
          </cell>
          <cell r="EC501">
            <v>0</v>
          </cell>
          <cell r="ED501">
            <v>0</v>
          </cell>
        </row>
        <row r="503">
          <cell r="A503" t="str">
            <v>Total Hydro Generation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  <cell r="BZ503">
            <v>0</v>
          </cell>
          <cell r="CA503">
            <v>0</v>
          </cell>
          <cell r="CB503">
            <v>0</v>
          </cell>
          <cell r="CC503">
            <v>0</v>
          </cell>
          <cell r="CD503">
            <v>0</v>
          </cell>
          <cell r="CE503">
            <v>0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P503">
            <v>0</v>
          </cell>
          <cell r="CQ503">
            <v>0</v>
          </cell>
          <cell r="CR503">
            <v>0</v>
          </cell>
          <cell r="CS503">
            <v>0</v>
          </cell>
          <cell r="CT503">
            <v>0</v>
          </cell>
          <cell r="CU503">
            <v>0</v>
          </cell>
          <cell r="CV503">
            <v>0</v>
          </cell>
          <cell r="CW503">
            <v>0</v>
          </cell>
          <cell r="CX503">
            <v>0</v>
          </cell>
          <cell r="CY503">
            <v>0</v>
          </cell>
          <cell r="CZ503">
            <v>0</v>
          </cell>
          <cell r="DA503">
            <v>0</v>
          </cell>
          <cell r="DB503">
            <v>0</v>
          </cell>
          <cell r="DC503">
            <v>0</v>
          </cell>
          <cell r="DD503">
            <v>0</v>
          </cell>
          <cell r="DE503">
            <v>0</v>
          </cell>
          <cell r="DF503">
            <v>0</v>
          </cell>
          <cell r="DG503">
            <v>0</v>
          </cell>
          <cell r="DH503">
            <v>0</v>
          </cell>
          <cell r="DI503">
            <v>0</v>
          </cell>
          <cell r="DJ503">
            <v>0</v>
          </cell>
          <cell r="DK503">
            <v>0</v>
          </cell>
          <cell r="DL503">
            <v>0</v>
          </cell>
          <cell r="DM503">
            <v>0</v>
          </cell>
          <cell r="DN503">
            <v>0</v>
          </cell>
          <cell r="DO503">
            <v>0</v>
          </cell>
          <cell r="DP503">
            <v>0</v>
          </cell>
          <cell r="DQ503">
            <v>0</v>
          </cell>
          <cell r="DR503">
            <v>0</v>
          </cell>
          <cell r="DS503">
            <v>0</v>
          </cell>
          <cell r="DT503">
            <v>0</v>
          </cell>
          <cell r="DU503">
            <v>0</v>
          </cell>
          <cell r="DV503">
            <v>0</v>
          </cell>
          <cell r="DW503">
            <v>0</v>
          </cell>
          <cell r="DX503">
            <v>0</v>
          </cell>
          <cell r="DY503">
            <v>0</v>
          </cell>
          <cell r="DZ503">
            <v>0</v>
          </cell>
          <cell r="EA503">
            <v>0</v>
          </cell>
          <cell r="EB503">
            <v>0</v>
          </cell>
          <cell r="EC503">
            <v>0</v>
          </cell>
          <cell r="ED503">
            <v>0</v>
          </cell>
        </row>
        <row r="505">
          <cell r="A505" t="str">
            <v>Other Generation</v>
          </cell>
        </row>
        <row r="506">
          <cell r="C506" t="str">
            <v>Blundell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  <cell r="BZ506">
            <v>0</v>
          </cell>
          <cell r="CA506">
            <v>0</v>
          </cell>
          <cell r="CB506">
            <v>0</v>
          </cell>
          <cell r="CC506">
            <v>0</v>
          </cell>
          <cell r="CD506">
            <v>0</v>
          </cell>
          <cell r="CE506">
            <v>0</v>
          </cell>
          <cell r="CF506">
            <v>0</v>
          </cell>
          <cell r="CG506">
            <v>0</v>
          </cell>
          <cell r="CH506">
            <v>0</v>
          </cell>
          <cell r="CI506">
            <v>0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P506">
            <v>0</v>
          </cell>
          <cell r="CQ506">
            <v>0</v>
          </cell>
          <cell r="CR506">
            <v>0</v>
          </cell>
          <cell r="CS506">
            <v>0</v>
          </cell>
          <cell r="CT506">
            <v>0</v>
          </cell>
          <cell r="CU506">
            <v>0</v>
          </cell>
          <cell r="CV506">
            <v>0</v>
          </cell>
          <cell r="CW506">
            <v>0</v>
          </cell>
          <cell r="CX506">
            <v>0</v>
          </cell>
          <cell r="CY506">
            <v>0</v>
          </cell>
          <cell r="CZ506">
            <v>0</v>
          </cell>
          <cell r="DA506">
            <v>0</v>
          </cell>
          <cell r="DB506">
            <v>0</v>
          </cell>
          <cell r="DC506">
            <v>0</v>
          </cell>
          <cell r="DD506">
            <v>0</v>
          </cell>
          <cell r="DE506">
            <v>0</v>
          </cell>
          <cell r="DF506">
            <v>0</v>
          </cell>
          <cell r="DG506">
            <v>0</v>
          </cell>
          <cell r="DH506">
            <v>0</v>
          </cell>
          <cell r="DI506">
            <v>0</v>
          </cell>
          <cell r="DJ506">
            <v>0</v>
          </cell>
          <cell r="DK506">
            <v>0</v>
          </cell>
          <cell r="DL506">
            <v>0</v>
          </cell>
          <cell r="DM506">
            <v>0</v>
          </cell>
          <cell r="DN506">
            <v>0</v>
          </cell>
          <cell r="DO506">
            <v>0</v>
          </cell>
          <cell r="DP506">
            <v>0</v>
          </cell>
          <cell r="DQ506">
            <v>0</v>
          </cell>
          <cell r="DR506">
            <v>0</v>
          </cell>
          <cell r="DS506">
            <v>0</v>
          </cell>
          <cell r="DT506">
            <v>0</v>
          </cell>
          <cell r="DU506">
            <v>0</v>
          </cell>
          <cell r="DV506">
            <v>0</v>
          </cell>
          <cell r="DW506">
            <v>0</v>
          </cell>
          <cell r="DX506">
            <v>0</v>
          </cell>
          <cell r="DY506">
            <v>0</v>
          </cell>
          <cell r="DZ506">
            <v>0</v>
          </cell>
          <cell r="EA506">
            <v>0</v>
          </cell>
          <cell r="EB506">
            <v>0</v>
          </cell>
          <cell r="EC506">
            <v>0</v>
          </cell>
          <cell r="ED506">
            <v>0</v>
          </cell>
        </row>
        <row r="508"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  <cell r="BZ508">
            <v>0</v>
          </cell>
          <cell r="CA508">
            <v>0</v>
          </cell>
          <cell r="CB508">
            <v>0</v>
          </cell>
          <cell r="CC508">
            <v>0</v>
          </cell>
          <cell r="CD508">
            <v>0</v>
          </cell>
          <cell r="CE508">
            <v>0</v>
          </cell>
          <cell r="CF508">
            <v>0</v>
          </cell>
          <cell r="CG508">
            <v>0</v>
          </cell>
          <cell r="CH508">
            <v>0</v>
          </cell>
          <cell r="CI508">
            <v>0</v>
          </cell>
          <cell r="CJ508">
            <v>0</v>
          </cell>
          <cell r="CK508">
            <v>0</v>
          </cell>
          <cell r="CL508">
            <v>0</v>
          </cell>
          <cell r="CM508">
            <v>0</v>
          </cell>
          <cell r="CN508">
            <v>0</v>
          </cell>
          <cell r="CO508">
            <v>0</v>
          </cell>
          <cell r="CP508">
            <v>0</v>
          </cell>
          <cell r="CQ508">
            <v>0</v>
          </cell>
          <cell r="CR508">
            <v>0</v>
          </cell>
          <cell r="CS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0</v>
          </cell>
          <cell r="CX508">
            <v>0</v>
          </cell>
          <cell r="CY508">
            <v>0</v>
          </cell>
          <cell r="CZ508">
            <v>0</v>
          </cell>
          <cell r="DA508">
            <v>0</v>
          </cell>
          <cell r="DB508">
            <v>0</v>
          </cell>
          <cell r="DC508">
            <v>0</v>
          </cell>
          <cell r="DD508">
            <v>0</v>
          </cell>
          <cell r="DE508">
            <v>0</v>
          </cell>
          <cell r="DF508">
            <v>0</v>
          </cell>
          <cell r="DG508">
            <v>0</v>
          </cell>
          <cell r="DH508">
            <v>0</v>
          </cell>
          <cell r="DI508">
            <v>0</v>
          </cell>
          <cell r="DJ508">
            <v>0</v>
          </cell>
          <cell r="DK508">
            <v>0</v>
          </cell>
          <cell r="DL508">
            <v>0</v>
          </cell>
          <cell r="DM508">
            <v>0</v>
          </cell>
          <cell r="DN508">
            <v>0</v>
          </cell>
          <cell r="DO508">
            <v>0</v>
          </cell>
          <cell r="DP508">
            <v>0</v>
          </cell>
          <cell r="DQ508">
            <v>0</v>
          </cell>
          <cell r="DR508">
            <v>0</v>
          </cell>
          <cell r="DS508">
            <v>0</v>
          </cell>
          <cell r="DT508">
            <v>0</v>
          </cell>
          <cell r="DU508">
            <v>0</v>
          </cell>
          <cell r="DV508">
            <v>0</v>
          </cell>
          <cell r="DW508">
            <v>0</v>
          </cell>
          <cell r="DX508">
            <v>0</v>
          </cell>
          <cell r="DY508">
            <v>0</v>
          </cell>
          <cell r="DZ508">
            <v>0</v>
          </cell>
          <cell r="EA508">
            <v>0</v>
          </cell>
          <cell r="EB508">
            <v>0</v>
          </cell>
          <cell r="EC508">
            <v>0</v>
          </cell>
          <cell r="ED508">
            <v>0</v>
          </cell>
        </row>
        <row r="509"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  <cell r="BZ509">
            <v>0</v>
          </cell>
          <cell r="CA509">
            <v>0</v>
          </cell>
          <cell r="CB509">
            <v>0</v>
          </cell>
          <cell r="CC509">
            <v>0</v>
          </cell>
          <cell r="CD509">
            <v>0</v>
          </cell>
          <cell r="CE509">
            <v>0</v>
          </cell>
          <cell r="CF509">
            <v>0</v>
          </cell>
          <cell r="CG509">
            <v>0</v>
          </cell>
          <cell r="CH509">
            <v>0</v>
          </cell>
          <cell r="CI509">
            <v>0</v>
          </cell>
          <cell r="CJ509">
            <v>0</v>
          </cell>
          <cell r="CK509">
            <v>0</v>
          </cell>
          <cell r="CL509">
            <v>0</v>
          </cell>
          <cell r="CM509">
            <v>0</v>
          </cell>
          <cell r="CN509">
            <v>0</v>
          </cell>
          <cell r="CO509">
            <v>0</v>
          </cell>
          <cell r="CP509">
            <v>0</v>
          </cell>
          <cell r="CQ509">
            <v>0</v>
          </cell>
          <cell r="CR509">
            <v>0</v>
          </cell>
          <cell r="CS509">
            <v>0</v>
          </cell>
          <cell r="CT509">
            <v>0</v>
          </cell>
          <cell r="CU509">
            <v>0</v>
          </cell>
          <cell r="CV509">
            <v>0</v>
          </cell>
          <cell r="CW509">
            <v>0</v>
          </cell>
          <cell r="CX509">
            <v>0</v>
          </cell>
          <cell r="CY509">
            <v>0</v>
          </cell>
          <cell r="CZ509">
            <v>0</v>
          </cell>
          <cell r="DA509">
            <v>0</v>
          </cell>
          <cell r="DB509">
            <v>0</v>
          </cell>
          <cell r="DC509">
            <v>0</v>
          </cell>
          <cell r="DD509">
            <v>0</v>
          </cell>
          <cell r="DE509">
            <v>0</v>
          </cell>
          <cell r="DF509">
            <v>0</v>
          </cell>
          <cell r="DG509">
            <v>0</v>
          </cell>
          <cell r="DH509">
            <v>0</v>
          </cell>
          <cell r="DI509">
            <v>0</v>
          </cell>
          <cell r="DJ509">
            <v>0</v>
          </cell>
          <cell r="DK509">
            <v>0</v>
          </cell>
          <cell r="DL509">
            <v>0</v>
          </cell>
          <cell r="DM509">
            <v>0</v>
          </cell>
          <cell r="DN509">
            <v>0</v>
          </cell>
          <cell r="DO509">
            <v>0</v>
          </cell>
          <cell r="DP509">
            <v>0</v>
          </cell>
          <cell r="DQ509">
            <v>0</v>
          </cell>
          <cell r="DR509">
            <v>0</v>
          </cell>
          <cell r="DS509">
            <v>0</v>
          </cell>
          <cell r="DT509">
            <v>0</v>
          </cell>
          <cell r="DU509">
            <v>0</v>
          </cell>
          <cell r="DV509">
            <v>0</v>
          </cell>
          <cell r="DW509">
            <v>0</v>
          </cell>
          <cell r="DX509">
            <v>0</v>
          </cell>
          <cell r="DY509">
            <v>0</v>
          </cell>
          <cell r="DZ509">
            <v>0</v>
          </cell>
          <cell r="EA509">
            <v>0</v>
          </cell>
          <cell r="EB509">
            <v>0</v>
          </cell>
          <cell r="EC509">
            <v>0</v>
          </cell>
          <cell r="ED509">
            <v>0</v>
          </cell>
        </row>
        <row r="510"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  <cell r="CU510">
            <v>0</v>
          </cell>
          <cell r="CV510">
            <v>0</v>
          </cell>
          <cell r="CW510">
            <v>0</v>
          </cell>
          <cell r="CX510">
            <v>0</v>
          </cell>
          <cell r="CY510">
            <v>0</v>
          </cell>
          <cell r="CZ510">
            <v>0</v>
          </cell>
          <cell r="DA510">
            <v>0</v>
          </cell>
          <cell r="DB510">
            <v>0</v>
          </cell>
          <cell r="DC510">
            <v>0</v>
          </cell>
          <cell r="DD510">
            <v>0</v>
          </cell>
          <cell r="DE510">
            <v>0</v>
          </cell>
          <cell r="DF510">
            <v>0</v>
          </cell>
          <cell r="DG510">
            <v>0</v>
          </cell>
          <cell r="DH510">
            <v>0</v>
          </cell>
          <cell r="DI510">
            <v>0</v>
          </cell>
          <cell r="DJ510">
            <v>0</v>
          </cell>
          <cell r="DK510">
            <v>0</v>
          </cell>
          <cell r="DL510">
            <v>0</v>
          </cell>
          <cell r="DM510">
            <v>0</v>
          </cell>
          <cell r="DN510">
            <v>0</v>
          </cell>
          <cell r="DO510">
            <v>0</v>
          </cell>
          <cell r="DP510">
            <v>0</v>
          </cell>
          <cell r="DQ510">
            <v>0</v>
          </cell>
          <cell r="DR510">
            <v>0</v>
          </cell>
          <cell r="DS510">
            <v>0</v>
          </cell>
          <cell r="DT510">
            <v>0</v>
          </cell>
          <cell r="DU510">
            <v>0</v>
          </cell>
          <cell r="DV510">
            <v>0</v>
          </cell>
          <cell r="DW510">
            <v>0</v>
          </cell>
          <cell r="DX510">
            <v>0</v>
          </cell>
          <cell r="DY510">
            <v>0</v>
          </cell>
          <cell r="DZ510">
            <v>0</v>
          </cell>
          <cell r="EA510">
            <v>0</v>
          </cell>
          <cell r="EB510">
            <v>0</v>
          </cell>
          <cell r="EC510">
            <v>0</v>
          </cell>
          <cell r="ED510">
            <v>0</v>
          </cell>
        </row>
        <row r="511"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  <cell r="CU511">
            <v>0</v>
          </cell>
          <cell r="CV511">
            <v>0</v>
          </cell>
          <cell r="CW511">
            <v>0</v>
          </cell>
          <cell r="CX511">
            <v>0</v>
          </cell>
          <cell r="CY511">
            <v>0</v>
          </cell>
          <cell r="CZ511">
            <v>0</v>
          </cell>
          <cell r="DA511">
            <v>0</v>
          </cell>
          <cell r="DB511">
            <v>0</v>
          </cell>
          <cell r="DC511">
            <v>0</v>
          </cell>
          <cell r="DD511">
            <v>0</v>
          </cell>
          <cell r="DE511">
            <v>0</v>
          </cell>
          <cell r="DF511">
            <v>0</v>
          </cell>
          <cell r="DG511">
            <v>0</v>
          </cell>
          <cell r="DH511">
            <v>0</v>
          </cell>
          <cell r="DI511">
            <v>0</v>
          </cell>
          <cell r="DJ511">
            <v>0</v>
          </cell>
          <cell r="DK511">
            <v>0</v>
          </cell>
          <cell r="DL511">
            <v>0</v>
          </cell>
          <cell r="DM511">
            <v>0</v>
          </cell>
          <cell r="DN511">
            <v>0</v>
          </cell>
          <cell r="DO511">
            <v>0</v>
          </cell>
          <cell r="DP511">
            <v>0</v>
          </cell>
          <cell r="DQ511">
            <v>0</v>
          </cell>
          <cell r="DR511">
            <v>0</v>
          </cell>
          <cell r="DS511">
            <v>0</v>
          </cell>
          <cell r="DT511">
            <v>0</v>
          </cell>
          <cell r="DU511">
            <v>0</v>
          </cell>
          <cell r="DV511">
            <v>0</v>
          </cell>
          <cell r="DW511">
            <v>0</v>
          </cell>
          <cell r="DX511">
            <v>0</v>
          </cell>
          <cell r="DY511">
            <v>0</v>
          </cell>
          <cell r="DZ511">
            <v>0</v>
          </cell>
          <cell r="EA511">
            <v>0</v>
          </cell>
          <cell r="EB511">
            <v>0</v>
          </cell>
          <cell r="EC511">
            <v>0</v>
          </cell>
          <cell r="ED511">
            <v>0</v>
          </cell>
        </row>
        <row r="512"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0</v>
          </cell>
          <cell r="CX512">
            <v>0</v>
          </cell>
          <cell r="CY512">
            <v>0</v>
          </cell>
          <cell r="CZ512">
            <v>0</v>
          </cell>
          <cell r="DA512">
            <v>0</v>
          </cell>
          <cell r="DB512">
            <v>0</v>
          </cell>
          <cell r="DC512">
            <v>0</v>
          </cell>
          <cell r="DD512">
            <v>0</v>
          </cell>
          <cell r="DE512">
            <v>0</v>
          </cell>
          <cell r="DF512">
            <v>0</v>
          </cell>
          <cell r="DG512">
            <v>0</v>
          </cell>
          <cell r="DH512">
            <v>0</v>
          </cell>
          <cell r="DI512">
            <v>0</v>
          </cell>
          <cell r="DJ512">
            <v>0</v>
          </cell>
          <cell r="DK512">
            <v>0</v>
          </cell>
          <cell r="DL512">
            <v>0</v>
          </cell>
          <cell r="DM512">
            <v>0</v>
          </cell>
          <cell r="DN512">
            <v>0</v>
          </cell>
          <cell r="DO512">
            <v>0</v>
          </cell>
          <cell r="DP512">
            <v>0</v>
          </cell>
          <cell r="DQ512">
            <v>0</v>
          </cell>
          <cell r="DR512">
            <v>0</v>
          </cell>
          <cell r="DS512">
            <v>0</v>
          </cell>
          <cell r="DT512">
            <v>0</v>
          </cell>
          <cell r="DU512">
            <v>0</v>
          </cell>
          <cell r="DV512">
            <v>0</v>
          </cell>
          <cell r="DW512">
            <v>0</v>
          </cell>
          <cell r="DX512">
            <v>0</v>
          </cell>
          <cell r="DY512">
            <v>0</v>
          </cell>
          <cell r="DZ512">
            <v>0</v>
          </cell>
          <cell r="EA512">
            <v>0</v>
          </cell>
          <cell r="EB512">
            <v>0</v>
          </cell>
          <cell r="EC512">
            <v>0</v>
          </cell>
          <cell r="ED512">
            <v>0</v>
          </cell>
        </row>
        <row r="513"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  <cell r="BZ513">
            <v>0</v>
          </cell>
          <cell r="CA513">
            <v>0</v>
          </cell>
          <cell r="CB513">
            <v>0</v>
          </cell>
          <cell r="CC513">
            <v>0</v>
          </cell>
          <cell r="CD513">
            <v>0</v>
          </cell>
          <cell r="CE513">
            <v>0</v>
          </cell>
          <cell r="CF513">
            <v>0</v>
          </cell>
          <cell r="CG513">
            <v>0</v>
          </cell>
          <cell r="CH513">
            <v>0</v>
          </cell>
          <cell r="CI513">
            <v>0</v>
          </cell>
          <cell r="CJ513">
            <v>0</v>
          </cell>
          <cell r="CK513">
            <v>0</v>
          </cell>
          <cell r="CL513">
            <v>0</v>
          </cell>
          <cell r="CM513">
            <v>0</v>
          </cell>
          <cell r="CN513">
            <v>0</v>
          </cell>
          <cell r="CO513">
            <v>0</v>
          </cell>
          <cell r="CP513">
            <v>0</v>
          </cell>
          <cell r="CQ513">
            <v>0</v>
          </cell>
          <cell r="CR513">
            <v>0</v>
          </cell>
          <cell r="CS513">
            <v>0</v>
          </cell>
          <cell r="CT513">
            <v>0</v>
          </cell>
          <cell r="CU513">
            <v>0</v>
          </cell>
          <cell r="CV513">
            <v>0</v>
          </cell>
          <cell r="CW513">
            <v>0</v>
          </cell>
          <cell r="CX513">
            <v>0</v>
          </cell>
          <cell r="CY513">
            <v>0</v>
          </cell>
          <cell r="CZ513">
            <v>0</v>
          </cell>
          <cell r="DA513">
            <v>0</v>
          </cell>
          <cell r="DB513">
            <v>0</v>
          </cell>
          <cell r="DC513">
            <v>0</v>
          </cell>
          <cell r="DD513">
            <v>0</v>
          </cell>
          <cell r="DE513">
            <v>0</v>
          </cell>
          <cell r="DF513">
            <v>0</v>
          </cell>
          <cell r="DG513">
            <v>0</v>
          </cell>
          <cell r="DH513">
            <v>0</v>
          </cell>
          <cell r="DI513">
            <v>0</v>
          </cell>
          <cell r="DJ513">
            <v>0</v>
          </cell>
          <cell r="DK513">
            <v>0</v>
          </cell>
          <cell r="DL513">
            <v>0</v>
          </cell>
          <cell r="DM513">
            <v>0</v>
          </cell>
          <cell r="DN513">
            <v>0</v>
          </cell>
          <cell r="DO513">
            <v>0</v>
          </cell>
          <cell r="DP513">
            <v>0</v>
          </cell>
          <cell r="DQ513">
            <v>0</v>
          </cell>
          <cell r="DR513">
            <v>0</v>
          </cell>
          <cell r="DS513">
            <v>0</v>
          </cell>
          <cell r="DT513">
            <v>0</v>
          </cell>
          <cell r="DU513">
            <v>0</v>
          </cell>
          <cell r="DV513">
            <v>0</v>
          </cell>
          <cell r="DW513">
            <v>0</v>
          </cell>
          <cell r="DX513">
            <v>0</v>
          </cell>
          <cell r="DY513">
            <v>0</v>
          </cell>
          <cell r="DZ513">
            <v>0</v>
          </cell>
          <cell r="EA513">
            <v>0</v>
          </cell>
          <cell r="EB513">
            <v>0</v>
          </cell>
          <cell r="EC513">
            <v>0</v>
          </cell>
          <cell r="ED513">
            <v>0</v>
          </cell>
        </row>
        <row r="514"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  <cell r="BZ514">
            <v>0</v>
          </cell>
          <cell r="CA514">
            <v>0</v>
          </cell>
          <cell r="CB514">
            <v>0</v>
          </cell>
          <cell r="CC514">
            <v>0</v>
          </cell>
          <cell r="CD514">
            <v>0</v>
          </cell>
          <cell r="CE514">
            <v>0</v>
          </cell>
          <cell r="CF514">
            <v>0</v>
          </cell>
          <cell r="CG514">
            <v>0</v>
          </cell>
          <cell r="CH514">
            <v>0</v>
          </cell>
          <cell r="CI514">
            <v>0</v>
          </cell>
          <cell r="CJ514">
            <v>0</v>
          </cell>
          <cell r="CK514">
            <v>0</v>
          </cell>
          <cell r="CL514">
            <v>0</v>
          </cell>
          <cell r="CM514">
            <v>0</v>
          </cell>
          <cell r="CN514">
            <v>0</v>
          </cell>
          <cell r="CO514">
            <v>0</v>
          </cell>
          <cell r="CP514">
            <v>0</v>
          </cell>
          <cell r="CQ514">
            <v>0</v>
          </cell>
          <cell r="CR514">
            <v>0</v>
          </cell>
          <cell r="CS514">
            <v>0</v>
          </cell>
          <cell r="CT514">
            <v>0</v>
          </cell>
          <cell r="CU514">
            <v>0</v>
          </cell>
          <cell r="CV514">
            <v>0</v>
          </cell>
          <cell r="CW514">
            <v>0</v>
          </cell>
          <cell r="CX514">
            <v>0</v>
          </cell>
          <cell r="CY514">
            <v>0</v>
          </cell>
          <cell r="CZ514">
            <v>0</v>
          </cell>
          <cell r="DA514">
            <v>0</v>
          </cell>
          <cell r="DB514">
            <v>0</v>
          </cell>
          <cell r="DC514">
            <v>0</v>
          </cell>
          <cell r="DD514">
            <v>0</v>
          </cell>
          <cell r="DE514">
            <v>0</v>
          </cell>
          <cell r="DF514">
            <v>0</v>
          </cell>
          <cell r="DG514">
            <v>0</v>
          </cell>
          <cell r="DH514">
            <v>0</v>
          </cell>
          <cell r="DI514">
            <v>0</v>
          </cell>
          <cell r="DJ514">
            <v>0</v>
          </cell>
          <cell r="DK514">
            <v>0</v>
          </cell>
          <cell r="DL514">
            <v>0</v>
          </cell>
          <cell r="DM514">
            <v>0</v>
          </cell>
          <cell r="DN514">
            <v>0</v>
          </cell>
          <cell r="DO514">
            <v>0</v>
          </cell>
          <cell r="DP514">
            <v>0</v>
          </cell>
          <cell r="DQ514">
            <v>0</v>
          </cell>
          <cell r="DR514">
            <v>0</v>
          </cell>
          <cell r="DS514">
            <v>0</v>
          </cell>
          <cell r="DT514">
            <v>0</v>
          </cell>
          <cell r="DU514">
            <v>0</v>
          </cell>
          <cell r="DV514">
            <v>0</v>
          </cell>
          <cell r="DW514">
            <v>0</v>
          </cell>
          <cell r="DX514">
            <v>0</v>
          </cell>
          <cell r="DY514">
            <v>0</v>
          </cell>
          <cell r="DZ514">
            <v>0</v>
          </cell>
          <cell r="EA514">
            <v>0</v>
          </cell>
          <cell r="EB514">
            <v>0</v>
          </cell>
          <cell r="EC514">
            <v>0</v>
          </cell>
          <cell r="ED514">
            <v>0</v>
          </cell>
        </row>
        <row r="515"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  <cell r="BZ515">
            <v>0</v>
          </cell>
          <cell r="CA515">
            <v>0</v>
          </cell>
          <cell r="CB515">
            <v>0</v>
          </cell>
          <cell r="CC515">
            <v>0</v>
          </cell>
          <cell r="CD515">
            <v>0</v>
          </cell>
          <cell r="CE515">
            <v>0</v>
          </cell>
          <cell r="CF515">
            <v>0</v>
          </cell>
          <cell r="CG515">
            <v>0</v>
          </cell>
          <cell r="CH515">
            <v>0</v>
          </cell>
          <cell r="CI515">
            <v>0</v>
          </cell>
          <cell r="CJ515">
            <v>0</v>
          </cell>
          <cell r="CK515">
            <v>0</v>
          </cell>
          <cell r="CL515">
            <v>0</v>
          </cell>
          <cell r="CM515">
            <v>0</v>
          </cell>
          <cell r="CN515">
            <v>0</v>
          </cell>
          <cell r="CO515">
            <v>0</v>
          </cell>
          <cell r="CP515">
            <v>0</v>
          </cell>
          <cell r="CQ515">
            <v>0</v>
          </cell>
          <cell r="CR515">
            <v>0</v>
          </cell>
          <cell r="CS515">
            <v>0</v>
          </cell>
          <cell r="CT515">
            <v>0</v>
          </cell>
          <cell r="CU515">
            <v>0</v>
          </cell>
          <cell r="CV515">
            <v>0</v>
          </cell>
          <cell r="CW515">
            <v>0</v>
          </cell>
          <cell r="CX515">
            <v>0</v>
          </cell>
          <cell r="CY515">
            <v>0</v>
          </cell>
          <cell r="CZ515">
            <v>0</v>
          </cell>
          <cell r="DA515">
            <v>0</v>
          </cell>
          <cell r="DB515">
            <v>0</v>
          </cell>
          <cell r="DC515">
            <v>0</v>
          </cell>
          <cell r="DD515">
            <v>0</v>
          </cell>
          <cell r="DE515">
            <v>0</v>
          </cell>
          <cell r="DF515">
            <v>0</v>
          </cell>
          <cell r="DG515">
            <v>0</v>
          </cell>
          <cell r="DH515">
            <v>0</v>
          </cell>
          <cell r="DI515">
            <v>0</v>
          </cell>
          <cell r="DJ515">
            <v>0</v>
          </cell>
          <cell r="DK515">
            <v>0</v>
          </cell>
          <cell r="DL515">
            <v>0</v>
          </cell>
          <cell r="DM515">
            <v>0</v>
          </cell>
          <cell r="DN515">
            <v>0</v>
          </cell>
          <cell r="DO515">
            <v>0</v>
          </cell>
          <cell r="DP515">
            <v>0</v>
          </cell>
          <cell r="DQ515">
            <v>0</v>
          </cell>
          <cell r="DR515">
            <v>0</v>
          </cell>
          <cell r="DS515">
            <v>0</v>
          </cell>
          <cell r="DT515">
            <v>0</v>
          </cell>
          <cell r="DU515">
            <v>0</v>
          </cell>
          <cell r="DV515">
            <v>0</v>
          </cell>
          <cell r="DW515">
            <v>0</v>
          </cell>
          <cell r="DX515">
            <v>0</v>
          </cell>
          <cell r="DY515">
            <v>0</v>
          </cell>
          <cell r="DZ515">
            <v>0</v>
          </cell>
          <cell r="EA515">
            <v>0</v>
          </cell>
          <cell r="EB515">
            <v>0</v>
          </cell>
          <cell r="EC515">
            <v>0</v>
          </cell>
          <cell r="ED515">
            <v>0</v>
          </cell>
        </row>
        <row r="516"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  <cell r="BZ516">
            <v>0</v>
          </cell>
          <cell r="CA516">
            <v>0</v>
          </cell>
          <cell r="CB516">
            <v>0</v>
          </cell>
          <cell r="CC516">
            <v>0</v>
          </cell>
          <cell r="CD516">
            <v>0</v>
          </cell>
          <cell r="CE516">
            <v>0</v>
          </cell>
          <cell r="CF516">
            <v>0</v>
          </cell>
          <cell r="CG516">
            <v>0</v>
          </cell>
          <cell r="CH516">
            <v>0</v>
          </cell>
          <cell r="CI516">
            <v>0</v>
          </cell>
          <cell r="CJ516">
            <v>0</v>
          </cell>
          <cell r="CK516">
            <v>0</v>
          </cell>
          <cell r="CL516">
            <v>0</v>
          </cell>
          <cell r="CM516">
            <v>0</v>
          </cell>
          <cell r="CN516">
            <v>0</v>
          </cell>
          <cell r="CO516">
            <v>0</v>
          </cell>
          <cell r="CP516">
            <v>0</v>
          </cell>
          <cell r="CQ516">
            <v>0</v>
          </cell>
          <cell r="CR516">
            <v>0</v>
          </cell>
          <cell r="CS516">
            <v>0</v>
          </cell>
          <cell r="CT516">
            <v>0</v>
          </cell>
          <cell r="CU516">
            <v>0</v>
          </cell>
          <cell r="CV516">
            <v>0</v>
          </cell>
          <cell r="CW516">
            <v>0</v>
          </cell>
          <cell r="CX516">
            <v>0</v>
          </cell>
          <cell r="CY516">
            <v>0</v>
          </cell>
          <cell r="CZ516">
            <v>0</v>
          </cell>
          <cell r="DA516">
            <v>0</v>
          </cell>
          <cell r="DB516">
            <v>0</v>
          </cell>
          <cell r="DC516">
            <v>0</v>
          </cell>
          <cell r="DD516">
            <v>0</v>
          </cell>
          <cell r="DE516">
            <v>0</v>
          </cell>
          <cell r="DF516">
            <v>0</v>
          </cell>
          <cell r="DG516">
            <v>0</v>
          </cell>
          <cell r="DH516">
            <v>0</v>
          </cell>
          <cell r="DI516">
            <v>0</v>
          </cell>
          <cell r="DJ516">
            <v>0</v>
          </cell>
          <cell r="DK516">
            <v>0</v>
          </cell>
          <cell r="DL516">
            <v>0</v>
          </cell>
          <cell r="DM516">
            <v>0</v>
          </cell>
          <cell r="DN516">
            <v>0</v>
          </cell>
          <cell r="DO516">
            <v>0</v>
          </cell>
          <cell r="DP516">
            <v>0</v>
          </cell>
          <cell r="DQ516">
            <v>0</v>
          </cell>
          <cell r="DR516">
            <v>0</v>
          </cell>
          <cell r="DS516">
            <v>0</v>
          </cell>
          <cell r="DT516">
            <v>0</v>
          </cell>
          <cell r="DU516">
            <v>0</v>
          </cell>
          <cell r="DV516">
            <v>0</v>
          </cell>
          <cell r="DW516">
            <v>0</v>
          </cell>
          <cell r="DX516">
            <v>0</v>
          </cell>
          <cell r="DY516">
            <v>0</v>
          </cell>
          <cell r="DZ516">
            <v>0</v>
          </cell>
          <cell r="EA516">
            <v>0</v>
          </cell>
          <cell r="EB516">
            <v>0</v>
          </cell>
          <cell r="EC516">
            <v>0</v>
          </cell>
          <cell r="ED516">
            <v>0</v>
          </cell>
        </row>
        <row r="517"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  <cell r="BZ517">
            <v>0</v>
          </cell>
          <cell r="CA517">
            <v>0</v>
          </cell>
          <cell r="CB517">
            <v>0</v>
          </cell>
          <cell r="CC517">
            <v>0</v>
          </cell>
          <cell r="CD517">
            <v>0</v>
          </cell>
          <cell r="CE517">
            <v>0</v>
          </cell>
          <cell r="CF517">
            <v>0</v>
          </cell>
          <cell r="CG517">
            <v>0</v>
          </cell>
          <cell r="CH517">
            <v>0</v>
          </cell>
          <cell r="CI517">
            <v>0</v>
          </cell>
          <cell r="CJ517">
            <v>0</v>
          </cell>
          <cell r="CK517">
            <v>0</v>
          </cell>
          <cell r="CL517">
            <v>0</v>
          </cell>
          <cell r="CM517">
            <v>0</v>
          </cell>
          <cell r="CN517">
            <v>0</v>
          </cell>
          <cell r="CO517">
            <v>0</v>
          </cell>
          <cell r="CP517">
            <v>0</v>
          </cell>
          <cell r="CQ517">
            <v>0</v>
          </cell>
          <cell r="CR517">
            <v>0</v>
          </cell>
          <cell r="CS517">
            <v>0</v>
          </cell>
          <cell r="CT517">
            <v>0</v>
          </cell>
          <cell r="CU517">
            <v>0</v>
          </cell>
          <cell r="CV517">
            <v>0</v>
          </cell>
          <cell r="CW517">
            <v>0</v>
          </cell>
          <cell r="CX517">
            <v>0</v>
          </cell>
          <cell r="CY517">
            <v>0</v>
          </cell>
          <cell r="CZ517">
            <v>0</v>
          </cell>
          <cell r="DA517">
            <v>0</v>
          </cell>
          <cell r="DB517">
            <v>0</v>
          </cell>
          <cell r="DC517">
            <v>0</v>
          </cell>
          <cell r="DD517">
            <v>0</v>
          </cell>
          <cell r="DE517">
            <v>0</v>
          </cell>
          <cell r="DF517">
            <v>0</v>
          </cell>
          <cell r="DG517">
            <v>0</v>
          </cell>
          <cell r="DH517">
            <v>0</v>
          </cell>
          <cell r="DI517">
            <v>0</v>
          </cell>
          <cell r="DJ517">
            <v>0</v>
          </cell>
          <cell r="DK517">
            <v>0</v>
          </cell>
          <cell r="DL517">
            <v>0</v>
          </cell>
          <cell r="DM517">
            <v>0</v>
          </cell>
          <cell r="DN517">
            <v>0</v>
          </cell>
          <cell r="DO517">
            <v>0</v>
          </cell>
          <cell r="DP517">
            <v>0</v>
          </cell>
          <cell r="DQ517">
            <v>0</v>
          </cell>
          <cell r="DR517">
            <v>0</v>
          </cell>
          <cell r="DS517">
            <v>0</v>
          </cell>
          <cell r="DT517">
            <v>0</v>
          </cell>
          <cell r="DU517">
            <v>0</v>
          </cell>
          <cell r="DV517">
            <v>0</v>
          </cell>
          <cell r="DW517">
            <v>0</v>
          </cell>
          <cell r="DX517">
            <v>0</v>
          </cell>
          <cell r="DY517">
            <v>0</v>
          </cell>
          <cell r="DZ517">
            <v>0</v>
          </cell>
          <cell r="EA517">
            <v>0</v>
          </cell>
          <cell r="EB517">
            <v>0</v>
          </cell>
          <cell r="EC517">
            <v>0</v>
          </cell>
          <cell r="ED517">
            <v>0</v>
          </cell>
        </row>
        <row r="518"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  <cell r="BZ518">
            <v>0</v>
          </cell>
          <cell r="CA518">
            <v>0</v>
          </cell>
          <cell r="CB518">
            <v>0</v>
          </cell>
          <cell r="CC518">
            <v>0</v>
          </cell>
          <cell r="CD518">
            <v>0</v>
          </cell>
          <cell r="CE518">
            <v>0</v>
          </cell>
          <cell r="CF518">
            <v>0</v>
          </cell>
          <cell r="CG518">
            <v>0</v>
          </cell>
          <cell r="CH518">
            <v>0</v>
          </cell>
          <cell r="CI518">
            <v>0</v>
          </cell>
          <cell r="CJ518">
            <v>0</v>
          </cell>
          <cell r="CK518">
            <v>0</v>
          </cell>
          <cell r="CL518">
            <v>0</v>
          </cell>
          <cell r="CM518">
            <v>0</v>
          </cell>
          <cell r="CN518">
            <v>0</v>
          </cell>
          <cell r="CO518">
            <v>0</v>
          </cell>
          <cell r="CP518">
            <v>0</v>
          </cell>
          <cell r="CQ518">
            <v>0</v>
          </cell>
          <cell r="CR518">
            <v>0</v>
          </cell>
          <cell r="CS518">
            <v>0</v>
          </cell>
          <cell r="CT518">
            <v>0</v>
          </cell>
          <cell r="CU518">
            <v>0</v>
          </cell>
          <cell r="CV518">
            <v>0</v>
          </cell>
          <cell r="CW518">
            <v>0</v>
          </cell>
          <cell r="CX518">
            <v>0</v>
          </cell>
          <cell r="CY518">
            <v>0</v>
          </cell>
          <cell r="CZ518">
            <v>0</v>
          </cell>
          <cell r="DA518">
            <v>0</v>
          </cell>
          <cell r="DB518">
            <v>0</v>
          </cell>
          <cell r="DC518">
            <v>0</v>
          </cell>
          <cell r="DD518">
            <v>0</v>
          </cell>
          <cell r="DE518">
            <v>0</v>
          </cell>
          <cell r="DF518">
            <v>0</v>
          </cell>
          <cell r="DG518">
            <v>0</v>
          </cell>
          <cell r="DH518">
            <v>0</v>
          </cell>
          <cell r="DI518">
            <v>0</v>
          </cell>
          <cell r="DJ518">
            <v>0</v>
          </cell>
          <cell r="DK518">
            <v>0</v>
          </cell>
          <cell r="DL518">
            <v>0</v>
          </cell>
          <cell r="DM518">
            <v>0</v>
          </cell>
          <cell r="DN518">
            <v>0</v>
          </cell>
          <cell r="DO518">
            <v>0</v>
          </cell>
          <cell r="DP518">
            <v>0</v>
          </cell>
          <cell r="DQ518">
            <v>0</v>
          </cell>
          <cell r="DR518">
            <v>0</v>
          </cell>
          <cell r="DS518">
            <v>0</v>
          </cell>
          <cell r="DT518">
            <v>0</v>
          </cell>
          <cell r="DU518">
            <v>0</v>
          </cell>
          <cell r="DV518">
            <v>0</v>
          </cell>
          <cell r="DW518">
            <v>0</v>
          </cell>
          <cell r="DX518">
            <v>0</v>
          </cell>
          <cell r="DY518">
            <v>0</v>
          </cell>
          <cell r="DZ518">
            <v>0</v>
          </cell>
          <cell r="EA518">
            <v>0</v>
          </cell>
          <cell r="EB518">
            <v>0</v>
          </cell>
          <cell r="EC518">
            <v>0</v>
          </cell>
          <cell r="ED518">
            <v>0</v>
          </cell>
        </row>
        <row r="519"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  <cell r="CU519">
            <v>0</v>
          </cell>
          <cell r="CV519">
            <v>0</v>
          </cell>
          <cell r="CW519">
            <v>0</v>
          </cell>
          <cell r="CX519">
            <v>0</v>
          </cell>
          <cell r="CY519">
            <v>0</v>
          </cell>
          <cell r="CZ519">
            <v>0</v>
          </cell>
          <cell r="DA519">
            <v>0</v>
          </cell>
          <cell r="DB519">
            <v>0</v>
          </cell>
          <cell r="DC519">
            <v>0</v>
          </cell>
          <cell r="DD519">
            <v>0</v>
          </cell>
          <cell r="DE519">
            <v>0</v>
          </cell>
          <cell r="DF519">
            <v>0</v>
          </cell>
          <cell r="DG519">
            <v>0</v>
          </cell>
          <cell r="DH519">
            <v>0</v>
          </cell>
          <cell r="DI519">
            <v>0</v>
          </cell>
          <cell r="DJ519">
            <v>0</v>
          </cell>
          <cell r="DK519">
            <v>0</v>
          </cell>
          <cell r="DL519">
            <v>0</v>
          </cell>
          <cell r="DM519">
            <v>0</v>
          </cell>
          <cell r="DN519">
            <v>0</v>
          </cell>
          <cell r="DO519">
            <v>0</v>
          </cell>
          <cell r="DP519">
            <v>0</v>
          </cell>
          <cell r="DQ519">
            <v>0</v>
          </cell>
          <cell r="DR519">
            <v>0</v>
          </cell>
          <cell r="DS519">
            <v>0</v>
          </cell>
          <cell r="DT519">
            <v>0</v>
          </cell>
          <cell r="DU519">
            <v>0</v>
          </cell>
          <cell r="DV519">
            <v>0</v>
          </cell>
          <cell r="DW519">
            <v>0</v>
          </cell>
          <cell r="DX519">
            <v>0</v>
          </cell>
          <cell r="DY519">
            <v>0</v>
          </cell>
          <cell r="DZ519">
            <v>0</v>
          </cell>
          <cell r="EA519">
            <v>0</v>
          </cell>
          <cell r="EB519">
            <v>0</v>
          </cell>
          <cell r="EC519">
            <v>0</v>
          </cell>
          <cell r="ED519">
            <v>0</v>
          </cell>
        </row>
        <row r="520"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  <cell r="BZ520">
            <v>0</v>
          </cell>
          <cell r="CA520">
            <v>0</v>
          </cell>
          <cell r="CB520">
            <v>0</v>
          </cell>
          <cell r="CC520">
            <v>0</v>
          </cell>
          <cell r="CD520">
            <v>0</v>
          </cell>
          <cell r="CE520">
            <v>0</v>
          </cell>
          <cell r="CF520">
            <v>0</v>
          </cell>
          <cell r="CG520">
            <v>0</v>
          </cell>
          <cell r="CH520">
            <v>0</v>
          </cell>
          <cell r="CI520">
            <v>0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P520">
            <v>0</v>
          </cell>
          <cell r="CQ520">
            <v>0</v>
          </cell>
          <cell r="CR520">
            <v>0</v>
          </cell>
          <cell r="CS520">
            <v>0</v>
          </cell>
          <cell r="CT520">
            <v>0</v>
          </cell>
          <cell r="CU520">
            <v>0</v>
          </cell>
          <cell r="CV520">
            <v>0</v>
          </cell>
          <cell r="CW520">
            <v>0</v>
          </cell>
          <cell r="CX520">
            <v>0</v>
          </cell>
          <cell r="CY520">
            <v>0</v>
          </cell>
          <cell r="CZ520">
            <v>0</v>
          </cell>
          <cell r="DA520">
            <v>0</v>
          </cell>
          <cell r="DB520">
            <v>0</v>
          </cell>
          <cell r="DC520">
            <v>0</v>
          </cell>
          <cell r="DD520">
            <v>0</v>
          </cell>
          <cell r="DE520">
            <v>0</v>
          </cell>
          <cell r="DF520">
            <v>0</v>
          </cell>
          <cell r="DG520">
            <v>0</v>
          </cell>
          <cell r="DH520">
            <v>0</v>
          </cell>
          <cell r="DI520">
            <v>0</v>
          </cell>
          <cell r="DJ520">
            <v>0</v>
          </cell>
          <cell r="DK520">
            <v>0</v>
          </cell>
          <cell r="DL520">
            <v>0</v>
          </cell>
          <cell r="DM520">
            <v>0</v>
          </cell>
          <cell r="DN520">
            <v>0</v>
          </cell>
          <cell r="DO520">
            <v>0</v>
          </cell>
          <cell r="DP520">
            <v>0</v>
          </cell>
          <cell r="DQ520">
            <v>0</v>
          </cell>
          <cell r="DR520">
            <v>0</v>
          </cell>
          <cell r="DS520">
            <v>0</v>
          </cell>
          <cell r="DT520">
            <v>0</v>
          </cell>
          <cell r="DU520">
            <v>0</v>
          </cell>
          <cell r="DV520">
            <v>0</v>
          </cell>
          <cell r="DW520">
            <v>0</v>
          </cell>
          <cell r="DX520">
            <v>0</v>
          </cell>
          <cell r="DY520">
            <v>0</v>
          </cell>
          <cell r="DZ520">
            <v>0</v>
          </cell>
          <cell r="EA520">
            <v>0</v>
          </cell>
          <cell r="EB520">
            <v>0</v>
          </cell>
          <cell r="EC520">
            <v>0</v>
          </cell>
          <cell r="ED520">
            <v>0</v>
          </cell>
        </row>
        <row r="521"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  <cell r="BZ521">
            <v>0</v>
          </cell>
          <cell r="CA521">
            <v>0</v>
          </cell>
          <cell r="CB521">
            <v>0</v>
          </cell>
          <cell r="CC521">
            <v>0</v>
          </cell>
          <cell r="CD521">
            <v>0</v>
          </cell>
          <cell r="CE521">
            <v>0</v>
          </cell>
          <cell r="CF521">
            <v>0</v>
          </cell>
          <cell r="CG521">
            <v>0</v>
          </cell>
          <cell r="CH521">
            <v>0</v>
          </cell>
          <cell r="CI521">
            <v>0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P521">
            <v>0</v>
          </cell>
          <cell r="CQ521">
            <v>0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0</v>
          </cell>
          <cell r="CY521">
            <v>0</v>
          </cell>
          <cell r="CZ521">
            <v>0</v>
          </cell>
          <cell r="DA521">
            <v>0</v>
          </cell>
          <cell r="DB521">
            <v>0</v>
          </cell>
          <cell r="DC521">
            <v>0</v>
          </cell>
          <cell r="DD521">
            <v>0</v>
          </cell>
          <cell r="DE521">
            <v>0</v>
          </cell>
          <cell r="DF521">
            <v>0</v>
          </cell>
          <cell r="DG521">
            <v>0</v>
          </cell>
          <cell r="DH521">
            <v>0</v>
          </cell>
          <cell r="DI521">
            <v>0</v>
          </cell>
          <cell r="DJ521">
            <v>0</v>
          </cell>
          <cell r="DK521">
            <v>0</v>
          </cell>
          <cell r="DL521">
            <v>0</v>
          </cell>
          <cell r="DM521">
            <v>0</v>
          </cell>
          <cell r="DN521">
            <v>0</v>
          </cell>
          <cell r="DO521">
            <v>0</v>
          </cell>
          <cell r="DP521">
            <v>0</v>
          </cell>
          <cell r="DQ521">
            <v>0</v>
          </cell>
          <cell r="DR521">
            <v>0</v>
          </cell>
          <cell r="DS521">
            <v>0</v>
          </cell>
          <cell r="DT521">
            <v>0</v>
          </cell>
          <cell r="DU521">
            <v>0</v>
          </cell>
          <cell r="DV521">
            <v>0</v>
          </cell>
          <cell r="DW521">
            <v>0</v>
          </cell>
          <cell r="DX521">
            <v>0</v>
          </cell>
          <cell r="DY521">
            <v>0</v>
          </cell>
          <cell r="DZ521">
            <v>0</v>
          </cell>
          <cell r="EA521">
            <v>0</v>
          </cell>
          <cell r="EB521">
            <v>0</v>
          </cell>
          <cell r="EC521">
            <v>0</v>
          </cell>
          <cell r="ED521">
            <v>0</v>
          </cell>
        </row>
        <row r="523"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  <cell r="BZ523">
            <v>0</v>
          </cell>
          <cell r="CA523">
            <v>0</v>
          </cell>
          <cell r="CB523">
            <v>0</v>
          </cell>
          <cell r="CC523">
            <v>0</v>
          </cell>
          <cell r="CD523">
            <v>0</v>
          </cell>
          <cell r="CE523">
            <v>0</v>
          </cell>
          <cell r="CF523">
            <v>0</v>
          </cell>
          <cell r="CG523">
            <v>0</v>
          </cell>
          <cell r="CH523">
            <v>0</v>
          </cell>
          <cell r="CI523">
            <v>0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P523">
            <v>0</v>
          </cell>
          <cell r="CQ523">
            <v>0</v>
          </cell>
          <cell r="CR523">
            <v>0</v>
          </cell>
          <cell r="CS523">
            <v>0</v>
          </cell>
          <cell r="CT523">
            <v>0</v>
          </cell>
          <cell r="CU523">
            <v>0</v>
          </cell>
          <cell r="CV523">
            <v>0</v>
          </cell>
          <cell r="CW523">
            <v>0</v>
          </cell>
          <cell r="CX523">
            <v>0</v>
          </cell>
          <cell r="CY523">
            <v>0</v>
          </cell>
          <cell r="CZ523">
            <v>0</v>
          </cell>
          <cell r="DA523">
            <v>0</v>
          </cell>
          <cell r="DB523">
            <v>0</v>
          </cell>
          <cell r="DC523">
            <v>0</v>
          </cell>
          <cell r="DD523">
            <v>0</v>
          </cell>
          <cell r="DE523">
            <v>0</v>
          </cell>
          <cell r="DF523">
            <v>0</v>
          </cell>
          <cell r="DG523">
            <v>0</v>
          </cell>
          <cell r="DH523">
            <v>0</v>
          </cell>
          <cell r="DI523">
            <v>0</v>
          </cell>
          <cell r="DJ523">
            <v>0</v>
          </cell>
          <cell r="DK523">
            <v>0</v>
          </cell>
          <cell r="DL523">
            <v>0</v>
          </cell>
          <cell r="DM523">
            <v>0</v>
          </cell>
          <cell r="DN523">
            <v>0</v>
          </cell>
          <cell r="DO523">
            <v>0</v>
          </cell>
          <cell r="DP523">
            <v>0</v>
          </cell>
          <cell r="DQ523">
            <v>0</v>
          </cell>
          <cell r="DR523">
            <v>0</v>
          </cell>
          <cell r="DS523">
            <v>0</v>
          </cell>
          <cell r="DT523">
            <v>0</v>
          </cell>
          <cell r="DU523">
            <v>0</v>
          </cell>
          <cell r="DV523">
            <v>0</v>
          </cell>
          <cell r="DW523">
            <v>0</v>
          </cell>
          <cell r="DX523">
            <v>0</v>
          </cell>
          <cell r="DY523">
            <v>0</v>
          </cell>
          <cell r="DZ523">
            <v>0</v>
          </cell>
          <cell r="EA523">
            <v>0</v>
          </cell>
          <cell r="EB523">
            <v>0</v>
          </cell>
          <cell r="EC523">
            <v>0</v>
          </cell>
          <cell r="ED523">
            <v>0</v>
          </cell>
        </row>
        <row r="525">
          <cell r="A525" t="str">
            <v>Total Other Generation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  <cell r="CU525">
            <v>0</v>
          </cell>
          <cell r="CV525">
            <v>0</v>
          </cell>
          <cell r="CW525">
            <v>0</v>
          </cell>
          <cell r="CX525">
            <v>0</v>
          </cell>
          <cell r="CY525">
            <v>0</v>
          </cell>
          <cell r="CZ525">
            <v>0</v>
          </cell>
          <cell r="DA525">
            <v>0</v>
          </cell>
          <cell r="DB525">
            <v>0</v>
          </cell>
          <cell r="DC525">
            <v>0</v>
          </cell>
          <cell r="DD525">
            <v>0</v>
          </cell>
          <cell r="DE525">
            <v>0</v>
          </cell>
          <cell r="DF525">
            <v>0</v>
          </cell>
          <cell r="DG525">
            <v>0</v>
          </cell>
          <cell r="DH525">
            <v>0</v>
          </cell>
          <cell r="DI525">
            <v>0</v>
          </cell>
          <cell r="DJ525">
            <v>0</v>
          </cell>
          <cell r="DK525">
            <v>0</v>
          </cell>
          <cell r="DL525">
            <v>0</v>
          </cell>
          <cell r="DM525">
            <v>0</v>
          </cell>
          <cell r="DN525">
            <v>0</v>
          </cell>
          <cell r="DO525">
            <v>0</v>
          </cell>
          <cell r="DP525">
            <v>0</v>
          </cell>
          <cell r="DQ525">
            <v>0</v>
          </cell>
          <cell r="DR525">
            <v>0</v>
          </cell>
          <cell r="DS525">
            <v>0</v>
          </cell>
          <cell r="DT525">
            <v>0</v>
          </cell>
          <cell r="DU525">
            <v>0</v>
          </cell>
          <cell r="DV525">
            <v>0</v>
          </cell>
          <cell r="DW525">
            <v>0</v>
          </cell>
          <cell r="DX525">
            <v>0</v>
          </cell>
          <cell r="DY525">
            <v>0</v>
          </cell>
          <cell r="DZ525">
            <v>0</v>
          </cell>
          <cell r="EA525">
            <v>0</v>
          </cell>
          <cell r="EB525">
            <v>0</v>
          </cell>
          <cell r="EC525">
            <v>0</v>
          </cell>
          <cell r="ED525">
            <v>0</v>
          </cell>
        </row>
        <row r="527">
          <cell r="A527" t="str">
            <v>IRP Resources</v>
          </cell>
        </row>
        <row r="528"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  <cell r="BZ528">
            <v>0</v>
          </cell>
          <cell r="CA528">
            <v>0</v>
          </cell>
          <cell r="CB528">
            <v>0</v>
          </cell>
          <cell r="CC528">
            <v>0</v>
          </cell>
          <cell r="CD528">
            <v>0</v>
          </cell>
          <cell r="CE528">
            <v>0</v>
          </cell>
          <cell r="CF528">
            <v>0</v>
          </cell>
          <cell r="CG528">
            <v>0</v>
          </cell>
          <cell r="CH528">
            <v>0</v>
          </cell>
          <cell r="CI528">
            <v>0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P528">
            <v>0</v>
          </cell>
          <cell r="CQ528">
            <v>0</v>
          </cell>
          <cell r="CR528">
            <v>0</v>
          </cell>
          <cell r="CS528">
            <v>0</v>
          </cell>
          <cell r="CT528">
            <v>0</v>
          </cell>
          <cell r="CU528">
            <v>0</v>
          </cell>
          <cell r="CV528">
            <v>0</v>
          </cell>
          <cell r="CW528">
            <v>0</v>
          </cell>
          <cell r="CX528">
            <v>0</v>
          </cell>
          <cell r="CY528">
            <v>0</v>
          </cell>
          <cell r="CZ528">
            <v>0</v>
          </cell>
          <cell r="DA528">
            <v>0</v>
          </cell>
          <cell r="DB528">
            <v>0</v>
          </cell>
          <cell r="DC528">
            <v>0</v>
          </cell>
          <cell r="DD528">
            <v>0</v>
          </cell>
          <cell r="DE528">
            <v>0</v>
          </cell>
          <cell r="DF528">
            <v>0</v>
          </cell>
          <cell r="DG528">
            <v>0</v>
          </cell>
          <cell r="DH528">
            <v>0</v>
          </cell>
          <cell r="DI528">
            <v>0</v>
          </cell>
          <cell r="DJ528">
            <v>0</v>
          </cell>
          <cell r="DK528">
            <v>0</v>
          </cell>
          <cell r="DL528">
            <v>0</v>
          </cell>
          <cell r="DM528">
            <v>0</v>
          </cell>
          <cell r="DN528">
            <v>0</v>
          </cell>
          <cell r="DO528">
            <v>0</v>
          </cell>
          <cell r="DP528">
            <v>0</v>
          </cell>
          <cell r="DQ528">
            <v>0</v>
          </cell>
          <cell r="DR528">
            <v>0</v>
          </cell>
          <cell r="DS528">
            <v>0</v>
          </cell>
          <cell r="DT528">
            <v>0</v>
          </cell>
          <cell r="DU528">
            <v>0</v>
          </cell>
          <cell r="DV528">
            <v>0</v>
          </cell>
          <cell r="DW528">
            <v>0</v>
          </cell>
          <cell r="DX528">
            <v>0</v>
          </cell>
          <cell r="DY528">
            <v>0</v>
          </cell>
          <cell r="DZ528">
            <v>0</v>
          </cell>
          <cell r="EA528">
            <v>0</v>
          </cell>
          <cell r="EB528">
            <v>0</v>
          </cell>
          <cell r="EC528">
            <v>0</v>
          </cell>
          <cell r="ED528">
            <v>0</v>
          </cell>
        </row>
        <row r="529"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  <cell r="BZ529">
            <v>0</v>
          </cell>
          <cell r="CA529">
            <v>0</v>
          </cell>
          <cell r="CB529">
            <v>0</v>
          </cell>
          <cell r="CC529">
            <v>0</v>
          </cell>
          <cell r="CD529">
            <v>0</v>
          </cell>
          <cell r="CE529">
            <v>0</v>
          </cell>
          <cell r="CF529">
            <v>0</v>
          </cell>
          <cell r="CG529">
            <v>0</v>
          </cell>
          <cell r="CH529">
            <v>0</v>
          </cell>
          <cell r="CI529">
            <v>0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P529">
            <v>0</v>
          </cell>
          <cell r="CQ529">
            <v>0</v>
          </cell>
          <cell r="CR529">
            <v>0</v>
          </cell>
          <cell r="CS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0</v>
          </cell>
          <cell r="CY529">
            <v>0</v>
          </cell>
          <cell r="CZ529">
            <v>0</v>
          </cell>
          <cell r="DA529">
            <v>0</v>
          </cell>
          <cell r="DB529">
            <v>0</v>
          </cell>
          <cell r="DC529">
            <v>0</v>
          </cell>
          <cell r="DD529">
            <v>0</v>
          </cell>
          <cell r="DE529">
            <v>0</v>
          </cell>
          <cell r="DF529">
            <v>0</v>
          </cell>
          <cell r="DG529">
            <v>0</v>
          </cell>
          <cell r="DH529">
            <v>0</v>
          </cell>
          <cell r="DI529">
            <v>0</v>
          </cell>
          <cell r="DJ529">
            <v>0</v>
          </cell>
          <cell r="DK529">
            <v>0</v>
          </cell>
          <cell r="DL529">
            <v>0</v>
          </cell>
          <cell r="DM529">
            <v>0</v>
          </cell>
          <cell r="DN529">
            <v>0</v>
          </cell>
          <cell r="DO529">
            <v>0</v>
          </cell>
          <cell r="DP529">
            <v>0</v>
          </cell>
          <cell r="DQ529">
            <v>0</v>
          </cell>
          <cell r="DR529">
            <v>0</v>
          </cell>
          <cell r="DS529">
            <v>0</v>
          </cell>
          <cell r="DT529">
            <v>0</v>
          </cell>
          <cell r="DU529">
            <v>0</v>
          </cell>
          <cell r="DV529">
            <v>0</v>
          </cell>
          <cell r="DW529">
            <v>0</v>
          </cell>
          <cell r="DX529">
            <v>0</v>
          </cell>
          <cell r="DY529">
            <v>0</v>
          </cell>
          <cell r="DZ529">
            <v>0</v>
          </cell>
          <cell r="EA529">
            <v>0</v>
          </cell>
          <cell r="EB529">
            <v>0</v>
          </cell>
          <cell r="EC529">
            <v>0</v>
          </cell>
          <cell r="ED529">
            <v>0</v>
          </cell>
        </row>
        <row r="530"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  <cell r="BZ530">
            <v>0</v>
          </cell>
          <cell r="CA530">
            <v>0</v>
          </cell>
          <cell r="CB530">
            <v>0</v>
          </cell>
          <cell r="CC530">
            <v>0</v>
          </cell>
          <cell r="CD530">
            <v>0</v>
          </cell>
          <cell r="CE530">
            <v>0</v>
          </cell>
          <cell r="CF530">
            <v>0</v>
          </cell>
          <cell r="CG530">
            <v>0</v>
          </cell>
          <cell r="CH530">
            <v>0</v>
          </cell>
          <cell r="CI530">
            <v>0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P530">
            <v>0</v>
          </cell>
          <cell r="CQ530">
            <v>0</v>
          </cell>
          <cell r="CR530">
            <v>0</v>
          </cell>
          <cell r="CS530">
            <v>0</v>
          </cell>
          <cell r="CT530">
            <v>0</v>
          </cell>
          <cell r="CU530">
            <v>0</v>
          </cell>
          <cell r="CV530">
            <v>0</v>
          </cell>
          <cell r="CW530">
            <v>0</v>
          </cell>
          <cell r="CX530">
            <v>0</v>
          </cell>
          <cell r="CY530">
            <v>0</v>
          </cell>
          <cell r="CZ530">
            <v>0</v>
          </cell>
          <cell r="DA530">
            <v>0</v>
          </cell>
          <cell r="DB530">
            <v>0</v>
          </cell>
          <cell r="DC530">
            <v>0</v>
          </cell>
          <cell r="DD530">
            <v>0</v>
          </cell>
          <cell r="DE530">
            <v>0</v>
          </cell>
          <cell r="DF530">
            <v>0</v>
          </cell>
          <cell r="DG530">
            <v>0</v>
          </cell>
          <cell r="DH530">
            <v>0</v>
          </cell>
          <cell r="DI530">
            <v>0</v>
          </cell>
          <cell r="DJ530">
            <v>0</v>
          </cell>
          <cell r="DK530">
            <v>0</v>
          </cell>
          <cell r="DL530">
            <v>0</v>
          </cell>
          <cell r="DM530">
            <v>0</v>
          </cell>
          <cell r="DN530">
            <v>0</v>
          </cell>
          <cell r="DO530">
            <v>0</v>
          </cell>
          <cell r="DP530">
            <v>0</v>
          </cell>
          <cell r="DQ530">
            <v>0</v>
          </cell>
          <cell r="DR530">
            <v>0</v>
          </cell>
          <cell r="DS530">
            <v>0</v>
          </cell>
          <cell r="DT530">
            <v>0</v>
          </cell>
          <cell r="DU530">
            <v>0</v>
          </cell>
          <cell r="DV530">
            <v>0</v>
          </cell>
          <cell r="DW530">
            <v>0</v>
          </cell>
          <cell r="DX530">
            <v>0</v>
          </cell>
          <cell r="DY530">
            <v>0</v>
          </cell>
          <cell r="DZ530">
            <v>0</v>
          </cell>
          <cell r="EA530">
            <v>0</v>
          </cell>
          <cell r="EB530">
            <v>0</v>
          </cell>
          <cell r="EC530">
            <v>0</v>
          </cell>
          <cell r="ED530">
            <v>0</v>
          </cell>
        </row>
        <row r="531"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-3800.1350399999938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-3800.1350399999938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-3778.478080000008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-3778.478080000008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-3756.9471679999988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-3756.9471679999988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-3591.8640000000014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-3591.8640000000014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-3571.4079999999958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-3571.4079999999958</v>
          </cell>
          <cell r="BZ531">
            <v>0</v>
          </cell>
          <cell r="CA531">
            <v>0</v>
          </cell>
          <cell r="CB531">
            <v>0</v>
          </cell>
          <cell r="CC531">
            <v>0</v>
          </cell>
          <cell r="CD531">
            <v>0</v>
          </cell>
          <cell r="CE531">
            <v>-3693.1023999999961</v>
          </cell>
          <cell r="CF531">
            <v>0</v>
          </cell>
          <cell r="CG531">
            <v>0</v>
          </cell>
          <cell r="CH531">
            <v>0</v>
          </cell>
          <cell r="CI531">
            <v>0</v>
          </cell>
          <cell r="CJ531">
            <v>0</v>
          </cell>
          <cell r="CK531">
            <v>0</v>
          </cell>
          <cell r="CL531">
            <v>-3693.1023999999961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-3672.0777599999856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-3672.0777599999856</v>
          </cell>
          <cell r="CZ531">
            <v>0</v>
          </cell>
          <cell r="DA531">
            <v>0</v>
          </cell>
          <cell r="DB531">
            <v>0</v>
          </cell>
          <cell r="DC531">
            <v>0</v>
          </cell>
          <cell r="DD531">
            <v>0</v>
          </cell>
          <cell r="DE531">
            <v>-3651.1737599999906</v>
          </cell>
          <cell r="DF531">
            <v>0</v>
          </cell>
          <cell r="DG531">
            <v>0</v>
          </cell>
          <cell r="DH531">
            <v>0</v>
          </cell>
          <cell r="DI531">
            <v>0</v>
          </cell>
          <cell r="DJ531">
            <v>0</v>
          </cell>
          <cell r="DK531">
            <v>0</v>
          </cell>
          <cell r="DL531">
            <v>-3651.1737599999906</v>
          </cell>
          <cell r="DM531">
            <v>0</v>
          </cell>
          <cell r="DN531">
            <v>0</v>
          </cell>
          <cell r="DO531">
            <v>0</v>
          </cell>
          <cell r="DP531">
            <v>0</v>
          </cell>
          <cell r="DQ531">
            <v>0</v>
          </cell>
          <cell r="DR531">
            <v>-3630.377919999999</v>
          </cell>
          <cell r="DS531">
            <v>0</v>
          </cell>
          <cell r="DT531">
            <v>0</v>
          </cell>
          <cell r="DU531">
            <v>0</v>
          </cell>
          <cell r="DV531">
            <v>0</v>
          </cell>
          <cell r="DW531">
            <v>0</v>
          </cell>
          <cell r="DX531">
            <v>0</v>
          </cell>
          <cell r="DY531">
            <v>-3630.377919999999</v>
          </cell>
          <cell r="DZ531">
            <v>0</v>
          </cell>
          <cell r="EA531">
            <v>0</v>
          </cell>
          <cell r="EB531">
            <v>0</v>
          </cell>
          <cell r="EC531">
            <v>0</v>
          </cell>
          <cell r="ED531">
            <v>0</v>
          </cell>
        </row>
        <row r="532"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  <cell r="BZ532">
            <v>0</v>
          </cell>
          <cell r="CA532">
            <v>0</v>
          </cell>
          <cell r="CB532">
            <v>0</v>
          </cell>
          <cell r="CC532">
            <v>0</v>
          </cell>
          <cell r="CD532">
            <v>0</v>
          </cell>
          <cell r="CE532">
            <v>0</v>
          </cell>
          <cell r="CF532">
            <v>0</v>
          </cell>
          <cell r="CG532">
            <v>0</v>
          </cell>
          <cell r="CH532">
            <v>0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C532">
            <v>0</v>
          </cell>
          <cell r="DD532">
            <v>0</v>
          </cell>
          <cell r="DE532">
            <v>0</v>
          </cell>
          <cell r="DF532">
            <v>0</v>
          </cell>
          <cell r="DG532">
            <v>0</v>
          </cell>
          <cell r="DH532">
            <v>0</v>
          </cell>
          <cell r="DI532">
            <v>0</v>
          </cell>
          <cell r="DJ532">
            <v>0</v>
          </cell>
          <cell r="DK532">
            <v>0</v>
          </cell>
          <cell r="DL532">
            <v>0</v>
          </cell>
          <cell r="DM532">
            <v>0</v>
          </cell>
          <cell r="DN532">
            <v>0</v>
          </cell>
          <cell r="DO532">
            <v>0</v>
          </cell>
          <cell r="DP532">
            <v>0</v>
          </cell>
          <cell r="DQ532">
            <v>0</v>
          </cell>
          <cell r="DR532">
            <v>0</v>
          </cell>
          <cell r="DS532">
            <v>0</v>
          </cell>
          <cell r="DT532">
            <v>0</v>
          </cell>
          <cell r="DU532">
            <v>0</v>
          </cell>
          <cell r="DV532">
            <v>0</v>
          </cell>
          <cell r="DW532">
            <v>0</v>
          </cell>
          <cell r="DX532">
            <v>0</v>
          </cell>
          <cell r="DY532">
            <v>0</v>
          </cell>
          <cell r="DZ532">
            <v>0</v>
          </cell>
          <cell r="EA532">
            <v>0</v>
          </cell>
          <cell r="EB532">
            <v>0</v>
          </cell>
          <cell r="EC532">
            <v>0</v>
          </cell>
          <cell r="ED532">
            <v>0</v>
          </cell>
        </row>
        <row r="533"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0</v>
          </cell>
          <cell r="CB533">
            <v>0</v>
          </cell>
          <cell r="CC533">
            <v>0</v>
          </cell>
          <cell r="CD533">
            <v>0</v>
          </cell>
          <cell r="CE533">
            <v>0</v>
          </cell>
          <cell r="CF533">
            <v>0</v>
          </cell>
          <cell r="CG533">
            <v>0</v>
          </cell>
          <cell r="CH533">
            <v>0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C533">
            <v>0</v>
          </cell>
          <cell r="DD533">
            <v>0</v>
          </cell>
          <cell r="DE533">
            <v>0</v>
          </cell>
          <cell r="DF533">
            <v>0</v>
          </cell>
          <cell r="DG533">
            <v>0</v>
          </cell>
          <cell r="DH533">
            <v>0</v>
          </cell>
          <cell r="DI533">
            <v>0</v>
          </cell>
          <cell r="DJ533">
            <v>0</v>
          </cell>
          <cell r="DK533">
            <v>0</v>
          </cell>
          <cell r="DL533">
            <v>0</v>
          </cell>
          <cell r="DM533">
            <v>0</v>
          </cell>
          <cell r="DN533">
            <v>0</v>
          </cell>
          <cell r="DO533">
            <v>0</v>
          </cell>
          <cell r="DP533">
            <v>0</v>
          </cell>
          <cell r="DQ533">
            <v>0</v>
          </cell>
          <cell r="DR533">
            <v>0</v>
          </cell>
          <cell r="DS533">
            <v>0</v>
          </cell>
          <cell r="DT533">
            <v>0</v>
          </cell>
          <cell r="DU533">
            <v>0</v>
          </cell>
          <cell r="DV533">
            <v>0</v>
          </cell>
          <cell r="DW533">
            <v>0</v>
          </cell>
          <cell r="DX533">
            <v>0</v>
          </cell>
          <cell r="DY533">
            <v>0</v>
          </cell>
          <cell r="DZ533">
            <v>0</v>
          </cell>
          <cell r="EA533">
            <v>0</v>
          </cell>
          <cell r="EB533">
            <v>0</v>
          </cell>
          <cell r="EC533">
            <v>0</v>
          </cell>
          <cell r="ED533">
            <v>0</v>
          </cell>
        </row>
        <row r="534"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0</v>
          </cell>
          <cell r="CF534">
            <v>0</v>
          </cell>
          <cell r="CG534">
            <v>0</v>
          </cell>
          <cell r="CH534">
            <v>0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C534">
            <v>0</v>
          </cell>
          <cell r="DD534">
            <v>0</v>
          </cell>
          <cell r="DE534">
            <v>0</v>
          </cell>
          <cell r="DF534">
            <v>0</v>
          </cell>
          <cell r="DG534">
            <v>0</v>
          </cell>
          <cell r="DH534">
            <v>0</v>
          </cell>
          <cell r="DI534">
            <v>0</v>
          </cell>
          <cell r="DJ534">
            <v>0</v>
          </cell>
          <cell r="DK534">
            <v>0</v>
          </cell>
          <cell r="DL534">
            <v>0</v>
          </cell>
          <cell r="DM534">
            <v>0</v>
          </cell>
          <cell r="DN534">
            <v>0</v>
          </cell>
          <cell r="DO534">
            <v>0</v>
          </cell>
          <cell r="DP534">
            <v>0</v>
          </cell>
          <cell r="DQ534">
            <v>0</v>
          </cell>
          <cell r="DR534">
            <v>0</v>
          </cell>
          <cell r="DS534">
            <v>0</v>
          </cell>
          <cell r="DT534">
            <v>0</v>
          </cell>
          <cell r="DU534">
            <v>0</v>
          </cell>
          <cell r="DV534">
            <v>0</v>
          </cell>
          <cell r="DW534">
            <v>0</v>
          </cell>
          <cell r="DX534">
            <v>0</v>
          </cell>
          <cell r="DY534">
            <v>0</v>
          </cell>
          <cell r="DZ534">
            <v>0</v>
          </cell>
          <cell r="EA534">
            <v>0</v>
          </cell>
          <cell r="EB534">
            <v>0</v>
          </cell>
          <cell r="EC534">
            <v>0</v>
          </cell>
          <cell r="ED534">
            <v>0</v>
          </cell>
        </row>
        <row r="535"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0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0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C535">
            <v>0</v>
          </cell>
          <cell r="DD535">
            <v>0</v>
          </cell>
          <cell r="DE535">
            <v>0</v>
          </cell>
          <cell r="DF535">
            <v>0</v>
          </cell>
          <cell r="DG535">
            <v>0</v>
          </cell>
          <cell r="DH535">
            <v>0</v>
          </cell>
          <cell r="DI535">
            <v>0</v>
          </cell>
          <cell r="DJ535">
            <v>0</v>
          </cell>
          <cell r="DK535">
            <v>0</v>
          </cell>
          <cell r="DL535">
            <v>0</v>
          </cell>
          <cell r="DM535">
            <v>0</v>
          </cell>
          <cell r="DN535">
            <v>0</v>
          </cell>
          <cell r="DO535">
            <v>0</v>
          </cell>
          <cell r="DP535">
            <v>0</v>
          </cell>
          <cell r="DQ535">
            <v>0</v>
          </cell>
          <cell r="DR535">
            <v>0</v>
          </cell>
          <cell r="DS535">
            <v>0</v>
          </cell>
          <cell r="DT535">
            <v>0</v>
          </cell>
          <cell r="DU535">
            <v>0</v>
          </cell>
          <cell r="DV535">
            <v>0</v>
          </cell>
          <cell r="DW535">
            <v>0</v>
          </cell>
          <cell r="DX535">
            <v>0</v>
          </cell>
          <cell r="DY535">
            <v>0</v>
          </cell>
          <cell r="DZ535">
            <v>0</v>
          </cell>
          <cell r="EA535">
            <v>0</v>
          </cell>
          <cell r="EB535">
            <v>0</v>
          </cell>
          <cell r="EC535">
            <v>0</v>
          </cell>
          <cell r="ED535">
            <v>0</v>
          </cell>
        </row>
        <row r="536"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  <cell r="BZ536">
            <v>0</v>
          </cell>
          <cell r="CA536">
            <v>0</v>
          </cell>
          <cell r="CB536">
            <v>0</v>
          </cell>
          <cell r="CC536">
            <v>0</v>
          </cell>
          <cell r="CD536">
            <v>0</v>
          </cell>
          <cell r="CE536">
            <v>0</v>
          </cell>
          <cell r="CF536">
            <v>0</v>
          </cell>
          <cell r="CG536">
            <v>0</v>
          </cell>
          <cell r="CH536">
            <v>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C536">
            <v>0</v>
          </cell>
          <cell r="DD536">
            <v>0</v>
          </cell>
          <cell r="DE536">
            <v>0</v>
          </cell>
          <cell r="DF536">
            <v>0</v>
          </cell>
          <cell r="DG536">
            <v>0</v>
          </cell>
          <cell r="DH536">
            <v>0</v>
          </cell>
          <cell r="DI536">
            <v>0</v>
          </cell>
          <cell r="DJ536">
            <v>0</v>
          </cell>
          <cell r="DK536">
            <v>0</v>
          </cell>
          <cell r="DL536">
            <v>0</v>
          </cell>
          <cell r="DM536">
            <v>0</v>
          </cell>
          <cell r="DN536">
            <v>0</v>
          </cell>
          <cell r="DO536">
            <v>0</v>
          </cell>
          <cell r="DP536">
            <v>0</v>
          </cell>
          <cell r="DQ536">
            <v>0</v>
          </cell>
          <cell r="DR536">
            <v>0</v>
          </cell>
          <cell r="DS536">
            <v>0</v>
          </cell>
          <cell r="DT536">
            <v>0</v>
          </cell>
          <cell r="DU536">
            <v>0</v>
          </cell>
          <cell r="DV536">
            <v>0</v>
          </cell>
          <cell r="DW536">
            <v>0</v>
          </cell>
          <cell r="DX536">
            <v>0</v>
          </cell>
          <cell r="DY536">
            <v>0</v>
          </cell>
          <cell r="DZ536">
            <v>0</v>
          </cell>
          <cell r="EA536">
            <v>0</v>
          </cell>
          <cell r="EB536">
            <v>0</v>
          </cell>
          <cell r="EC536">
            <v>0</v>
          </cell>
          <cell r="ED536">
            <v>0</v>
          </cell>
        </row>
        <row r="537"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  <cell r="BZ537">
            <v>0</v>
          </cell>
          <cell r="CA537">
            <v>0</v>
          </cell>
          <cell r="CB537">
            <v>0</v>
          </cell>
          <cell r="CC537">
            <v>0</v>
          </cell>
          <cell r="CD537">
            <v>0</v>
          </cell>
          <cell r="CE537">
            <v>0</v>
          </cell>
          <cell r="CF537">
            <v>0</v>
          </cell>
          <cell r="CG537">
            <v>0</v>
          </cell>
          <cell r="CH537">
            <v>0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C537">
            <v>0</v>
          </cell>
          <cell r="DD537">
            <v>0</v>
          </cell>
          <cell r="DE537">
            <v>0</v>
          </cell>
          <cell r="DF537">
            <v>0</v>
          </cell>
          <cell r="DG537">
            <v>0</v>
          </cell>
          <cell r="DH537">
            <v>0</v>
          </cell>
          <cell r="DI537">
            <v>0</v>
          </cell>
          <cell r="DJ537">
            <v>0</v>
          </cell>
          <cell r="DK537">
            <v>0</v>
          </cell>
          <cell r="DL537">
            <v>0</v>
          </cell>
          <cell r="DM537">
            <v>0</v>
          </cell>
          <cell r="DN537">
            <v>0</v>
          </cell>
          <cell r="DO537">
            <v>0</v>
          </cell>
          <cell r="DP537">
            <v>0</v>
          </cell>
          <cell r="DQ537">
            <v>0</v>
          </cell>
          <cell r="DR537">
            <v>0</v>
          </cell>
          <cell r="DS537">
            <v>0</v>
          </cell>
          <cell r="DT537">
            <v>0</v>
          </cell>
          <cell r="DU537">
            <v>0</v>
          </cell>
          <cell r="DV537">
            <v>0</v>
          </cell>
          <cell r="DW537">
            <v>0</v>
          </cell>
          <cell r="DX537">
            <v>0</v>
          </cell>
          <cell r="DY537">
            <v>0</v>
          </cell>
          <cell r="DZ537">
            <v>0</v>
          </cell>
          <cell r="EA537">
            <v>0</v>
          </cell>
          <cell r="EB537">
            <v>0</v>
          </cell>
          <cell r="EC537">
            <v>0</v>
          </cell>
          <cell r="ED537">
            <v>0</v>
          </cell>
        </row>
        <row r="538"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  <cell r="BZ538">
            <v>0</v>
          </cell>
          <cell r="CA538">
            <v>0</v>
          </cell>
          <cell r="CB538">
            <v>0</v>
          </cell>
          <cell r="CC538">
            <v>0</v>
          </cell>
          <cell r="CD538">
            <v>0</v>
          </cell>
          <cell r="CE538">
            <v>0</v>
          </cell>
          <cell r="CF538">
            <v>0</v>
          </cell>
          <cell r="CG538">
            <v>0</v>
          </cell>
          <cell r="CH538">
            <v>0</v>
          </cell>
          <cell r="CI538">
            <v>0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P538">
            <v>0</v>
          </cell>
          <cell r="CQ538">
            <v>0</v>
          </cell>
          <cell r="CR538">
            <v>0</v>
          </cell>
          <cell r="CS538">
            <v>0</v>
          </cell>
          <cell r="CT538">
            <v>0</v>
          </cell>
          <cell r="CU538">
            <v>0</v>
          </cell>
          <cell r="CV538">
            <v>0</v>
          </cell>
          <cell r="CW538">
            <v>0</v>
          </cell>
          <cell r="CX538">
            <v>0</v>
          </cell>
          <cell r="CY538">
            <v>0</v>
          </cell>
          <cell r="CZ538">
            <v>0</v>
          </cell>
          <cell r="DA538">
            <v>0</v>
          </cell>
          <cell r="DB538">
            <v>0</v>
          </cell>
          <cell r="DC538">
            <v>0</v>
          </cell>
          <cell r="DD538">
            <v>0</v>
          </cell>
          <cell r="DE538">
            <v>0</v>
          </cell>
          <cell r="DF538">
            <v>0</v>
          </cell>
          <cell r="DG538">
            <v>0</v>
          </cell>
          <cell r="DH538">
            <v>0</v>
          </cell>
          <cell r="DI538">
            <v>0</v>
          </cell>
          <cell r="DJ538">
            <v>0</v>
          </cell>
          <cell r="DK538">
            <v>0</v>
          </cell>
          <cell r="DL538">
            <v>0</v>
          </cell>
          <cell r="DM538">
            <v>0</v>
          </cell>
          <cell r="DN538">
            <v>0</v>
          </cell>
          <cell r="DO538">
            <v>0</v>
          </cell>
          <cell r="DP538">
            <v>0</v>
          </cell>
          <cell r="DQ538">
            <v>0</v>
          </cell>
          <cell r="DR538">
            <v>0</v>
          </cell>
          <cell r="DS538">
            <v>0</v>
          </cell>
          <cell r="DT538">
            <v>0</v>
          </cell>
          <cell r="DU538">
            <v>0</v>
          </cell>
          <cell r="DV538">
            <v>0</v>
          </cell>
          <cell r="DW538">
            <v>0</v>
          </cell>
          <cell r="DX538">
            <v>0</v>
          </cell>
          <cell r="DY538">
            <v>0</v>
          </cell>
          <cell r="DZ538">
            <v>0</v>
          </cell>
          <cell r="EA538">
            <v>0</v>
          </cell>
          <cell r="EB538">
            <v>0</v>
          </cell>
          <cell r="EC538">
            <v>0</v>
          </cell>
          <cell r="ED538">
            <v>0</v>
          </cell>
        </row>
        <row r="539"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  <cell r="BZ539">
            <v>0</v>
          </cell>
          <cell r="CA539">
            <v>0</v>
          </cell>
          <cell r="CB539">
            <v>0</v>
          </cell>
          <cell r="CC539">
            <v>0</v>
          </cell>
          <cell r="CD539">
            <v>0</v>
          </cell>
          <cell r="CE539">
            <v>0</v>
          </cell>
          <cell r="CF539">
            <v>0</v>
          </cell>
          <cell r="CG539">
            <v>0</v>
          </cell>
          <cell r="CH539">
            <v>0</v>
          </cell>
          <cell r="CI539">
            <v>0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P539">
            <v>0</v>
          </cell>
          <cell r="CQ539">
            <v>0</v>
          </cell>
          <cell r="CR539">
            <v>0</v>
          </cell>
          <cell r="CS539">
            <v>0</v>
          </cell>
          <cell r="CT539">
            <v>0</v>
          </cell>
          <cell r="CU539">
            <v>0</v>
          </cell>
          <cell r="CV539">
            <v>0</v>
          </cell>
          <cell r="CW539">
            <v>0</v>
          </cell>
          <cell r="CX539">
            <v>0</v>
          </cell>
          <cell r="CY539">
            <v>0</v>
          </cell>
          <cell r="CZ539">
            <v>0</v>
          </cell>
          <cell r="DA539">
            <v>0</v>
          </cell>
          <cell r="DB539">
            <v>0</v>
          </cell>
          <cell r="DC539">
            <v>0</v>
          </cell>
          <cell r="DD539">
            <v>0</v>
          </cell>
          <cell r="DE539">
            <v>0</v>
          </cell>
          <cell r="DF539">
            <v>0</v>
          </cell>
          <cell r="DG539">
            <v>0</v>
          </cell>
          <cell r="DH539">
            <v>0</v>
          </cell>
          <cell r="DI539">
            <v>0</v>
          </cell>
          <cell r="DJ539">
            <v>0</v>
          </cell>
          <cell r="DK539">
            <v>0</v>
          </cell>
          <cell r="DL539">
            <v>0</v>
          </cell>
          <cell r="DM539">
            <v>0</v>
          </cell>
          <cell r="DN539">
            <v>0</v>
          </cell>
          <cell r="DO539">
            <v>0</v>
          </cell>
          <cell r="DP539">
            <v>0</v>
          </cell>
          <cell r="DQ539">
            <v>0</v>
          </cell>
          <cell r="DR539">
            <v>0</v>
          </cell>
          <cell r="DS539">
            <v>0</v>
          </cell>
          <cell r="DT539">
            <v>0</v>
          </cell>
          <cell r="DU539">
            <v>0</v>
          </cell>
          <cell r="DV539">
            <v>0</v>
          </cell>
          <cell r="DW539">
            <v>0</v>
          </cell>
          <cell r="DX539">
            <v>0</v>
          </cell>
          <cell r="DY539">
            <v>0</v>
          </cell>
          <cell r="DZ539">
            <v>0</v>
          </cell>
          <cell r="EA539">
            <v>0</v>
          </cell>
          <cell r="EB539">
            <v>0</v>
          </cell>
          <cell r="EC539">
            <v>0</v>
          </cell>
          <cell r="ED539">
            <v>0</v>
          </cell>
        </row>
        <row r="540"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  <cell r="BZ540">
            <v>0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0</v>
          </cell>
          <cell r="CF540">
            <v>0</v>
          </cell>
          <cell r="CG540">
            <v>0</v>
          </cell>
          <cell r="CH540">
            <v>0</v>
          </cell>
          <cell r="CI540">
            <v>0</v>
          </cell>
          <cell r="CJ540">
            <v>0</v>
          </cell>
          <cell r="CK540">
            <v>0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  <cell r="DD540">
            <v>0</v>
          </cell>
          <cell r="DE540">
            <v>0</v>
          </cell>
          <cell r="DF540">
            <v>0</v>
          </cell>
          <cell r="DG540">
            <v>0</v>
          </cell>
          <cell r="DH540">
            <v>0</v>
          </cell>
          <cell r="DI540">
            <v>0</v>
          </cell>
          <cell r="DJ540">
            <v>0</v>
          </cell>
          <cell r="DK540">
            <v>0</v>
          </cell>
          <cell r="DL540">
            <v>0</v>
          </cell>
          <cell r="DM540">
            <v>0</v>
          </cell>
          <cell r="DN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0</v>
          </cell>
          <cell r="ED540">
            <v>0</v>
          </cell>
        </row>
        <row r="541"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  <cell r="BZ541">
            <v>0</v>
          </cell>
          <cell r="CA541">
            <v>0</v>
          </cell>
          <cell r="CB541">
            <v>0</v>
          </cell>
          <cell r="CC541">
            <v>0</v>
          </cell>
          <cell r="CD541">
            <v>0</v>
          </cell>
          <cell r="CE541">
            <v>0</v>
          </cell>
          <cell r="CF541">
            <v>0</v>
          </cell>
          <cell r="CG541">
            <v>0</v>
          </cell>
          <cell r="CH541">
            <v>0</v>
          </cell>
          <cell r="CI541">
            <v>0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P541">
            <v>0</v>
          </cell>
          <cell r="CQ541">
            <v>0</v>
          </cell>
          <cell r="CR541">
            <v>0</v>
          </cell>
          <cell r="CS541">
            <v>0</v>
          </cell>
          <cell r="CT541">
            <v>0</v>
          </cell>
          <cell r="CU541">
            <v>0</v>
          </cell>
          <cell r="CV541">
            <v>0</v>
          </cell>
          <cell r="CW541">
            <v>0</v>
          </cell>
          <cell r="CX541">
            <v>0</v>
          </cell>
          <cell r="CY541">
            <v>0</v>
          </cell>
          <cell r="CZ541">
            <v>0</v>
          </cell>
          <cell r="DA541">
            <v>0</v>
          </cell>
          <cell r="DB541">
            <v>0</v>
          </cell>
          <cell r="DC541">
            <v>0</v>
          </cell>
          <cell r="DD541">
            <v>0</v>
          </cell>
          <cell r="DE541">
            <v>0</v>
          </cell>
          <cell r="DF541">
            <v>0</v>
          </cell>
          <cell r="DG541">
            <v>0</v>
          </cell>
          <cell r="DH541">
            <v>0</v>
          </cell>
          <cell r="DI541">
            <v>0</v>
          </cell>
          <cell r="DJ541">
            <v>0</v>
          </cell>
          <cell r="DK541">
            <v>0</v>
          </cell>
          <cell r="DL541">
            <v>0</v>
          </cell>
          <cell r="DM541">
            <v>0</v>
          </cell>
          <cell r="DN541">
            <v>0</v>
          </cell>
          <cell r="DO541">
            <v>0</v>
          </cell>
          <cell r="DP541">
            <v>0</v>
          </cell>
          <cell r="DQ541">
            <v>0</v>
          </cell>
          <cell r="DR541">
            <v>0</v>
          </cell>
          <cell r="DS541">
            <v>0</v>
          </cell>
          <cell r="DT541">
            <v>0</v>
          </cell>
          <cell r="DU541">
            <v>0</v>
          </cell>
          <cell r="DV541">
            <v>0</v>
          </cell>
          <cell r="DW541">
            <v>0</v>
          </cell>
          <cell r="DX541">
            <v>0</v>
          </cell>
          <cell r="DY541">
            <v>0</v>
          </cell>
          <cell r="DZ541">
            <v>0</v>
          </cell>
          <cell r="EA541">
            <v>0</v>
          </cell>
          <cell r="EB541">
            <v>0</v>
          </cell>
          <cell r="EC541">
            <v>0</v>
          </cell>
          <cell r="ED541">
            <v>0</v>
          </cell>
        </row>
        <row r="542"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  <cell r="CU542">
            <v>0</v>
          </cell>
          <cell r="CV542">
            <v>0</v>
          </cell>
          <cell r="CW542">
            <v>0</v>
          </cell>
          <cell r="CX542">
            <v>0</v>
          </cell>
          <cell r="CY542">
            <v>0</v>
          </cell>
          <cell r="CZ542">
            <v>0</v>
          </cell>
          <cell r="DA542">
            <v>0</v>
          </cell>
          <cell r="DB542">
            <v>0</v>
          </cell>
          <cell r="DC542">
            <v>0</v>
          </cell>
          <cell r="DD542">
            <v>0</v>
          </cell>
          <cell r="DE542">
            <v>0</v>
          </cell>
          <cell r="DF542">
            <v>0</v>
          </cell>
          <cell r="DG542">
            <v>0</v>
          </cell>
          <cell r="DH542">
            <v>0</v>
          </cell>
          <cell r="DI542">
            <v>0</v>
          </cell>
          <cell r="DJ542">
            <v>0</v>
          </cell>
          <cell r="DK542">
            <v>0</v>
          </cell>
          <cell r="DL542">
            <v>0</v>
          </cell>
          <cell r="DM542">
            <v>0</v>
          </cell>
          <cell r="DN542">
            <v>0</v>
          </cell>
          <cell r="DO542">
            <v>0</v>
          </cell>
          <cell r="DP542">
            <v>0</v>
          </cell>
          <cell r="DQ542">
            <v>0</v>
          </cell>
          <cell r="DR542">
            <v>0</v>
          </cell>
          <cell r="DS542">
            <v>0</v>
          </cell>
          <cell r="DT542">
            <v>0</v>
          </cell>
          <cell r="DU542">
            <v>0</v>
          </cell>
          <cell r="DV542">
            <v>0</v>
          </cell>
          <cell r="DW542">
            <v>0</v>
          </cell>
          <cell r="DX542">
            <v>0</v>
          </cell>
          <cell r="DY542">
            <v>0</v>
          </cell>
          <cell r="DZ542">
            <v>0</v>
          </cell>
          <cell r="EA542">
            <v>0</v>
          </cell>
          <cell r="EB542">
            <v>0</v>
          </cell>
          <cell r="EC542">
            <v>0</v>
          </cell>
          <cell r="ED542">
            <v>0</v>
          </cell>
        </row>
        <row r="543"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  <cell r="BZ543">
            <v>0</v>
          </cell>
          <cell r="CA543">
            <v>0</v>
          </cell>
          <cell r="CB543">
            <v>0</v>
          </cell>
          <cell r="CC543">
            <v>0</v>
          </cell>
          <cell r="CD543">
            <v>0</v>
          </cell>
          <cell r="CE543">
            <v>0</v>
          </cell>
          <cell r="CF543">
            <v>0</v>
          </cell>
          <cell r="CG543">
            <v>0</v>
          </cell>
          <cell r="CH543">
            <v>0</v>
          </cell>
          <cell r="CI543">
            <v>0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P543">
            <v>0</v>
          </cell>
          <cell r="CQ543">
            <v>0</v>
          </cell>
          <cell r="CR543">
            <v>0</v>
          </cell>
          <cell r="CS543">
            <v>0</v>
          </cell>
          <cell r="CT543">
            <v>0</v>
          </cell>
          <cell r="CU543">
            <v>0</v>
          </cell>
          <cell r="CV543">
            <v>0</v>
          </cell>
          <cell r="CW543">
            <v>0</v>
          </cell>
          <cell r="CX543">
            <v>0</v>
          </cell>
          <cell r="CY543">
            <v>0</v>
          </cell>
          <cell r="CZ543">
            <v>0</v>
          </cell>
          <cell r="DA543">
            <v>0</v>
          </cell>
          <cell r="DB543">
            <v>0</v>
          </cell>
          <cell r="DC543">
            <v>0</v>
          </cell>
          <cell r="DD543">
            <v>0</v>
          </cell>
          <cell r="DE543">
            <v>0</v>
          </cell>
          <cell r="DF543">
            <v>0</v>
          </cell>
          <cell r="DG543">
            <v>0</v>
          </cell>
          <cell r="DH543">
            <v>0</v>
          </cell>
          <cell r="DI543">
            <v>0</v>
          </cell>
          <cell r="DJ543">
            <v>0</v>
          </cell>
          <cell r="DK543">
            <v>0</v>
          </cell>
          <cell r="DL543">
            <v>0</v>
          </cell>
          <cell r="DM543">
            <v>0</v>
          </cell>
          <cell r="DN543">
            <v>0</v>
          </cell>
          <cell r="DO543">
            <v>0</v>
          </cell>
          <cell r="DP543">
            <v>0</v>
          </cell>
          <cell r="DQ543">
            <v>0</v>
          </cell>
          <cell r="DR543">
            <v>0</v>
          </cell>
          <cell r="DS543">
            <v>0</v>
          </cell>
          <cell r="DT543">
            <v>0</v>
          </cell>
          <cell r="DU543">
            <v>0</v>
          </cell>
          <cell r="DV543">
            <v>0</v>
          </cell>
          <cell r="DW543">
            <v>0</v>
          </cell>
          <cell r="DX543">
            <v>0</v>
          </cell>
          <cell r="DY543">
            <v>0</v>
          </cell>
          <cell r="DZ543">
            <v>0</v>
          </cell>
          <cell r="EA543">
            <v>0</v>
          </cell>
          <cell r="EB543">
            <v>0</v>
          </cell>
          <cell r="EC543">
            <v>0</v>
          </cell>
          <cell r="ED543">
            <v>0</v>
          </cell>
        </row>
        <row r="544"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  <cell r="BZ544">
            <v>0</v>
          </cell>
          <cell r="CA544">
            <v>0</v>
          </cell>
          <cell r="CB544">
            <v>0</v>
          </cell>
          <cell r="CC544">
            <v>0</v>
          </cell>
          <cell r="CD544">
            <v>0</v>
          </cell>
          <cell r="CE544">
            <v>0</v>
          </cell>
          <cell r="CF544">
            <v>0</v>
          </cell>
          <cell r="CG544">
            <v>0</v>
          </cell>
          <cell r="CH544">
            <v>0</v>
          </cell>
          <cell r="CI544">
            <v>0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P544">
            <v>0</v>
          </cell>
          <cell r="CQ544">
            <v>0</v>
          </cell>
          <cell r="CR544">
            <v>0</v>
          </cell>
          <cell r="CS544">
            <v>0</v>
          </cell>
          <cell r="CT544">
            <v>0</v>
          </cell>
          <cell r="CU544">
            <v>0</v>
          </cell>
          <cell r="CV544">
            <v>0</v>
          </cell>
          <cell r="CW544">
            <v>0</v>
          </cell>
          <cell r="CX544">
            <v>0</v>
          </cell>
          <cell r="CY544">
            <v>0</v>
          </cell>
          <cell r="CZ544">
            <v>0</v>
          </cell>
          <cell r="DA544">
            <v>0</v>
          </cell>
          <cell r="DB544">
            <v>0</v>
          </cell>
          <cell r="DC544">
            <v>0</v>
          </cell>
          <cell r="DD544">
            <v>0</v>
          </cell>
          <cell r="DE544">
            <v>0</v>
          </cell>
          <cell r="DF544">
            <v>0</v>
          </cell>
          <cell r="DG544">
            <v>0</v>
          </cell>
          <cell r="DH544">
            <v>0</v>
          </cell>
          <cell r="DI544">
            <v>0</v>
          </cell>
          <cell r="DJ544">
            <v>0</v>
          </cell>
          <cell r="DK544">
            <v>0</v>
          </cell>
          <cell r="DL544">
            <v>0</v>
          </cell>
          <cell r="DM544">
            <v>0</v>
          </cell>
          <cell r="DN544">
            <v>0</v>
          </cell>
          <cell r="DO544">
            <v>0</v>
          </cell>
          <cell r="DP544">
            <v>0</v>
          </cell>
          <cell r="DQ544">
            <v>0</v>
          </cell>
          <cell r="DR544">
            <v>0</v>
          </cell>
          <cell r="DS544">
            <v>0</v>
          </cell>
          <cell r="DT544">
            <v>0</v>
          </cell>
          <cell r="DU544">
            <v>0</v>
          </cell>
          <cell r="DV544">
            <v>0</v>
          </cell>
          <cell r="DW544">
            <v>0</v>
          </cell>
          <cell r="DX544">
            <v>0</v>
          </cell>
          <cell r="DY544">
            <v>0</v>
          </cell>
          <cell r="DZ544">
            <v>0</v>
          </cell>
          <cell r="EA544">
            <v>0</v>
          </cell>
          <cell r="EB544">
            <v>0</v>
          </cell>
          <cell r="EC544">
            <v>0</v>
          </cell>
          <cell r="ED544">
            <v>0</v>
          </cell>
        </row>
        <row r="545"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  <cell r="BZ545">
            <v>0</v>
          </cell>
          <cell r="CA545">
            <v>0</v>
          </cell>
          <cell r="CB545">
            <v>0</v>
          </cell>
          <cell r="CC545">
            <v>0</v>
          </cell>
          <cell r="CD545">
            <v>0</v>
          </cell>
          <cell r="CE545">
            <v>0</v>
          </cell>
          <cell r="CF545">
            <v>0</v>
          </cell>
          <cell r="CG545">
            <v>0</v>
          </cell>
          <cell r="CH545">
            <v>0</v>
          </cell>
          <cell r="CI545">
            <v>0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P545">
            <v>0</v>
          </cell>
          <cell r="CQ545">
            <v>0</v>
          </cell>
          <cell r="CR545">
            <v>0</v>
          </cell>
          <cell r="CS545">
            <v>0</v>
          </cell>
          <cell r="CT545">
            <v>0</v>
          </cell>
          <cell r="CU545">
            <v>0</v>
          </cell>
          <cell r="CV545">
            <v>0</v>
          </cell>
          <cell r="CW545">
            <v>0</v>
          </cell>
          <cell r="CX545">
            <v>0</v>
          </cell>
          <cell r="CY545">
            <v>0</v>
          </cell>
          <cell r="CZ545">
            <v>0</v>
          </cell>
          <cell r="DA545">
            <v>0</v>
          </cell>
          <cell r="DB545">
            <v>0</v>
          </cell>
          <cell r="DC545">
            <v>0</v>
          </cell>
          <cell r="DD545">
            <v>0</v>
          </cell>
          <cell r="DE545">
            <v>0</v>
          </cell>
          <cell r="DF545">
            <v>0</v>
          </cell>
          <cell r="DG545">
            <v>0</v>
          </cell>
          <cell r="DH545">
            <v>0</v>
          </cell>
          <cell r="DI545">
            <v>0</v>
          </cell>
          <cell r="DJ545">
            <v>0</v>
          </cell>
          <cell r="DK545">
            <v>0</v>
          </cell>
          <cell r="DL545">
            <v>0</v>
          </cell>
          <cell r="DM545">
            <v>0</v>
          </cell>
          <cell r="DN545">
            <v>0</v>
          </cell>
          <cell r="DO545">
            <v>0</v>
          </cell>
          <cell r="DP545">
            <v>0</v>
          </cell>
          <cell r="DQ545">
            <v>0</v>
          </cell>
          <cell r="DR545">
            <v>0</v>
          </cell>
          <cell r="DS545">
            <v>0</v>
          </cell>
          <cell r="DT545">
            <v>0</v>
          </cell>
          <cell r="DU545">
            <v>0</v>
          </cell>
          <cell r="DV545">
            <v>0</v>
          </cell>
          <cell r="DW545">
            <v>0</v>
          </cell>
          <cell r="DX545">
            <v>0</v>
          </cell>
          <cell r="DY545">
            <v>0</v>
          </cell>
          <cell r="DZ545">
            <v>0</v>
          </cell>
          <cell r="EA545">
            <v>0</v>
          </cell>
          <cell r="EB545">
            <v>0</v>
          </cell>
          <cell r="EC545">
            <v>0</v>
          </cell>
          <cell r="ED545">
            <v>0</v>
          </cell>
        </row>
        <row r="546"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0</v>
          </cell>
          <cell r="CF546">
            <v>0</v>
          </cell>
          <cell r="CG546">
            <v>0</v>
          </cell>
          <cell r="CH546">
            <v>0</v>
          </cell>
          <cell r="CI546">
            <v>0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P546">
            <v>0</v>
          </cell>
          <cell r="CQ546">
            <v>0</v>
          </cell>
          <cell r="CR546">
            <v>0</v>
          </cell>
          <cell r="CS546">
            <v>0</v>
          </cell>
          <cell r="CT546">
            <v>0</v>
          </cell>
          <cell r="CU546">
            <v>0</v>
          </cell>
          <cell r="CV546">
            <v>0</v>
          </cell>
          <cell r="CW546">
            <v>0</v>
          </cell>
          <cell r="CX546">
            <v>0</v>
          </cell>
          <cell r="CY546">
            <v>0</v>
          </cell>
          <cell r="CZ546">
            <v>0</v>
          </cell>
          <cell r="DA546">
            <v>0</v>
          </cell>
          <cell r="DB546">
            <v>0</v>
          </cell>
          <cell r="DC546">
            <v>0</v>
          </cell>
          <cell r="DD546">
            <v>0</v>
          </cell>
          <cell r="DE546">
            <v>0</v>
          </cell>
          <cell r="DF546">
            <v>0</v>
          </cell>
          <cell r="DG546">
            <v>0</v>
          </cell>
          <cell r="DH546">
            <v>0</v>
          </cell>
          <cell r="DI546">
            <v>0</v>
          </cell>
          <cell r="DJ546">
            <v>0</v>
          </cell>
          <cell r="DK546">
            <v>0</v>
          </cell>
          <cell r="DL546">
            <v>0</v>
          </cell>
          <cell r="DM546">
            <v>0</v>
          </cell>
          <cell r="DN546">
            <v>0</v>
          </cell>
          <cell r="DO546">
            <v>0</v>
          </cell>
          <cell r="DP546">
            <v>0</v>
          </cell>
          <cell r="DQ546">
            <v>0</v>
          </cell>
          <cell r="DR546">
            <v>0</v>
          </cell>
          <cell r="DS546">
            <v>0</v>
          </cell>
          <cell r="DT546">
            <v>0</v>
          </cell>
          <cell r="DU546">
            <v>0</v>
          </cell>
          <cell r="DV546">
            <v>0</v>
          </cell>
          <cell r="DW546">
            <v>0</v>
          </cell>
          <cell r="DX546">
            <v>0</v>
          </cell>
          <cell r="DY546">
            <v>0</v>
          </cell>
          <cell r="DZ546">
            <v>0</v>
          </cell>
          <cell r="EA546">
            <v>0</v>
          </cell>
          <cell r="EB546">
            <v>0</v>
          </cell>
          <cell r="EC546">
            <v>0</v>
          </cell>
          <cell r="ED546">
            <v>0</v>
          </cell>
        </row>
        <row r="547"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D547">
            <v>0</v>
          </cell>
          <cell r="CE547">
            <v>0</v>
          </cell>
          <cell r="CF547">
            <v>0</v>
          </cell>
          <cell r="CG547">
            <v>0</v>
          </cell>
          <cell r="CH547">
            <v>0</v>
          </cell>
          <cell r="CI547">
            <v>0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  <cell r="CU547">
            <v>0</v>
          </cell>
          <cell r="CV547">
            <v>0</v>
          </cell>
          <cell r="CW547">
            <v>0</v>
          </cell>
          <cell r="CX547">
            <v>0</v>
          </cell>
          <cell r="CY547">
            <v>0</v>
          </cell>
          <cell r="CZ547">
            <v>0</v>
          </cell>
          <cell r="DA547">
            <v>0</v>
          </cell>
          <cell r="DB547">
            <v>0</v>
          </cell>
          <cell r="DC547">
            <v>0</v>
          </cell>
          <cell r="DD547">
            <v>0</v>
          </cell>
          <cell r="DE547">
            <v>0</v>
          </cell>
          <cell r="DF547">
            <v>0</v>
          </cell>
          <cell r="DG547">
            <v>0</v>
          </cell>
          <cell r="DH547">
            <v>0</v>
          </cell>
          <cell r="DI547">
            <v>0</v>
          </cell>
          <cell r="DJ547">
            <v>0</v>
          </cell>
          <cell r="DK547">
            <v>0</v>
          </cell>
          <cell r="DL547">
            <v>0</v>
          </cell>
          <cell r="DM547">
            <v>0</v>
          </cell>
          <cell r="DN547">
            <v>0</v>
          </cell>
          <cell r="DO547">
            <v>0</v>
          </cell>
          <cell r="DP547">
            <v>0</v>
          </cell>
          <cell r="DQ547">
            <v>0</v>
          </cell>
          <cell r="DR547">
            <v>0</v>
          </cell>
          <cell r="DS547">
            <v>0</v>
          </cell>
          <cell r="DT547">
            <v>0</v>
          </cell>
          <cell r="DU547">
            <v>0</v>
          </cell>
          <cell r="DV547">
            <v>0</v>
          </cell>
          <cell r="DW547">
            <v>0</v>
          </cell>
          <cell r="DX547">
            <v>0</v>
          </cell>
          <cell r="DY547">
            <v>0</v>
          </cell>
          <cell r="DZ547">
            <v>0</v>
          </cell>
          <cell r="EA547">
            <v>0</v>
          </cell>
          <cell r="EB547">
            <v>0</v>
          </cell>
          <cell r="EC547">
            <v>0</v>
          </cell>
          <cell r="ED547">
            <v>0</v>
          </cell>
        </row>
        <row r="548"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0</v>
          </cell>
          <cell r="CH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  <cell r="CU548">
            <v>0</v>
          </cell>
          <cell r="CV548">
            <v>0</v>
          </cell>
          <cell r="CW548">
            <v>0</v>
          </cell>
          <cell r="CX548">
            <v>0</v>
          </cell>
          <cell r="CY548">
            <v>0</v>
          </cell>
          <cell r="CZ548">
            <v>0</v>
          </cell>
          <cell r="DA548">
            <v>0</v>
          </cell>
          <cell r="DB548">
            <v>0</v>
          </cell>
          <cell r="DC548">
            <v>0</v>
          </cell>
          <cell r="DD548">
            <v>0</v>
          </cell>
          <cell r="DE548">
            <v>0</v>
          </cell>
          <cell r="DF548">
            <v>0</v>
          </cell>
          <cell r="DG548">
            <v>0</v>
          </cell>
          <cell r="DH548">
            <v>0</v>
          </cell>
          <cell r="DI548">
            <v>0</v>
          </cell>
          <cell r="DJ548">
            <v>0</v>
          </cell>
          <cell r="DK548">
            <v>0</v>
          </cell>
          <cell r="DL548">
            <v>0</v>
          </cell>
          <cell r="DM548">
            <v>0</v>
          </cell>
          <cell r="DN548">
            <v>0</v>
          </cell>
          <cell r="DO548">
            <v>0</v>
          </cell>
          <cell r="DP548">
            <v>0</v>
          </cell>
          <cell r="DQ548">
            <v>0</v>
          </cell>
          <cell r="DR548">
            <v>0</v>
          </cell>
          <cell r="DS548">
            <v>0</v>
          </cell>
          <cell r="DT548">
            <v>0</v>
          </cell>
          <cell r="DU548">
            <v>0</v>
          </cell>
          <cell r="DV548">
            <v>0</v>
          </cell>
          <cell r="DW548">
            <v>0</v>
          </cell>
          <cell r="DX548">
            <v>0</v>
          </cell>
          <cell r="DY548">
            <v>0</v>
          </cell>
          <cell r="DZ548">
            <v>0</v>
          </cell>
          <cell r="EA548">
            <v>0</v>
          </cell>
          <cell r="EB548">
            <v>0</v>
          </cell>
          <cell r="EC548">
            <v>0</v>
          </cell>
          <cell r="ED548">
            <v>0</v>
          </cell>
        </row>
        <row r="549"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  <cell r="BZ549">
            <v>0</v>
          </cell>
          <cell r="CA549">
            <v>0</v>
          </cell>
          <cell r="CB549">
            <v>0</v>
          </cell>
          <cell r="CC549">
            <v>0</v>
          </cell>
          <cell r="CD549">
            <v>0</v>
          </cell>
          <cell r="CE549">
            <v>0</v>
          </cell>
          <cell r="CF549">
            <v>0</v>
          </cell>
          <cell r="CG549">
            <v>0</v>
          </cell>
          <cell r="CH549">
            <v>0</v>
          </cell>
          <cell r="CI549">
            <v>0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P549">
            <v>0</v>
          </cell>
          <cell r="CQ549">
            <v>0</v>
          </cell>
          <cell r="CR549">
            <v>0</v>
          </cell>
          <cell r="CS549">
            <v>0</v>
          </cell>
          <cell r="CT549">
            <v>0</v>
          </cell>
          <cell r="CU549">
            <v>0</v>
          </cell>
          <cell r="CV549">
            <v>0</v>
          </cell>
          <cell r="CW549">
            <v>0</v>
          </cell>
          <cell r="CX549">
            <v>0</v>
          </cell>
          <cell r="CY549">
            <v>0</v>
          </cell>
          <cell r="CZ549">
            <v>0</v>
          </cell>
          <cell r="DA549">
            <v>0</v>
          </cell>
          <cell r="DB549">
            <v>0</v>
          </cell>
          <cell r="DC549">
            <v>0</v>
          </cell>
          <cell r="DD549">
            <v>0</v>
          </cell>
          <cell r="DE549">
            <v>0</v>
          </cell>
          <cell r="DF549">
            <v>0</v>
          </cell>
          <cell r="DG549">
            <v>0</v>
          </cell>
          <cell r="DH549">
            <v>0</v>
          </cell>
          <cell r="DI549">
            <v>0</v>
          </cell>
          <cell r="DJ549">
            <v>0</v>
          </cell>
          <cell r="DK549">
            <v>0</v>
          </cell>
          <cell r="DL549">
            <v>0</v>
          </cell>
          <cell r="DM549">
            <v>0</v>
          </cell>
          <cell r="DN549">
            <v>0</v>
          </cell>
          <cell r="DO549">
            <v>0</v>
          </cell>
          <cell r="DP549">
            <v>0</v>
          </cell>
          <cell r="DQ549">
            <v>0</v>
          </cell>
          <cell r="DR549">
            <v>0</v>
          </cell>
          <cell r="DS549">
            <v>0</v>
          </cell>
          <cell r="DT549">
            <v>0</v>
          </cell>
          <cell r="DU549">
            <v>0</v>
          </cell>
          <cell r="DV549">
            <v>0</v>
          </cell>
          <cell r="DW549">
            <v>0</v>
          </cell>
          <cell r="DX549">
            <v>0</v>
          </cell>
          <cell r="DY549">
            <v>0</v>
          </cell>
          <cell r="DZ549">
            <v>0</v>
          </cell>
          <cell r="EA549">
            <v>0</v>
          </cell>
          <cell r="EB549">
            <v>0</v>
          </cell>
          <cell r="EC549">
            <v>0</v>
          </cell>
          <cell r="ED549">
            <v>0</v>
          </cell>
        </row>
        <row r="550"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0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0</v>
          </cell>
          <cell r="DD550">
            <v>0</v>
          </cell>
          <cell r="DE550">
            <v>0</v>
          </cell>
          <cell r="DF550">
            <v>0</v>
          </cell>
          <cell r="DG550">
            <v>0</v>
          </cell>
          <cell r="DH550">
            <v>0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0</v>
          </cell>
          <cell r="DP550">
            <v>0</v>
          </cell>
          <cell r="DQ550">
            <v>0</v>
          </cell>
          <cell r="DR550">
            <v>0</v>
          </cell>
          <cell r="DS550">
            <v>0</v>
          </cell>
          <cell r="DT550">
            <v>0</v>
          </cell>
          <cell r="DU550">
            <v>0</v>
          </cell>
          <cell r="DV550">
            <v>0</v>
          </cell>
          <cell r="DW550">
            <v>0</v>
          </cell>
          <cell r="DX550">
            <v>0</v>
          </cell>
          <cell r="DY550">
            <v>0</v>
          </cell>
          <cell r="DZ550">
            <v>0</v>
          </cell>
          <cell r="EA550">
            <v>0</v>
          </cell>
          <cell r="EB550">
            <v>0</v>
          </cell>
          <cell r="EC550">
            <v>0</v>
          </cell>
          <cell r="ED550">
            <v>0</v>
          </cell>
        </row>
        <row r="552">
          <cell r="A552" t="str">
            <v>Total IRP Resources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-3800.1350399999938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-3800.1350399999938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-3778.4780800000153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-3778.478080000008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-3756.9471680000424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-3756.9471680000133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-3591.8640000000596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-3591.8640000000014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-3571.4079999998212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-3571.4079999999958</v>
          </cell>
          <cell r="BZ552">
            <v>0</v>
          </cell>
          <cell r="CA552">
            <v>0</v>
          </cell>
          <cell r="CB552">
            <v>0</v>
          </cell>
          <cell r="CC552">
            <v>0</v>
          </cell>
          <cell r="CD552">
            <v>0</v>
          </cell>
          <cell r="CE552">
            <v>-3693.1024000002071</v>
          </cell>
          <cell r="CF552">
            <v>0</v>
          </cell>
          <cell r="CG552">
            <v>0</v>
          </cell>
          <cell r="CH552">
            <v>0</v>
          </cell>
          <cell r="CI552">
            <v>0</v>
          </cell>
          <cell r="CJ552">
            <v>0</v>
          </cell>
          <cell r="CK552">
            <v>0</v>
          </cell>
          <cell r="CL552">
            <v>-3693.1024000000034</v>
          </cell>
          <cell r="CM552">
            <v>0</v>
          </cell>
          <cell r="CN552">
            <v>0</v>
          </cell>
          <cell r="CO552">
            <v>0</v>
          </cell>
          <cell r="CP552">
            <v>0</v>
          </cell>
          <cell r="CQ552">
            <v>0</v>
          </cell>
          <cell r="CR552">
            <v>-3672.0777599997818</v>
          </cell>
          <cell r="CS552">
            <v>0</v>
          </cell>
          <cell r="CT552">
            <v>0</v>
          </cell>
          <cell r="CU552">
            <v>0</v>
          </cell>
          <cell r="CV552">
            <v>0</v>
          </cell>
          <cell r="CW552">
            <v>0</v>
          </cell>
          <cell r="CX552">
            <v>0</v>
          </cell>
          <cell r="CY552">
            <v>-3672.0777600000147</v>
          </cell>
          <cell r="CZ552">
            <v>0</v>
          </cell>
          <cell r="DA552">
            <v>0</v>
          </cell>
          <cell r="DB552">
            <v>0</v>
          </cell>
          <cell r="DC552">
            <v>0</v>
          </cell>
          <cell r="DD552">
            <v>0</v>
          </cell>
          <cell r="DE552">
            <v>-3651.173759999685</v>
          </cell>
          <cell r="DF552">
            <v>0</v>
          </cell>
          <cell r="DG552">
            <v>0</v>
          </cell>
          <cell r="DH552">
            <v>0</v>
          </cell>
          <cell r="DI552">
            <v>0</v>
          </cell>
          <cell r="DJ552">
            <v>0</v>
          </cell>
          <cell r="DK552">
            <v>0</v>
          </cell>
          <cell r="DL552">
            <v>-3651.1737600000342</v>
          </cell>
          <cell r="DM552">
            <v>0</v>
          </cell>
          <cell r="DN552">
            <v>0</v>
          </cell>
          <cell r="DO552">
            <v>0</v>
          </cell>
          <cell r="DP552">
            <v>0</v>
          </cell>
          <cell r="DQ552">
            <v>0</v>
          </cell>
          <cell r="DR552">
            <v>-3630.3779199998826</v>
          </cell>
          <cell r="DS552">
            <v>0</v>
          </cell>
          <cell r="DT552">
            <v>0</v>
          </cell>
          <cell r="DU552">
            <v>0</v>
          </cell>
          <cell r="DV552">
            <v>0</v>
          </cell>
          <cell r="DW552">
            <v>0</v>
          </cell>
          <cell r="DX552">
            <v>0</v>
          </cell>
          <cell r="DY552">
            <v>-3630.377919999999</v>
          </cell>
          <cell r="DZ552">
            <v>0</v>
          </cell>
          <cell r="EA552">
            <v>0</v>
          </cell>
          <cell r="EB552">
            <v>0</v>
          </cell>
          <cell r="EC552">
            <v>0</v>
          </cell>
          <cell r="ED552">
            <v>0</v>
          </cell>
        </row>
        <row r="554">
          <cell r="A554" t="str">
            <v>Growth Station Resources</v>
          </cell>
        </row>
        <row r="555"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  <cell r="BZ555">
            <v>0</v>
          </cell>
          <cell r="CA555">
            <v>0</v>
          </cell>
          <cell r="CB555">
            <v>0</v>
          </cell>
          <cell r="CC555">
            <v>0</v>
          </cell>
          <cell r="CD555">
            <v>0</v>
          </cell>
          <cell r="CE555">
            <v>0</v>
          </cell>
          <cell r="CF555">
            <v>0</v>
          </cell>
          <cell r="CG555">
            <v>0</v>
          </cell>
          <cell r="CH555">
            <v>0</v>
          </cell>
          <cell r="CI555">
            <v>0</v>
          </cell>
          <cell r="CJ555">
            <v>0</v>
          </cell>
          <cell r="CK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P555">
            <v>0</v>
          </cell>
          <cell r="CQ555">
            <v>0</v>
          </cell>
          <cell r="CR555">
            <v>0</v>
          </cell>
          <cell r="CS555">
            <v>0</v>
          </cell>
          <cell r="CT555">
            <v>0</v>
          </cell>
          <cell r="CU555">
            <v>0</v>
          </cell>
          <cell r="CV555">
            <v>0</v>
          </cell>
          <cell r="CW555">
            <v>0</v>
          </cell>
          <cell r="CX555">
            <v>0</v>
          </cell>
          <cell r="CY555">
            <v>0</v>
          </cell>
          <cell r="CZ555">
            <v>0</v>
          </cell>
          <cell r="DA555">
            <v>0</v>
          </cell>
          <cell r="DB555">
            <v>0</v>
          </cell>
          <cell r="DC555">
            <v>0</v>
          </cell>
          <cell r="DD555">
            <v>0</v>
          </cell>
          <cell r="DE555">
            <v>0</v>
          </cell>
          <cell r="DF555">
            <v>0</v>
          </cell>
          <cell r="DG555">
            <v>0</v>
          </cell>
          <cell r="DH555">
            <v>0</v>
          </cell>
          <cell r="DI555">
            <v>0</v>
          </cell>
          <cell r="DJ555">
            <v>0</v>
          </cell>
          <cell r="DK555">
            <v>0</v>
          </cell>
          <cell r="DL555">
            <v>0</v>
          </cell>
          <cell r="DM555">
            <v>0</v>
          </cell>
          <cell r="DN555">
            <v>0</v>
          </cell>
          <cell r="DO555">
            <v>0</v>
          </cell>
          <cell r="DP555">
            <v>0</v>
          </cell>
          <cell r="DQ555">
            <v>0</v>
          </cell>
          <cell r="DR555">
            <v>0</v>
          </cell>
          <cell r="DS555">
            <v>0</v>
          </cell>
          <cell r="DT555">
            <v>0</v>
          </cell>
          <cell r="DU555">
            <v>0</v>
          </cell>
          <cell r="DV555">
            <v>0</v>
          </cell>
          <cell r="DW555">
            <v>0</v>
          </cell>
          <cell r="DX555">
            <v>0</v>
          </cell>
          <cell r="DY555">
            <v>0</v>
          </cell>
          <cell r="DZ555">
            <v>0</v>
          </cell>
          <cell r="EA555">
            <v>0</v>
          </cell>
          <cell r="EB555">
            <v>0</v>
          </cell>
          <cell r="EC555">
            <v>0</v>
          </cell>
          <cell r="ED555">
            <v>0</v>
          </cell>
        </row>
        <row r="556"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  <cell r="BZ556">
            <v>0</v>
          </cell>
          <cell r="CA556">
            <v>0</v>
          </cell>
          <cell r="CB556">
            <v>0</v>
          </cell>
          <cell r="CC556">
            <v>0</v>
          </cell>
          <cell r="CD556">
            <v>0</v>
          </cell>
          <cell r="CE556">
            <v>0</v>
          </cell>
          <cell r="CF556">
            <v>0</v>
          </cell>
          <cell r="CG556">
            <v>0</v>
          </cell>
          <cell r="CH556">
            <v>0</v>
          </cell>
          <cell r="CI556">
            <v>0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P556">
            <v>0</v>
          </cell>
          <cell r="CQ556">
            <v>0</v>
          </cell>
          <cell r="CR556">
            <v>0</v>
          </cell>
          <cell r="CS556">
            <v>0</v>
          </cell>
          <cell r="CT556">
            <v>0</v>
          </cell>
          <cell r="CU556">
            <v>0</v>
          </cell>
          <cell r="CV556">
            <v>0</v>
          </cell>
          <cell r="CW556">
            <v>0</v>
          </cell>
          <cell r="CX556">
            <v>0</v>
          </cell>
          <cell r="CY556">
            <v>0</v>
          </cell>
          <cell r="CZ556">
            <v>0</v>
          </cell>
          <cell r="DA556">
            <v>0</v>
          </cell>
          <cell r="DB556">
            <v>0</v>
          </cell>
          <cell r="DC556">
            <v>0</v>
          </cell>
          <cell r="DD556">
            <v>0</v>
          </cell>
          <cell r="DE556">
            <v>0</v>
          </cell>
          <cell r="DF556">
            <v>0</v>
          </cell>
          <cell r="DG556">
            <v>0</v>
          </cell>
          <cell r="DH556">
            <v>0</v>
          </cell>
          <cell r="DI556">
            <v>0</v>
          </cell>
          <cell r="DJ556">
            <v>0</v>
          </cell>
          <cell r="DK556">
            <v>0</v>
          </cell>
          <cell r="DL556">
            <v>0</v>
          </cell>
          <cell r="DM556">
            <v>0</v>
          </cell>
          <cell r="DN556">
            <v>0</v>
          </cell>
          <cell r="DO556">
            <v>0</v>
          </cell>
          <cell r="DP556">
            <v>0</v>
          </cell>
          <cell r="DQ556">
            <v>0</v>
          </cell>
          <cell r="DR556">
            <v>0</v>
          </cell>
          <cell r="DS556">
            <v>0</v>
          </cell>
          <cell r="DT556">
            <v>0</v>
          </cell>
          <cell r="DU556">
            <v>0</v>
          </cell>
          <cell r="DV556">
            <v>0</v>
          </cell>
          <cell r="DW556">
            <v>0</v>
          </cell>
          <cell r="DX556">
            <v>0</v>
          </cell>
          <cell r="DY556">
            <v>0</v>
          </cell>
          <cell r="DZ556">
            <v>0</v>
          </cell>
          <cell r="EA556">
            <v>0</v>
          </cell>
          <cell r="EB556">
            <v>0</v>
          </cell>
          <cell r="EC556">
            <v>0</v>
          </cell>
          <cell r="ED556">
            <v>0</v>
          </cell>
        </row>
        <row r="557"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0</v>
          </cell>
          <cell r="CU557">
            <v>0</v>
          </cell>
          <cell r="CV557">
            <v>0</v>
          </cell>
          <cell r="CW557">
            <v>0</v>
          </cell>
          <cell r="CX557">
            <v>0</v>
          </cell>
          <cell r="CY557">
            <v>0</v>
          </cell>
          <cell r="CZ557">
            <v>0</v>
          </cell>
          <cell r="DA557">
            <v>0</v>
          </cell>
          <cell r="DB557">
            <v>0</v>
          </cell>
          <cell r="DC557">
            <v>0</v>
          </cell>
          <cell r="DD557">
            <v>0</v>
          </cell>
          <cell r="DE557">
            <v>0</v>
          </cell>
          <cell r="DF557">
            <v>0</v>
          </cell>
          <cell r="DG557">
            <v>0</v>
          </cell>
          <cell r="DH557">
            <v>0</v>
          </cell>
          <cell r="DI557">
            <v>0</v>
          </cell>
          <cell r="DJ557">
            <v>0</v>
          </cell>
          <cell r="DK557">
            <v>0</v>
          </cell>
          <cell r="DL557">
            <v>0</v>
          </cell>
          <cell r="DM557">
            <v>0</v>
          </cell>
          <cell r="DN557">
            <v>0</v>
          </cell>
          <cell r="DO557">
            <v>0</v>
          </cell>
          <cell r="DP557">
            <v>0</v>
          </cell>
          <cell r="DQ557">
            <v>0</v>
          </cell>
          <cell r="DR557">
            <v>0</v>
          </cell>
          <cell r="DS557">
            <v>0</v>
          </cell>
          <cell r="DT557">
            <v>0</v>
          </cell>
          <cell r="DU557">
            <v>0</v>
          </cell>
          <cell r="DV557">
            <v>0</v>
          </cell>
          <cell r="DW557">
            <v>0</v>
          </cell>
          <cell r="DX557">
            <v>0</v>
          </cell>
          <cell r="DY557">
            <v>0</v>
          </cell>
          <cell r="DZ557">
            <v>0</v>
          </cell>
          <cell r="EA557">
            <v>0</v>
          </cell>
          <cell r="EB557">
            <v>0</v>
          </cell>
          <cell r="EC557">
            <v>0</v>
          </cell>
          <cell r="ED557">
            <v>0</v>
          </cell>
        </row>
        <row r="558"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  <cell r="BZ558">
            <v>0</v>
          </cell>
          <cell r="CA558">
            <v>0</v>
          </cell>
          <cell r="CB558">
            <v>0</v>
          </cell>
          <cell r="CC558">
            <v>0</v>
          </cell>
          <cell r="CD558">
            <v>0</v>
          </cell>
          <cell r="CE558">
            <v>0</v>
          </cell>
          <cell r="CF558">
            <v>0</v>
          </cell>
          <cell r="CG558">
            <v>0</v>
          </cell>
          <cell r="CH558">
            <v>0</v>
          </cell>
          <cell r="CI558">
            <v>0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  <cell r="CU558">
            <v>0</v>
          </cell>
          <cell r="CV558">
            <v>0</v>
          </cell>
          <cell r="CW558">
            <v>0</v>
          </cell>
          <cell r="CX558">
            <v>0</v>
          </cell>
          <cell r="CY558">
            <v>0</v>
          </cell>
          <cell r="CZ558">
            <v>0</v>
          </cell>
          <cell r="DA558">
            <v>0</v>
          </cell>
          <cell r="DB558">
            <v>0</v>
          </cell>
          <cell r="DC558">
            <v>0</v>
          </cell>
          <cell r="DD558">
            <v>0</v>
          </cell>
          <cell r="DE558">
            <v>0</v>
          </cell>
          <cell r="DF558">
            <v>0</v>
          </cell>
          <cell r="DG558">
            <v>0</v>
          </cell>
          <cell r="DH558">
            <v>0</v>
          </cell>
          <cell r="DI558">
            <v>0</v>
          </cell>
          <cell r="DJ558">
            <v>0</v>
          </cell>
          <cell r="DK558">
            <v>0</v>
          </cell>
          <cell r="DL558">
            <v>0</v>
          </cell>
          <cell r="DM558">
            <v>0</v>
          </cell>
          <cell r="DN558">
            <v>0</v>
          </cell>
          <cell r="DO558">
            <v>0</v>
          </cell>
          <cell r="DP558">
            <v>0</v>
          </cell>
          <cell r="DQ558">
            <v>0</v>
          </cell>
          <cell r="DR558">
            <v>0</v>
          </cell>
          <cell r="DS558">
            <v>0</v>
          </cell>
          <cell r="DT558">
            <v>0</v>
          </cell>
          <cell r="DU558">
            <v>0</v>
          </cell>
          <cell r="DV558">
            <v>0</v>
          </cell>
          <cell r="DW558">
            <v>0</v>
          </cell>
          <cell r="DX558">
            <v>0</v>
          </cell>
          <cell r="DY558">
            <v>0</v>
          </cell>
          <cell r="DZ558">
            <v>0</v>
          </cell>
          <cell r="EA558">
            <v>0</v>
          </cell>
          <cell r="EB558">
            <v>0</v>
          </cell>
          <cell r="EC558">
            <v>0</v>
          </cell>
          <cell r="ED558">
            <v>0</v>
          </cell>
        </row>
        <row r="559"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-25.34553300000016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-25.34553300000016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  <cell r="BZ559">
            <v>0</v>
          </cell>
          <cell r="CA559">
            <v>0</v>
          </cell>
          <cell r="CB559">
            <v>0</v>
          </cell>
          <cell r="CC559">
            <v>0</v>
          </cell>
          <cell r="CD559">
            <v>0</v>
          </cell>
          <cell r="CE559">
            <v>-0.11364799999999775</v>
          </cell>
          <cell r="CF559">
            <v>0</v>
          </cell>
          <cell r="CG559">
            <v>0</v>
          </cell>
          <cell r="CH559">
            <v>0</v>
          </cell>
          <cell r="CI559">
            <v>0</v>
          </cell>
          <cell r="CJ559">
            <v>-0.11364799999999775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P559">
            <v>0</v>
          </cell>
          <cell r="CQ559">
            <v>0</v>
          </cell>
          <cell r="CR559">
            <v>0</v>
          </cell>
          <cell r="CS559">
            <v>0</v>
          </cell>
          <cell r="CT559">
            <v>0</v>
          </cell>
          <cell r="CU559">
            <v>0</v>
          </cell>
          <cell r="CV559">
            <v>0</v>
          </cell>
          <cell r="CW559">
            <v>0</v>
          </cell>
          <cell r="CX559">
            <v>0</v>
          </cell>
          <cell r="CY559">
            <v>0</v>
          </cell>
          <cell r="CZ559">
            <v>0</v>
          </cell>
          <cell r="DA559">
            <v>0</v>
          </cell>
          <cell r="DB559">
            <v>0</v>
          </cell>
          <cell r="DC559">
            <v>0</v>
          </cell>
          <cell r="DD559">
            <v>0</v>
          </cell>
          <cell r="DE559">
            <v>0</v>
          </cell>
          <cell r="DF559">
            <v>0</v>
          </cell>
          <cell r="DG559">
            <v>0</v>
          </cell>
          <cell r="DH559">
            <v>0</v>
          </cell>
          <cell r="DI559">
            <v>0</v>
          </cell>
          <cell r="DJ559">
            <v>0</v>
          </cell>
          <cell r="DK559">
            <v>0</v>
          </cell>
          <cell r="DL559">
            <v>0</v>
          </cell>
          <cell r="DM559">
            <v>0</v>
          </cell>
          <cell r="DN559">
            <v>0</v>
          </cell>
          <cell r="DO559">
            <v>0</v>
          </cell>
          <cell r="DP559">
            <v>0</v>
          </cell>
          <cell r="DQ559">
            <v>0</v>
          </cell>
          <cell r="DR559">
            <v>0</v>
          </cell>
          <cell r="DS559">
            <v>0</v>
          </cell>
          <cell r="DT559">
            <v>0</v>
          </cell>
          <cell r="DU559">
            <v>0</v>
          </cell>
          <cell r="DV559">
            <v>0</v>
          </cell>
          <cell r="DW559">
            <v>0</v>
          </cell>
          <cell r="DX559">
            <v>0</v>
          </cell>
          <cell r="DY559">
            <v>0</v>
          </cell>
          <cell r="DZ559">
            <v>0</v>
          </cell>
          <cell r="EA559">
            <v>0</v>
          </cell>
          <cell r="EB559">
            <v>0</v>
          </cell>
          <cell r="EC559">
            <v>0</v>
          </cell>
          <cell r="ED559">
            <v>0</v>
          </cell>
        </row>
        <row r="560"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-8.490299999999479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-11.700200000001132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-11.700200000001132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  <cell r="BZ560">
            <v>0</v>
          </cell>
          <cell r="CA560">
            <v>0</v>
          </cell>
          <cell r="CB560">
            <v>0</v>
          </cell>
          <cell r="CC560">
            <v>0</v>
          </cell>
          <cell r="CD560">
            <v>0</v>
          </cell>
          <cell r="CE560">
            <v>-5.8737999999998465</v>
          </cell>
          <cell r="CF560">
            <v>0</v>
          </cell>
          <cell r="CG560">
            <v>0</v>
          </cell>
          <cell r="CH560">
            <v>0</v>
          </cell>
          <cell r="CI560">
            <v>0</v>
          </cell>
          <cell r="CJ560">
            <v>0</v>
          </cell>
          <cell r="CK560">
            <v>-5.8737999999998465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P560">
            <v>0</v>
          </cell>
          <cell r="CQ560">
            <v>0</v>
          </cell>
          <cell r="CR560">
            <v>0</v>
          </cell>
          <cell r="CS560">
            <v>0</v>
          </cell>
          <cell r="CT560">
            <v>0</v>
          </cell>
          <cell r="CU560">
            <v>0</v>
          </cell>
          <cell r="CV560">
            <v>0</v>
          </cell>
          <cell r="CW560">
            <v>0</v>
          </cell>
          <cell r="CX560">
            <v>0</v>
          </cell>
          <cell r="CY560">
            <v>0</v>
          </cell>
          <cell r="CZ560">
            <v>0</v>
          </cell>
          <cell r="DA560">
            <v>0</v>
          </cell>
          <cell r="DB560">
            <v>0</v>
          </cell>
          <cell r="DC560">
            <v>0</v>
          </cell>
          <cell r="DD560">
            <v>0</v>
          </cell>
          <cell r="DE560">
            <v>0</v>
          </cell>
          <cell r="DF560">
            <v>0</v>
          </cell>
          <cell r="DG560">
            <v>0</v>
          </cell>
          <cell r="DH560">
            <v>0</v>
          </cell>
          <cell r="DI560">
            <v>0</v>
          </cell>
          <cell r="DJ560">
            <v>0</v>
          </cell>
          <cell r="DK560">
            <v>0</v>
          </cell>
          <cell r="DL560">
            <v>0</v>
          </cell>
          <cell r="DM560">
            <v>0</v>
          </cell>
          <cell r="DN560">
            <v>0</v>
          </cell>
          <cell r="DO560">
            <v>0</v>
          </cell>
          <cell r="DP560">
            <v>0</v>
          </cell>
          <cell r="DQ560">
            <v>0</v>
          </cell>
          <cell r="DR560">
            <v>0</v>
          </cell>
          <cell r="DS560">
            <v>0</v>
          </cell>
          <cell r="DT560">
            <v>0</v>
          </cell>
          <cell r="DU560">
            <v>0</v>
          </cell>
          <cell r="DV560">
            <v>0</v>
          </cell>
          <cell r="DW560">
            <v>0</v>
          </cell>
          <cell r="DX560">
            <v>0</v>
          </cell>
          <cell r="DY560">
            <v>0</v>
          </cell>
          <cell r="DZ560">
            <v>0</v>
          </cell>
          <cell r="EA560">
            <v>0</v>
          </cell>
          <cell r="EB560">
            <v>0</v>
          </cell>
          <cell r="EC560">
            <v>0</v>
          </cell>
          <cell r="ED560">
            <v>0</v>
          </cell>
        </row>
        <row r="561"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-4.8422500000000355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-44.246399999999994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-44.246399999999994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  <cell r="BZ561">
            <v>0</v>
          </cell>
          <cell r="CA561">
            <v>0</v>
          </cell>
          <cell r="CB561">
            <v>0</v>
          </cell>
          <cell r="CC561">
            <v>0</v>
          </cell>
          <cell r="CD561">
            <v>0</v>
          </cell>
          <cell r="CE561">
            <v>0</v>
          </cell>
          <cell r="CF561">
            <v>0</v>
          </cell>
          <cell r="CG561">
            <v>0</v>
          </cell>
          <cell r="CH561">
            <v>0</v>
          </cell>
          <cell r="CI561">
            <v>0</v>
          </cell>
          <cell r="CJ561">
            <v>0</v>
          </cell>
          <cell r="CK561">
            <v>0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P561">
            <v>0</v>
          </cell>
          <cell r="CQ561">
            <v>0</v>
          </cell>
          <cell r="CR561">
            <v>0</v>
          </cell>
          <cell r="CS561">
            <v>0</v>
          </cell>
          <cell r="CT561">
            <v>0</v>
          </cell>
          <cell r="CU561">
            <v>0</v>
          </cell>
          <cell r="CV561">
            <v>0</v>
          </cell>
          <cell r="CW561">
            <v>0</v>
          </cell>
          <cell r="CX561">
            <v>0</v>
          </cell>
          <cell r="CY561">
            <v>0</v>
          </cell>
          <cell r="CZ561">
            <v>0</v>
          </cell>
          <cell r="DA561">
            <v>0</v>
          </cell>
          <cell r="DB561">
            <v>0</v>
          </cell>
          <cell r="DC561">
            <v>0</v>
          </cell>
          <cell r="DD561">
            <v>0</v>
          </cell>
          <cell r="DE561">
            <v>0</v>
          </cell>
          <cell r="DF561">
            <v>0</v>
          </cell>
          <cell r="DG561">
            <v>0</v>
          </cell>
          <cell r="DH561">
            <v>0</v>
          </cell>
          <cell r="DI561">
            <v>0</v>
          </cell>
          <cell r="DJ561">
            <v>0</v>
          </cell>
          <cell r="DK561">
            <v>0</v>
          </cell>
          <cell r="DL561">
            <v>0</v>
          </cell>
          <cell r="DM561">
            <v>0</v>
          </cell>
          <cell r="DN561">
            <v>0</v>
          </cell>
          <cell r="DO561">
            <v>0</v>
          </cell>
          <cell r="DP561">
            <v>0</v>
          </cell>
          <cell r="DQ561">
            <v>0</v>
          </cell>
          <cell r="DR561">
            <v>0</v>
          </cell>
          <cell r="DS561">
            <v>0</v>
          </cell>
          <cell r="DT561">
            <v>0</v>
          </cell>
          <cell r="DU561">
            <v>0</v>
          </cell>
          <cell r="DV561">
            <v>0</v>
          </cell>
          <cell r="DW561">
            <v>0</v>
          </cell>
          <cell r="DX561">
            <v>0</v>
          </cell>
          <cell r="DY561">
            <v>0</v>
          </cell>
          <cell r="DZ561">
            <v>0</v>
          </cell>
          <cell r="EA561">
            <v>0</v>
          </cell>
          <cell r="EB561">
            <v>0</v>
          </cell>
          <cell r="EC561">
            <v>0</v>
          </cell>
          <cell r="ED561">
            <v>0</v>
          </cell>
        </row>
        <row r="563">
          <cell r="A563" t="str">
            <v>Total Growth Station Resources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-13.332550000000992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-81.29213300000265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-81.292133000000831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  <cell r="BZ563">
            <v>0</v>
          </cell>
          <cell r="CA563">
            <v>0</v>
          </cell>
          <cell r="CB563">
            <v>0</v>
          </cell>
          <cell r="CC563">
            <v>0</v>
          </cell>
          <cell r="CD563">
            <v>0</v>
          </cell>
          <cell r="CE563">
            <v>-5.9874479999994037</v>
          </cell>
          <cell r="CF563">
            <v>0</v>
          </cell>
          <cell r="CG563">
            <v>0</v>
          </cell>
          <cell r="CH563">
            <v>0</v>
          </cell>
          <cell r="CI563">
            <v>0</v>
          </cell>
          <cell r="CJ563">
            <v>-0.11364799999999775</v>
          </cell>
          <cell r="CK563">
            <v>-5.8737999999993917</v>
          </cell>
          <cell r="CL563">
            <v>0</v>
          </cell>
          <cell r="CM563">
            <v>0</v>
          </cell>
          <cell r="CN563">
            <v>0</v>
          </cell>
          <cell r="CO563">
            <v>0</v>
          </cell>
          <cell r="CP563">
            <v>0</v>
          </cell>
          <cell r="CQ563">
            <v>0</v>
          </cell>
          <cell r="CR563">
            <v>0</v>
          </cell>
          <cell r="CS563">
            <v>0</v>
          </cell>
          <cell r="CT563">
            <v>0</v>
          </cell>
          <cell r="CU563">
            <v>0</v>
          </cell>
          <cell r="CV563">
            <v>0</v>
          </cell>
          <cell r="CW563">
            <v>0</v>
          </cell>
          <cell r="CX563">
            <v>0</v>
          </cell>
          <cell r="CY563">
            <v>0</v>
          </cell>
          <cell r="CZ563">
            <v>0</v>
          </cell>
          <cell r="DA563">
            <v>0</v>
          </cell>
          <cell r="DB563">
            <v>0</v>
          </cell>
          <cell r="DC563">
            <v>0</v>
          </cell>
          <cell r="DD563">
            <v>0</v>
          </cell>
          <cell r="DE563">
            <v>0</v>
          </cell>
          <cell r="DF563">
            <v>0</v>
          </cell>
          <cell r="DG563">
            <v>0</v>
          </cell>
          <cell r="DH563">
            <v>0</v>
          </cell>
          <cell r="DI563">
            <v>0</v>
          </cell>
          <cell r="DJ563">
            <v>0</v>
          </cell>
          <cell r="DK563">
            <v>0</v>
          </cell>
          <cell r="DL563">
            <v>0</v>
          </cell>
          <cell r="DM563">
            <v>0</v>
          </cell>
          <cell r="DN563">
            <v>0</v>
          </cell>
          <cell r="DO563">
            <v>0</v>
          </cell>
          <cell r="DP563">
            <v>0</v>
          </cell>
          <cell r="DQ563">
            <v>0</v>
          </cell>
          <cell r="DR563">
            <v>0</v>
          </cell>
          <cell r="DS563">
            <v>0</v>
          </cell>
          <cell r="DT563">
            <v>0</v>
          </cell>
          <cell r="DU563">
            <v>0</v>
          </cell>
          <cell r="DV563">
            <v>0</v>
          </cell>
          <cell r="DW563">
            <v>0</v>
          </cell>
          <cell r="DX563">
            <v>0</v>
          </cell>
          <cell r="DY563">
            <v>0</v>
          </cell>
          <cell r="DZ563">
            <v>0</v>
          </cell>
          <cell r="EA563">
            <v>0</v>
          </cell>
          <cell r="EB563">
            <v>0</v>
          </cell>
          <cell r="EC563">
            <v>0</v>
          </cell>
          <cell r="ED563">
            <v>0</v>
          </cell>
        </row>
        <row r="564">
          <cell r="F564" t="str">
            <v>=</v>
          </cell>
          <cell r="G564" t="str">
            <v>=</v>
          </cell>
          <cell r="H564" t="str">
            <v>=</v>
          </cell>
          <cell r="I564" t="str">
            <v>=</v>
          </cell>
          <cell r="J564" t="str">
            <v>=</v>
          </cell>
          <cell r="K564" t="str">
            <v>=</v>
          </cell>
          <cell r="L564" t="str">
            <v>=</v>
          </cell>
          <cell r="M564" t="str">
            <v>=</v>
          </cell>
          <cell r="N564" t="str">
            <v>=</v>
          </cell>
          <cell r="O564" t="str">
            <v>=</v>
          </cell>
          <cell r="P564" t="str">
            <v>=</v>
          </cell>
          <cell r="Q564" t="str">
            <v>=</v>
          </cell>
          <cell r="R564" t="str">
            <v>=</v>
          </cell>
          <cell r="S564" t="str">
            <v>=</v>
          </cell>
          <cell r="T564" t="str">
            <v>=</v>
          </cell>
          <cell r="U564" t="str">
            <v>=</v>
          </cell>
          <cell r="V564" t="str">
            <v>=</v>
          </cell>
          <cell r="W564" t="str">
            <v>=</v>
          </cell>
          <cell r="X564" t="str">
            <v>=</v>
          </cell>
          <cell r="Y564" t="str">
            <v>=</v>
          </cell>
          <cell r="Z564" t="str">
            <v>=</v>
          </cell>
          <cell r="AA564" t="str">
            <v>=</v>
          </cell>
          <cell r="AB564" t="str">
            <v>=</v>
          </cell>
          <cell r="AC564" t="str">
            <v>=</v>
          </cell>
          <cell r="AD564" t="str">
            <v>=</v>
          </cell>
          <cell r="AE564" t="str">
            <v>=</v>
          </cell>
          <cell r="AF564" t="str">
            <v>=</v>
          </cell>
          <cell r="AG564" t="str">
            <v>=</v>
          </cell>
          <cell r="AH564" t="str">
            <v>=</v>
          </cell>
          <cell r="AI564" t="str">
            <v>=</v>
          </cell>
          <cell r="AJ564" t="str">
            <v>=</v>
          </cell>
          <cell r="AK564" t="str">
            <v>=</v>
          </cell>
          <cell r="AL564" t="str">
            <v>=</v>
          </cell>
          <cell r="AM564" t="str">
            <v>=</v>
          </cell>
          <cell r="AN564" t="str">
            <v>=</v>
          </cell>
          <cell r="AO564" t="str">
            <v>=</v>
          </cell>
          <cell r="AP564" t="str">
            <v>=</v>
          </cell>
          <cell r="AQ564" t="str">
            <v>=</v>
          </cell>
          <cell r="AR564" t="str">
            <v>=</v>
          </cell>
          <cell r="AS564" t="str">
            <v>=</v>
          </cell>
          <cell r="AT564" t="str">
            <v>=</v>
          </cell>
          <cell r="AU564" t="str">
            <v>=</v>
          </cell>
          <cell r="AV564" t="str">
            <v>=</v>
          </cell>
          <cell r="AW564" t="str">
            <v>=</v>
          </cell>
          <cell r="AX564" t="str">
            <v>=</v>
          </cell>
          <cell r="AY564" t="str">
            <v>=</v>
          </cell>
          <cell r="AZ564" t="str">
            <v>=</v>
          </cell>
          <cell r="BA564" t="str">
            <v>=</v>
          </cell>
          <cell r="BB564" t="str">
            <v>=</v>
          </cell>
          <cell r="BC564" t="str">
            <v>=</v>
          </cell>
          <cell r="BD564" t="str">
            <v>=</v>
          </cell>
          <cell r="BE564" t="str">
            <v>=</v>
          </cell>
          <cell r="BF564" t="str">
            <v>=</v>
          </cell>
          <cell r="BG564" t="str">
            <v>=</v>
          </cell>
          <cell r="BH564" t="str">
            <v>=</v>
          </cell>
          <cell r="BI564" t="str">
            <v>=</v>
          </cell>
          <cell r="BJ564" t="str">
            <v>=</v>
          </cell>
          <cell r="BK564" t="str">
            <v>=</v>
          </cell>
          <cell r="BL564" t="str">
            <v>=</v>
          </cell>
          <cell r="BM564" t="str">
            <v>=</v>
          </cell>
          <cell r="BN564" t="str">
            <v>=</v>
          </cell>
          <cell r="BO564" t="str">
            <v>=</v>
          </cell>
          <cell r="BP564" t="str">
            <v>=</v>
          </cell>
          <cell r="BQ564" t="str">
            <v>=</v>
          </cell>
          <cell r="BR564" t="str">
            <v>=</v>
          </cell>
          <cell r="BS564" t="str">
            <v>=</v>
          </cell>
          <cell r="BT564" t="str">
            <v>=</v>
          </cell>
          <cell r="BU564" t="str">
            <v>=</v>
          </cell>
          <cell r="BV564" t="str">
            <v>=</v>
          </cell>
          <cell r="BW564" t="str">
            <v>=</v>
          </cell>
          <cell r="BX564" t="str">
            <v>=</v>
          </cell>
          <cell r="BY564" t="str">
            <v>=</v>
          </cell>
          <cell r="BZ564" t="str">
            <v>=</v>
          </cell>
          <cell r="CA564" t="str">
            <v>=</v>
          </cell>
          <cell r="CB564" t="str">
            <v>=</v>
          </cell>
          <cell r="CC564" t="str">
            <v>=</v>
          </cell>
          <cell r="CD564" t="str">
            <v>=</v>
          </cell>
          <cell r="CE564" t="str">
            <v>=</v>
          </cell>
          <cell r="CF564" t="str">
            <v>=</v>
          </cell>
          <cell r="CG564" t="str">
            <v>=</v>
          </cell>
          <cell r="CH564" t="str">
            <v>=</v>
          </cell>
          <cell r="CI564" t="str">
            <v>=</v>
          </cell>
          <cell r="CJ564" t="str">
            <v>=</v>
          </cell>
          <cell r="CK564" t="str">
            <v>=</v>
          </cell>
          <cell r="CL564" t="str">
            <v>=</v>
          </cell>
          <cell r="CM564" t="str">
            <v>=</v>
          </cell>
          <cell r="CN564" t="str">
            <v>=</v>
          </cell>
          <cell r="CO564" t="str">
            <v>=</v>
          </cell>
          <cell r="CP564" t="str">
            <v>=</v>
          </cell>
          <cell r="CQ564" t="str">
            <v>=</v>
          </cell>
          <cell r="CR564" t="str">
            <v>=</v>
          </cell>
          <cell r="CS564" t="str">
            <v>=</v>
          </cell>
          <cell r="CT564" t="str">
            <v>=</v>
          </cell>
          <cell r="CU564" t="str">
            <v>=</v>
          </cell>
          <cell r="CV564" t="str">
            <v>=</v>
          </cell>
          <cell r="CW564" t="str">
            <v>=</v>
          </cell>
          <cell r="CX564" t="str">
            <v>=</v>
          </cell>
          <cell r="CY564" t="str">
            <v>=</v>
          </cell>
          <cell r="CZ564" t="str">
            <v>=</v>
          </cell>
          <cell r="DA564" t="str">
            <v>=</v>
          </cell>
          <cell r="DB564" t="str">
            <v>=</v>
          </cell>
          <cell r="DC564" t="str">
            <v>=</v>
          </cell>
          <cell r="DD564" t="str">
            <v>=</v>
          </cell>
          <cell r="DE564" t="str">
            <v>=</v>
          </cell>
          <cell r="DF564" t="str">
            <v>=</v>
          </cell>
          <cell r="DG564" t="str">
            <v>=</v>
          </cell>
          <cell r="DH564" t="str">
            <v>=</v>
          </cell>
          <cell r="DI564" t="str">
            <v>=</v>
          </cell>
          <cell r="DJ564" t="str">
            <v>=</v>
          </cell>
          <cell r="DK564" t="str">
            <v>=</v>
          </cell>
          <cell r="DL564" t="str">
            <v>=</v>
          </cell>
          <cell r="DM564" t="str">
            <v>=</v>
          </cell>
          <cell r="DN564" t="str">
            <v>=</v>
          </cell>
          <cell r="DO564" t="str">
            <v>=</v>
          </cell>
          <cell r="DP564" t="str">
            <v>=</v>
          </cell>
          <cell r="DQ564" t="str">
            <v>=</v>
          </cell>
          <cell r="DR564" t="str">
            <v>=</v>
          </cell>
          <cell r="DS564" t="str">
            <v>=</v>
          </cell>
          <cell r="DT564" t="str">
            <v>=</v>
          </cell>
          <cell r="DU564" t="str">
            <v>=</v>
          </cell>
          <cell r="DV564" t="str">
            <v>=</v>
          </cell>
          <cell r="DW564" t="str">
            <v>=</v>
          </cell>
          <cell r="DX564" t="str">
            <v>=</v>
          </cell>
          <cell r="DY564" t="str">
            <v>=</v>
          </cell>
          <cell r="DZ564" t="str">
            <v>=</v>
          </cell>
          <cell r="EA564" t="str">
            <v>=</v>
          </cell>
          <cell r="EB564" t="str">
            <v>=</v>
          </cell>
          <cell r="EC564" t="str">
            <v>=</v>
          </cell>
          <cell r="ED564" t="str">
            <v>=</v>
          </cell>
        </row>
        <row r="565">
          <cell r="A565" t="str">
            <v>Total Resources</v>
          </cell>
          <cell r="F565">
            <v>552.94343849830329</v>
          </cell>
          <cell r="G565">
            <v>288.57932600006461</v>
          </cell>
          <cell r="H565">
            <v>600.44572800025344</v>
          </cell>
          <cell r="I565">
            <v>381.05005000066012</v>
          </cell>
          <cell r="J565">
            <v>143.90698499977589</v>
          </cell>
          <cell r="K565">
            <v>148.32201200071722</v>
          </cell>
          <cell r="L565">
            <v>707.90097100008279</v>
          </cell>
          <cell r="M565">
            <v>89.035117999650538</v>
          </cell>
          <cell r="N565">
            <v>105.35947799868882</v>
          </cell>
          <cell r="O565">
            <v>399.02720800042152</v>
          </cell>
          <cell r="P565">
            <v>471.62319699954242</v>
          </cell>
          <cell r="Q565">
            <v>483.45743599999696</v>
          </cell>
          <cell r="R565">
            <v>53.097385004162788</v>
          </cell>
          <cell r="S565">
            <v>407.36243100091815</v>
          </cell>
          <cell r="T565">
            <v>95.358661999925971</v>
          </cell>
          <cell r="U565">
            <v>93.315633999183774</v>
          </cell>
          <cell r="V565">
            <v>366.22433400060982</v>
          </cell>
          <cell r="W565">
            <v>66.164328999817371</v>
          </cell>
          <cell r="X565">
            <v>136.68054700084031</v>
          </cell>
          <cell r="Y565">
            <v>-1552.2218829998747</v>
          </cell>
          <cell r="Z565">
            <v>95.74382499884814</v>
          </cell>
          <cell r="AA565">
            <v>13.531523499637842</v>
          </cell>
          <cell r="AB565">
            <v>131.08465650025755</v>
          </cell>
          <cell r="AC565">
            <v>-14.107897999696434</v>
          </cell>
          <cell r="AD565">
            <v>213.96122399996966</v>
          </cell>
          <cell r="AE565">
            <v>-632.56685599684715</v>
          </cell>
          <cell r="AF565">
            <v>29.922315998934209</v>
          </cell>
          <cell r="AG565">
            <v>68.609305000863969</v>
          </cell>
          <cell r="AH565">
            <v>90.044506000354886</v>
          </cell>
          <cell r="AI565">
            <v>138.08609400037676</v>
          </cell>
          <cell r="AJ565">
            <v>72.141254000365734</v>
          </cell>
          <cell r="AK565">
            <v>139.74854599963874</v>
          </cell>
          <cell r="AL565">
            <v>-1888.5880379984155</v>
          </cell>
          <cell r="AM565">
            <v>143.61365299951285</v>
          </cell>
          <cell r="AN565">
            <v>50.794890499673784</v>
          </cell>
          <cell r="AO565">
            <v>80.746541500091553</v>
          </cell>
          <cell r="AP565">
            <v>36.138621999882162</v>
          </cell>
          <cell r="AQ565">
            <v>406.17545400001109</v>
          </cell>
          <cell r="AR565">
            <v>-36.205439008772373</v>
          </cell>
          <cell r="AS565">
            <v>95.692550000734627</v>
          </cell>
          <cell r="AT565">
            <v>58.710899999365211</v>
          </cell>
          <cell r="AU565">
            <v>363.63005000073463</v>
          </cell>
          <cell r="AV565">
            <v>749.23308700043708</v>
          </cell>
          <cell r="AW565">
            <v>384.89058499969542</v>
          </cell>
          <cell r="AX565">
            <v>198.00437900051475</v>
          </cell>
          <cell r="AY565">
            <v>-2358.8834979981184</v>
          </cell>
          <cell r="AZ565">
            <v>13.289233000017703</v>
          </cell>
          <cell r="BA565">
            <v>119.01075899973512</v>
          </cell>
          <cell r="BB565">
            <v>127.42796900123358</v>
          </cell>
          <cell r="BC565">
            <v>31.663880001753569</v>
          </cell>
          <cell r="BD565">
            <v>181.12466700002551</v>
          </cell>
          <cell r="BE565">
            <v>-1990.7506705224514</v>
          </cell>
          <cell r="BF565">
            <v>45.679712001234293</v>
          </cell>
          <cell r="BG565">
            <v>26.360717000439763</v>
          </cell>
          <cell r="BH565">
            <v>306.01096899993718</v>
          </cell>
          <cell r="BI565">
            <v>535.13174199964851</v>
          </cell>
          <cell r="BJ565">
            <v>156.83201299980283</v>
          </cell>
          <cell r="BK565">
            <v>143.19657899998128</v>
          </cell>
          <cell r="BL565">
            <v>-2617.7441355008632</v>
          </cell>
          <cell r="BM565">
            <v>39.534792999736965</v>
          </cell>
          <cell r="BN565">
            <v>109.00551900081336</v>
          </cell>
          <cell r="BO565">
            <v>76.581379000097513</v>
          </cell>
          <cell r="BP565">
            <v>-852.32655599992722</v>
          </cell>
          <cell r="BQ565">
            <v>40.986597998999059</v>
          </cell>
          <cell r="BR565">
            <v>-1048.4255679994822</v>
          </cell>
          <cell r="BS565">
            <v>52.126376999542117</v>
          </cell>
          <cell r="BT565">
            <v>69.434668000787497</v>
          </cell>
          <cell r="BU565">
            <v>314.22797699924558</v>
          </cell>
          <cell r="BV565">
            <v>492.82828700076789</v>
          </cell>
          <cell r="BW565">
            <v>64.747402000240982</v>
          </cell>
          <cell r="BX565">
            <v>29.335024999454618</v>
          </cell>
          <cell r="BY565">
            <v>-2551.438069999218</v>
          </cell>
          <cell r="BZ565">
            <v>32.976525000296533</v>
          </cell>
          <cell r="CA565">
            <v>88.303317000158131</v>
          </cell>
          <cell r="CB565">
            <v>121.0228700004518</v>
          </cell>
          <cell r="CC565">
            <v>72.484559998847544</v>
          </cell>
          <cell r="CD565">
            <v>165.52549399901181</v>
          </cell>
          <cell r="CE565">
            <v>-317.78210029751062</v>
          </cell>
          <cell r="CF565">
            <v>1029.7393506998196</v>
          </cell>
          <cell r="CG565">
            <v>22.953926999121904</v>
          </cell>
          <cell r="CH565">
            <v>303.46703100018203</v>
          </cell>
          <cell r="CI565">
            <v>322.02205700054765</v>
          </cell>
          <cell r="CJ565">
            <v>156.64054100122303</v>
          </cell>
          <cell r="CK565">
            <v>11.709131000563502</v>
          </cell>
          <cell r="CL565">
            <v>-2750.4933019988239</v>
          </cell>
          <cell r="CM565">
            <v>127.9129710001871</v>
          </cell>
          <cell r="CN565">
            <v>179.85283200070262</v>
          </cell>
          <cell r="CO565">
            <v>114.55987100023776</v>
          </cell>
          <cell r="CP565">
            <v>18.240009000524879</v>
          </cell>
          <cell r="CQ565">
            <v>145.61348099913448</v>
          </cell>
          <cell r="CR565">
            <v>-1377.6423199921846</v>
          </cell>
          <cell r="CS565">
            <v>202.66564700007439</v>
          </cell>
          <cell r="CT565">
            <v>59.640340000391006</v>
          </cell>
          <cell r="CU565">
            <v>250.44337000045925</v>
          </cell>
          <cell r="CV565">
            <v>181.97957499977201</v>
          </cell>
          <cell r="CW565">
            <v>148.18251700140536</v>
          </cell>
          <cell r="CX565">
            <v>124.39013100042939</v>
          </cell>
          <cell r="CY565">
            <v>-2947.3725260011852</v>
          </cell>
          <cell r="CZ565">
            <v>160.60618300084025</v>
          </cell>
          <cell r="DA565">
            <v>107.30685500055552</v>
          </cell>
          <cell r="DB565">
            <v>182.86372699961066</v>
          </cell>
          <cell r="DC565">
            <v>29.727196999825537</v>
          </cell>
          <cell r="DD565">
            <v>121.92466400004923</v>
          </cell>
          <cell r="DE565">
            <v>-4110.9187634810805</v>
          </cell>
          <cell r="DF565">
            <v>144.96577300038189</v>
          </cell>
          <cell r="DG565">
            <v>64.502830000594258</v>
          </cell>
          <cell r="DH565">
            <v>152.43783299904317</v>
          </cell>
          <cell r="DI565">
            <v>202.40355500020087</v>
          </cell>
          <cell r="DJ565">
            <v>138.35401500016451</v>
          </cell>
          <cell r="DK565">
            <v>88.579157000407577</v>
          </cell>
          <cell r="DL565">
            <v>-2926.1228390010074</v>
          </cell>
          <cell r="DM565">
            <v>156.04640350025147</v>
          </cell>
          <cell r="DN565">
            <v>88.960727999918163</v>
          </cell>
          <cell r="DO565">
            <v>-2291.2825440000743</v>
          </cell>
          <cell r="DP565">
            <v>20.92253000009805</v>
          </cell>
          <cell r="DQ565">
            <v>49.313795000314713</v>
          </cell>
          <cell r="DR565">
            <v>-759.22021199762821</v>
          </cell>
          <cell r="DS565">
            <v>63.467273999936879</v>
          </cell>
          <cell r="DT565">
            <v>37.021756000816822</v>
          </cell>
          <cell r="DU565">
            <v>211.75112999975681</v>
          </cell>
          <cell r="DV565">
            <v>188.20023000054061</v>
          </cell>
          <cell r="DW565">
            <v>158.35703100077808</v>
          </cell>
          <cell r="DX565">
            <v>938.53038599994034</v>
          </cell>
          <cell r="DY565">
            <v>-2805.602492001839</v>
          </cell>
          <cell r="DZ565">
            <v>130.98752399906516</v>
          </cell>
          <cell r="EA565">
            <v>127.38794399984181</v>
          </cell>
          <cell r="EB565">
            <v>70.168748999945819</v>
          </cell>
          <cell r="EC565">
            <v>19.659375999122858</v>
          </cell>
          <cell r="ED565">
            <v>100.85087999887764</v>
          </cell>
        </row>
        <row r="566">
          <cell r="F566" t="str">
            <v>=</v>
          </cell>
          <cell r="G566" t="str">
            <v>=</v>
          </cell>
          <cell r="H566" t="str">
            <v>=</v>
          </cell>
          <cell r="I566" t="str">
            <v>=</v>
          </cell>
          <cell r="J566" t="str">
            <v>=</v>
          </cell>
          <cell r="K566" t="str">
            <v>=</v>
          </cell>
          <cell r="L566" t="str">
            <v>=</v>
          </cell>
          <cell r="M566" t="str">
            <v>=</v>
          </cell>
          <cell r="N566" t="str">
            <v>=</v>
          </cell>
          <cell r="O566" t="str">
            <v>=</v>
          </cell>
          <cell r="P566" t="str">
            <v>=</v>
          </cell>
          <cell r="Q566" t="str">
            <v>=</v>
          </cell>
          <cell r="R566" t="str">
            <v>=</v>
          </cell>
          <cell r="S566" t="str">
            <v>=</v>
          </cell>
          <cell r="T566" t="str">
            <v>=</v>
          </cell>
          <cell r="U566" t="str">
            <v>=</v>
          </cell>
          <cell r="V566" t="str">
            <v>=</v>
          </cell>
          <cell r="W566" t="str">
            <v>=</v>
          </cell>
          <cell r="X566" t="str">
            <v>=</v>
          </cell>
          <cell r="Y566" t="str">
            <v>=</v>
          </cell>
          <cell r="Z566" t="str">
            <v>=</v>
          </cell>
          <cell r="AA566" t="str">
            <v>=</v>
          </cell>
          <cell r="AB566" t="str">
            <v>=</v>
          </cell>
          <cell r="AC566" t="str">
            <v>=</v>
          </cell>
          <cell r="AD566" t="str">
            <v>=</v>
          </cell>
          <cell r="AE566" t="str">
            <v>=</v>
          </cell>
          <cell r="AF566" t="str">
            <v>=</v>
          </cell>
          <cell r="AG566" t="str">
            <v>=</v>
          </cell>
          <cell r="AH566" t="str">
            <v>=</v>
          </cell>
          <cell r="AI566" t="str">
            <v>=</v>
          </cell>
          <cell r="AJ566" t="str">
            <v>=</v>
          </cell>
          <cell r="AK566" t="str">
            <v>=</v>
          </cell>
          <cell r="AL566" t="str">
            <v>=</v>
          </cell>
          <cell r="AM566" t="str">
            <v>=</v>
          </cell>
          <cell r="AN566" t="str">
            <v>=</v>
          </cell>
          <cell r="AO566" t="str">
            <v>=</v>
          </cell>
          <cell r="AP566" t="str">
            <v>=</v>
          </cell>
          <cell r="AQ566" t="str">
            <v>=</v>
          </cell>
          <cell r="AR566" t="str">
            <v>=</v>
          </cell>
          <cell r="AS566" t="str">
            <v>=</v>
          </cell>
          <cell r="AT566" t="str">
            <v>=</v>
          </cell>
          <cell r="AU566" t="str">
            <v>=</v>
          </cell>
          <cell r="AV566" t="str">
            <v>=</v>
          </cell>
          <cell r="AW566" t="str">
            <v>=</v>
          </cell>
          <cell r="AX566" t="str">
            <v>=</v>
          </cell>
          <cell r="AY566" t="str">
            <v>=</v>
          </cell>
          <cell r="AZ566" t="str">
            <v>=</v>
          </cell>
          <cell r="BA566" t="str">
            <v>=</v>
          </cell>
          <cell r="BB566" t="str">
            <v>=</v>
          </cell>
          <cell r="BC566" t="str">
            <v>=</v>
          </cell>
          <cell r="BD566" t="str">
            <v>=</v>
          </cell>
          <cell r="BE566" t="str">
            <v>=</v>
          </cell>
          <cell r="BF566" t="str">
            <v>=</v>
          </cell>
          <cell r="BG566" t="str">
            <v>=</v>
          </cell>
          <cell r="BH566" t="str">
            <v>=</v>
          </cell>
          <cell r="BI566" t="str">
            <v>=</v>
          </cell>
          <cell r="BJ566" t="str">
            <v>=</v>
          </cell>
          <cell r="BK566" t="str">
            <v>=</v>
          </cell>
          <cell r="BL566" t="str">
            <v>=</v>
          </cell>
          <cell r="BM566" t="str">
            <v>=</v>
          </cell>
          <cell r="BN566" t="str">
            <v>=</v>
          </cell>
          <cell r="BO566" t="str">
            <v>=</v>
          </cell>
          <cell r="BP566" t="str">
            <v>=</v>
          </cell>
          <cell r="BQ566" t="str">
            <v>=</v>
          </cell>
          <cell r="BR566" t="str">
            <v>=</v>
          </cell>
          <cell r="BS566" t="str">
            <v>=</v>
          </cell>
          <cell r="BT566" t="str">
            <v>=</v>
          </cell>
          <cell r="BU566" t="str">
            <v>=</v>
          </cell>
          <cell r="BV566" t="str">
            <v>=</v>
          </cell>
          <cell r="BW566" t="str">
            <v>=</v>
          </cell>
          <cell r="BX566" t="str">
            <v>=</v>
          </cell>
          <cell r="BY566" t="str">
            <v>=</v>
          </cell>
          <cell r="BZ566" t="str">
            <v>=</v>
          </cell>
          <cell r="CA566" t="str">
            <v>=</v>
          </cell>
          <cell r="CB566" t="str">
            <v>=</v>
          </cell>
          <cell r="CC566" t="str">
            <v>=</v>
          </cell>
          <cell r="CD566" t="str">
            <v>=</v>
          </cell>
          <cell r="CE566" t="str">
            <v>=</v>
          </cell>
          <cell r="CF566" t="str">
            <v>=</v>
          </cell>
          <cell r="CG566" t="str">
            <v>=</v>
          </cell>
          <cell r="CH566" t="str">
            <v>=</v>
          </cell>
          <cell r="CI566" t="str">
            <v>=</v>
          </cell>
          <cell r="CJ566" t="str">
            <v>=</v>
          </cell>
          <cell r="CK566" t="str">
            <v>=</v>
          </cell>
          <cell r="CL566" t="str">
            <v>=</v>
          </cell>
          <cell r="CM566" t="str">
            <v>=</v>
          </cell>
          <cell r="CN566" t="str">
            <v>=</v>
          </cell>
          <cell r="CO566" t="str">
            <v>=</v>
          </cell>
          <cell r="CP566" t="str">
            <v>=</v>
          </cell>
          <cell r="CQ566" t="str">
            <v>=</v>
          </cell>
          <cell r="CR566" t="str">
            <v>=</v>
          </cell>
          <cell r="CS566" t="str">
            <v>=</v>
          </cell>
          <cell r="CT566" t="str">
            <v>=</v>
          </cell>
          <cell r="CU566" t="str">
            <v>=</v>
          </cell>
          <cell r="CV566" t="str">
            <v>=</v>
          </cell>
          <cell r="CW566" t="str">
            <v>=</v>
          </cell>
          <cell r="CX566" t="str">
            <v>=</v>
          </cell>
          <cell r="CY566" t="str">
            <v>=</v>
          </cell>
          <cell r="CZ566" t="str">
            <v>=</v>
          </cell>
          <cell r="DA566" t="str">
            <v>=</v>
          </cell>
          <cell r="DB566" t="str">
            <v>=</v>
          </cell>
          <cell r="DC566" t="str">
            <v>=</v>
          </cell>
          <cell r="DD566" t="str">
            <v>=</v>
          </cell>
          <cell r="DE566" t="str">
            <v>=</v>
          </cell>
          <cell r="DF566" t="str">
            <v>=</v>
          </cell>
          <cell r="DG566" t="str">
            <v>=</v>
          </cell>
          <cell r="DH566" t="str">
            <v>=</v>
          </cell>
          <cell r="DI566" t="str">
            <v>=</v>
          </cell>
          <cell r="DJ566" t="str">
            <v>=</v>
          </cell>
          <cell r="DK566" t="str">
            <v>=</v>
          </cell>
          <cell r="DL566" t="str">
            <v>=</v>
          </cell>
          <cell r="DM566" t="str">
            <v>=</v>
          </cell>
          <cell r="DN566" t="str">
            <v>=</v>
          </cell>
          <cell r="DO566" t="str">
            <v>=</v>
          </cell>
          <cell r="DP566" t="str">
            <v>=</v>
          </cell>
          <cell r="DQ566" t="str">
            <v>=</v>
          </cell>
          <cell r="DR566" t="str">
            <v>=</v>
          </cell>
          <cell r="DS566" t="str">
            <v>=</v>
          </cell>
          <cell r="DT566" t="str">
            <v>=</v>
          </cell>
          <cell r="DU566" t="str">
            <v>=</v>
          </cell>
          <cell r="DV566" t="str">
            <v>=</v>
          </cell>
          <cell r="DW566" t="str">
            <v>=</v>
          </cell>
          <cell r="DX566" t="str">
            <v>=</v>
          </cell>
          <cell r="DY566" t="str">
            <v>=</v>
          </cell>
          <cell r="DZ566" t="str">
            <v>=</v>
          </cell>
          <cell r="EA566" t="str">
            <v>=</v>
          </cell>
          <cell r="EB566" t="str">
            <v>=</v>
          </cell>
          <cell r="EC566" t="str">
            <v>=</v>
          </cell>
          <cell r="ED566" t="str">
            <v>=</v>
          </cell>
        </row>
        <row r="567">
          <cell r="F567" t="str">
            <v/>
          </cell>
          <cell r="G567" t="str">
            <v/>
          </cell>
          <cell r="H567" t="str">
            <v/>
          </cell>
          <cell r="I567" t="str">
            <v/>
          </cell>
          <cell r="J567" t="str">
            <v/>
          </cell>
          <cell r="K567" t="str">
            <v/>
          </cell>
          <cell r="L567" t="str">
            <v/>
          </cell>
          <cell r="M567" t="str">
            <v/>
          </cell>
          <cell r="N567" t="str">
            <v/>
          </cell>
          <cell r="O567" t="str">
            <v/>
          </cell>
          <cell r="P567" t="str">
            <v/>
          </cell>
          <cell r="Q567" t="str">
            <v/>
          </cell>
          <cell r="R567" t="str">
            <v/>
          </cell>
          <cell r="S567" t="str">
            <v/>
          </cell>
          <cell r="T567" t="str">
            <v/>
          </cell>
          <cell r="U567" t="str">
            <v/>
          </cell>
          <cell r="V567" t="str">
            <v/>
          </cell>
          <cell r="W567" t="str">
            <v/>
          </cell>
          <cell r="X567" t="str">
            <v/>
          </cell>
          <cell r="Y567" t="str">
            <v/>
          </cell>
          <cell r="Z567" t="str">
            <v/>
          </cell>
          <cell r="AA567" t="str">
            <v/>
          </cell>
          <cell r="AB567" t="str">
            <v/>
          </cell>
          <cell r="AC567" t="str">
            <v/>
          </cell>
          <cell r="AD567" t="str">
            <v/>
          </cell>
          <cell r="AE567" t="str">
            <v/>
          </cell>
          <cell r="AF567" t="str">
            <v/>
          </cell>
          <cell r="AG567" t="str">
            <v/>
          </cell>
          <cell r="AH567" t="str">
            <v/>
          </cell>
          <cell r="AI567" t="str">
            <v/>
          </cell>
          <cell r="AJ567" t="str">
            <v/>
          </cell>
          <cell r="AK567" t="str">
            <v/>
          </cell>
          <cell r="AL567" t="str">
            <v/>
          </cell>
          <cell r="AM567" t="str">
            <v/>
          </cell>
          <cell r="AN567" t="str">
            <v/>
          </cell>
          <cell r="AO567" t="str">
            <v/>
          </cell>
          <cell r="AP567" t="str">
            <v/>
          </cell>
          <cell r="AQ567" t="str">
            <v/>
          </cell>
          <cell r="AR567" t="str">
            <v/>
          </cell>
          <cell r="AS567" t="str">
            <v/>
          </cell>
          <cell r="AT567" t="str">
            <v/>
          </cell>
          <cell r="AU567" t="str">
            <v/>
          </cell>
          <cell r="AV567" t="str">
            <v/>
          </cell>
          <cell r="AW567" t="str">
            <v/>
          </cell>
          <cell r="AX567" t="str">
            <v/>
          </cell>
          <cell r="AY567" t="str">
            <v/>
          </cell>
          <cell r="AZ567" t="str">
            <v/>
          </cell>
          <cell r="BA567" t="str">
            <v/>
          </cell>
          <cell r="BB567" t="str">
            <v/>
          </cell>
          <cell r="BC567" t="str">
            <v/>
          </cell>
          <cell r="BD567" t="str">
            <v/>
          </cell>
          <cell r="BE567" t="str">
            <v/>
          </cell>
          <cell r="BF567" t="str">
            <v/>
          </cell>
          <cell r="BG567" t="str">
            <v/>
          </cell>
          <cell r="BH567" t="str">
            <v/>
          </cell>
          <cell r="BI567" t="str">
            <v/>
          </cell>
          <cell r="BJ567" t="str">
            <v/>
          </cell>
          <cell r="BK567" t="str">
            <v/>
          </cell>
          <cell r="BL567" t="str">
            <v/>
          </cell>
          <cell r="BM567" t="str">
            <v/>
          </cell>
          <cell r="BN567" t="str">
            <v/>
          </cell>
          <cell r="BO567" t="str">
            <v/>
          </cell>
          <cell r="BP567" t="str">
            <v/>
          </cell>
          <cell r="BQ567" t="str">
            <v/>
          </cell>
          <cell r="BR567" t="str">
            <v/>
          </cell>
          <cell r="BS567" t="str">
            <v/>
          </cell>
          <cell r="BT567" t="str">
            <v/>
          </cell>
          <cell r="BU567" t="str">
            <v/>
          </cell>
          <cell r="BV567" t="str">
            <v/>
          </cell>
          <cell r="BW567" t="str">
            <v/>
          </cell>
          <cell r="BX567" t="str">
            <v/>
          </cell>
          <cell r="BY567" t="str">
            <v/>
          </cell>
          <cell r="BZ567" t="str">
            <v/>
          </cell>
          <cell r="CA567" t="str">
            <v/>
          </cell>
          <cell r="CB567" t="str">
            <v/>
          </cell>
          <cell r="CC567" t="str">
            <v/>
          </cell>
          <cell r="CD567" t="str">
            <v/>
          </cell>
          <cell r="CE567" t="str">
            <v/>
          </cell>
          <cell r="CF567" t="str">
            <v/>
          </cell>
          <cell r="CG567" t="str">
            <v/>
          </cell>
          <cell r="CH567" t="str">
            <v/>
          </cell>
          <cell r="CI567" t="str">
            <v/>
          </cell>
          <cell r="CJ567" t="str">
            <v/>
          </cell>
          <cell r="CK567" t="str">
            <v/>
          </cell>
          <cell r="CL567" t="str">
            <v/>
          </cell>
          <cell r="CM567" t="str">
            <v/>
          </cell>
          <cell r="CN567" t="str">
            <v/>
          </cell>
          <cell r="CO567" t="str">
            <v/>
          </cell>
          <cell r="CP567" t="str">
            <v/>
          </cell>
          <cell r="CQ567" t="str">
            <v/>
          </cell>
          <cell r="CR567" t="str">
            <v/>
          </cell>
          <cell r="CS567" t="str">
            <v/>
          </cell>
          <cell r="CT567" t="str">
            <v/>
          </cell>
          <cell r="CU567" t="str">
            <v/>
          </cell>
          <cell r="CV567" t="str">
            <v/>
          </cell>
          <cell r="CW567" t="str">
            <v/>
          </cell>
          <cell r="CX567" t="str">
            <v/>
          </cell>
          <cell r="CY567" t="str">
            <v/>
          </cell>
          <cell r="CZ567" t="str">
            <v/>
          </cell>
          <cell r="DA567" t="str">
            <v/>
          </cell>
          <cell r="DB567" t="str">
            <v/>
          </cell>
          <cell r="DC567" t="str">
            <v/>
          </cell>
          <cell r="DD567" t="str">
            <v/>
          </cell>
          <cell r="DE567" t="str">
            <v/>
          </cell>
          <cell r="DF567" t="str">
            <v/>
          </cell>
          <cell r="DG567" t="str">
            <v/>
          </cell>
          <cell r="DH567" t="str">
            <v/>
          </cell>
          <cell r="DI567" t="str">
            <v/>
          </cell>
          <cell r="DJ567" t="str">
            <v/>
          </cell>
          <cell r="DK567" t="str">
            <v/>
          </cell>
          <cell r="DL567" t="str">
            <v/>
          </cell>
          <cell r="DM567" t="str">
            <v/>
          </cell>
          <cell r="DN567" t="str">
            <v/>
          </cell>
          <cell r="DO567" t="str">
            <v/>
          </cell>
          <cell r="DP567" t="str">
            <v/>
          </cell>
          <cell r="DQ567" t="str">
            <v/>
          </cell>
          <cell r="DR567" t="str">
            <v/>
          </cell>
          <cell r="DS567" t="str">
            <v/>
          </cell>
          <cell r="DT567" t="str">
            <v/>
          </cell>
          <cell r="DU567" t="str">
            <v/>
          </cell>
          <cell r="DV567" t="str">
            <v/>
          </cell>
          <cell r="DW567" t="str">
            <v/>
          </cell>
          <cell r="DX567" t="str">
            <v/>
          </cell>
          <cell r="DY567" t="str">
            <v/>
          </cell>
          <cell r="DZ567" t="str">
            <v/>
          </cell>
          <cell r="EA567" t="str">
            <v/>
          </cell>
          <cell r="EB567" t="str">
            <v/>
          </cell>
          <cell r="EC567" t="str">
            <v/>
          </cell>
          <cell r="ED567" t="str">
            <v/>
          </cell>
        </row>
        <row r="568">
          <cell r="F568" t="str">
            <v/>
          </cell>
          <cell r="G568" t="str">
            <v/>
          </cell>
          <cell r="H568" t="str">
            <v/>
          </cell>
          <cell r="I568" t="str">
            <v/>
          </cell>
          <cell r="J568" t="str">
            <v/>
          </cell>
          <cell r="K568" t="str">
            <v/>
          </cell>
          <cell r="L568" t="str">
            <v/>
          </cell>
          <cell r="M568" t="str">
            <v/>
          </cell>
          <cell r="N568" t="str">
            <v/>
          </cell>
          <cell r="O568" t="str">
            <v/>
          </cell>
          <cell r="P568" t="str">
            <v/>
          </cell>
          <cell r="Q568" t="str">
            <v/>
          </cell>
          <cell r="R568" t="str">
            <v/>
          </cell>
          <cell r="S568" t="str">
            <v/>
          </cell>
          <cell r="T568" t="str">
            <v/>
          </cell>
          <cell r="U568" t="str">
            <v/>
          </cell>
          <cell r="V568" t="str">
            <v/>
          </cell>
          <cell r="W568" t="str">
            <v/>
          </cell>
          <cell r="X568" t="str">
            <v/>
          </cell>
          <cell r="Y568" t="str">
            <v/>
          </cell>
          <cell r="Z568" t="str">
            <v/>
          </cell>
          <cell r="AA568" t="str">
            <v/>
          </cell>
          <cell r="AB568" t="str">
            <v/>
          </cell>
          <cell r="AC568" t="str">
            <v/>
          </cell>
          <cell r="AD568" t="str">
            <v/>
          </cell>
          <cell r="AE568" t="str">
            <v/>
          </cell>
          <cell r="AF568" t="str">
            <v/>
          </cell>
          <cell r="AG568" t="str">
            <v/>
          </cell>
          <cell r="AH568" t="str">
            <v/>
          </cell>
          <cell r="AI568" t="str">
            <v/>
          </cell>
          <cell r="AJ568" t="str">
            <v/>
          </cell>
          <cell r="AK568" t="str">
            <v/>
          </cell>
          <cell r="AL568" t="str">
            <v/>
          </cell>
          <cell r="AM568" t="str">
            <v/>
          </cell>
          <cell r="AN568" t="str">
            <v/>
          </cell>
          <cell r="AO568" t="str">
            <v/>
          </cell>
          <cell r="AP568" t="str">
            <v/>
          </cell>
          <cell r="AQ568" t="str">
            <v/>
          </cell>
          <cell r="AR568" t="str">
            <v/>
          </cell>
          <cell r="AS568" t="str">
            <v/>
          </cell>
          <cell r="AT568" t="str">
            <v/>
          </cell>
          <cell r="AU568" t="str">
            <v/>
          </cell>
          <cell r="AV568" t="str">
            <v/>
          </cell>
          <cell r="AW568" t="str">
            <v/>
          </cell>
          <cell r="AX568" t="str">
            <v/>
          </cell>
          <cell r="AY568" t="str">
            <v/>
          </cell>
          <cell r="AZ568" t="str">
            <v/>
          </cell>
          <cell r="BA568" t="str">
            <v/>
          </cell>
          <cell r="BB568" t="str">
            <v/>
          </cell>
          <cell r="BC568" t="str">
            <v/>
          </cell>
          <cell r="BD568" t="str">
            <v/>
          </cell>
          <cell r="BE568" t="str">
            <v/>
          </cell>
          <cell r="BF568" t="str">
            <v/>
          </cell>
          <cell r="BG568" t="str">
            <v/>
          </cell>
          <cell r="BH568" t="str">
            <v/>
          </cell>
          <cell r="BI568" t="str">
            <v/>
          </cell>
          <cell r="BJ568" t="str">
            <v/>
          </cell>
          <cell r="BK568" t="str">
            <v/>
          </cell>
          <cell r="BL568" t="str">
            <v/>
          </cell>
          <cell r="BM568" t="str">
            <v/>
          </cell>
          <cell r="BN568" t="str">
            <v/>
          </cell>
          <cell r="BO568" t="str">
            <v/>
          </cell>
          <cell r="BP568" t="str">
            <v/>
          </cell>
          <cell r="BQ568" t="str">
            <v/>
          </cell>
          <cell r="BR568" t="str">
            <v/>
          </cell>
          <cell r="BS568" t="str">
            <v/>
          </cell>
          <cell r="BT568" t="str">
            <v/>
          </cell>
          <cell r="BU568" t="str">
            <v/>
          </cell>
          <cell r="BV568" t="str">
            <v/>
          </cell>
          <cell r="BW568" t="str">
            <v/>
          </cell>
          <cell r="BX568" t="str">
            <v/>
          </cell>
          <cell r="BY568" t="str">
            <v/>
          </cell>
          <cell r="BZ568" t="str">
            <v/>
          </cell>
          <cell r="CA568" t="str">
            <v/>
          </cell>
          <cell r="CB568" t="str">
            <v/>
          </cell>
          <cell r="CC568" t="str">
            <v/>
          </cell>
          <cell r="CD568" t="str">
            <v/>
          </cell>
          <cell r="CE568" t="str">
            <v/>
          </cell>
          <cell r="CF568" t="str">
            <v/>
          </cell>
          <cell r="CG568" t="str">
            <v/>
          </cell>
          <cell r="CH568" t="str">
            <v/>
          </cell>
          <cell r="CI568" t="str">
            <v/>
          </cell>
          <cell r="CJ568" t="str">
            <v/>
          </cell>
          <cell r="CK568" t="str">
            <v/>
          </cell>
          <cell r="CL568" t="str">
            <v/>
          </cell>
          <cell r="CM568" t="str">
            <v/>
          </cell>
          <cell r="CN568" t="str">
            <v/>
          </cell>
          <cell r="CO568" t="str">
            <v/>
          </cell>
          <cell r="CP568" t="str">
            <v/>
          </cell>
          <cell r="CQ568" t="str">
            <v/>
          </cell>
          <cell r="CR568" t="str">
            <v/>
          </cell>
          <cell r="CS568" t="str">
            <v/>
          </cell>
          <cell r="CT568" t="str">
            <v/>
          </cell>
          <cell r="CU568" t="str">
            <v/>
          </cell>
          <cell r="CV568" t="str">
            <v/>
          </cell>
          <cell r="CW568" t="str">
            <v/>
          </cell>
          <cell r="CX568" t="str">
            <v/>
          </cell>
          <cell r="CY568" t="str">
            <v/>
          </cell>
          <cell r="CZ568" t="str">
            <v/>
          </cell>
          <cell r="DA568" t="str">
            <v/>
          </cell>
          <cell r="DB568" t="str">
            <v/>
          </cell>
          <cell r="DC568" t="str">
            <v/>
          </cell>
          <cell r="DD568" t="str">
            <v/>
          </cell>
          <cell r="DE568" t="str">
            <v/>
          </cell>
          <cell r="DF568" t="str">
            <v/>
          </cell>
          <cell r="DG568" t="str">
            <v/>
          </cell>
          <cell r="DH568" t="str">
            <v/>
          </cell>
          <cell r="DI568" t="str">
            <v/>
          </cell>
          <cell r="DJ568" t="str">
            <v/>
          </cell>
          <cell r="DK568" t="str">
            <v/>
          </cell>
          <cell r="DL568" t="str">
            <v/>
          </cell>
          <cell r="DM568" t="str">
            <v/>
          </cell>
          <cell r="DN568" t="str">
            <v/>
          </cell>
          <cell r="DO568" t="str">
            <v/>
          </cell>
          <cell r="DP568" t="str">
            <v/>
          </cell>
          <cell r="DQ568" t="str">
            <v/>
          </cell>
          <cell r="DR568" t="str">
            <v/>
          </cell>
          <cell r="DS568" t="str">
            <v/>
          </cell>
          <cell r="DT568" t="str">
            <v/>
          </cell>
          <cell r="DU568" t="str">
            <v/>
          </cell>
          <cell r="DV568" t="str">
            <v/>
          </cell>
          <cell r="DW568" t="str">
            <v/>
          </cell>
          <cell r="DX568" t="str">
            <v/>
          </cell>
          <cell r="DY568" t="str">
            <v/>
          </cell>
          <cell r="DZ568" t="str">
            <v/>
          </cell>
          <cell r="EA568" t="str">
            <v/>
          </cell>
          <cell r="EB568" t="str">
            <v/>
          </cell>
          <cell r="EC568" t="str">
            <v/>
          </cell>
          <cell r="ED568" t="str">
            <v/>
          </cell>
        </row>
        <row r="569">
          <cell r="J569" t="str">
            <v>"The Rack"</v>
          </cell>
          <cell r="W569" t="str">
            <v>"The Rack"</v>
          </cell>
          <cell r="AJ569" t="str">
            <v>"The Rack"</v>
          </cell>
          <cell r="AW569" t="str">
            <v>"The Rack"</v>
          </cell>
          <cell r="BJ569" t="str">
            <v>"The Rack"</v>
          </cell>
          <cell r="BW569" t="str">
            <v>"The Rack"</v>
          </cell>
          <cell r="CJ569" t="str">
            <v>"The Rack"</v>
          </cell>
          <cell r="CW569" t="str">
            <v>"The Rack"</v>
          </cell>
          <cell r="DJ569" t="str">
            <v>"The Rack"</v>
          </cell>
          <cell r="DW569" t="str">
            <v>"The Rack"</v>
          </cell>
        </row>
        <row r="571">
          <cell r="A571" t="str">
            <v>Fuel Burned  (MMBtu)</v>
          </cell>
        </row>
        <row r="572">
          <cell r="F572">
            <v>-580.40000000037253</v>
          </cell>
          <cell r="G572">
            <v>-197.60000000009313</v>
          </cell>
          <cell r="H572">
            <v>-391.19999999995343</v>
          </cell>
          <cell r="I572">
            <v>0</v>
          </cell>
          <cell r="J572">
            <v>-34.199999999953434</v>
          </cell>
          <cell r="K572">
            <v>-87.399999999906868</v>
          </cell>
          <cell r="L572">
            <v>-202</v>
          </cell>
          <cell r="M572">
            <v>-320</v>
          </cell>
          <cell r="N572">
            <v>-87.300000000046566</v>
          </cell>
          <cell r="O572">
            <v>-358.20000000018626</v>
          </cell>
          <cell r="P572">
            <v>-638.30000000004657</v>
          </cell>
          <cell r="Q572">
            <v>-460</v>
          </cell>
          <cell r="R572">
            <v>-8737.1999999955297</v>
          </cell>
          <cell r="S572">
            <v>-269.0999999998603</v>
          </cell>
          <cell r="T572">
            <v>-5105.8999999999069</v>
          </cell>
          <cell r="U572">
            <v>-1051.6000000000931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-347.5999999998603</v>
          </cell>
          <cell r="AA572">
            <v>-44.399999999906868</v>
          </cell>
          <cell r="AB572">
            <v>-861.10000000009313</v>
          </cell>
          <cell r="AC572">
            <v>-648.5999999998603</v>
          </cell>
          <cell r="AD572">
            <v>-408.89999999990687</v>
          </cell>
          <cell r="AE572">
            <v>-2154.9000000022352</v>
          </cell>
          <cell r="AF572">
            <v>-190.10000000009313</v>
          </cell>
          <cell r="AG572">
            <v>-371.5</v>
          </cell>
          <cell r="AH572">
            <v>-524.79999999981374</v>
          </cell>
          <cell r="AI572">
            <v>-54.5</v>
          </cell>
          <cell r="AJ572">
            <v>-56</v>
          </cell>
          <cell r="AK572">
            <v>0</v>
          </cell>
          <cell r="AL572">
            <v>-142.39999999990687</v>
          </cell>
          <cell r="AM572">
            <v>0</v>
          </cell>
          <cell r="AN572">
            <v>0</v>
          </cell>
          <cell r="AO572">
            <v>-105.9000000001397</v>
          </cell>
          <cell r="AP572">
            <v>-150.80000000004657</v>
          </cell>
          <cell r="AQ572">
            <v>-558.89999999990687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  <cell r="BY572">
            <v>0</v>
          </cell>
          <cell r="BZ572">
            <v>0</v>
          </cell>
          <cell r="CA572">
            <v>0</v>
          </cell>
          <cell r="CB572">
            <v>0</v>
          </cell>
          <cell r="CC572">
            <v>0</v>
          </cell>
          <cell r="CD572">
            <v>0</v>
          </cell>
          <cell r="CE572">
            <v>0</v>
          </cell>
          <cell r="CF572">
            <v>0</v>
          </cell>
          <cell r="CG572">
            <v>0</v>
          </cell>
          <cell r="CH572">
            <v>0</v>
          </cell>
          <cell r="CI572">
            <v>0</v>
          </cell>
          <cell r="CJ572">
            <v>0</v>
          </cell>
          <cell r="CK572">
            <v>0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P572">
            <v>0</v>
          </cell>
          <cell r="CQ572">
            <v>0</v>
          </cell>
          <cell r="CR572">
            <v>0</v>
          </cell>
          <cell r="CS572">
            <v>0</v>
          </cell>
          <cell r="CT572">
            <v>0</v>
          </cell>
          <cell r="CU572">
            <v>0</v>
          </cell>
          <cell r="CV572">
            <v>0</v>
          </cell>
          <cell r="CW572">
            <v>0</v>
          </cell>
          <cell r="CX572">
            <v>0</v>
          </cell>
          <cell r="CY572">
            <v>0</v>
          </cell>
          <cell r="CZ572">
            <v>0</v>
          </cell>
          <cell r="DA572">
            <v>0</v>
          </cell>
          <cell r="DB572">
            <v>0</v>
          </cell>
          <cell r="DC572">
            <v>0</v>
          </cell>
          <cell r="DD572">
            <v>0</v>
          </cell>
          <cell r="DE572">
            <v>0</v>
          </cell>
          <cell r="DF572">
            <v>0</v>
          </cell>
          <cell r="DG572">
            <v>0</v>
          </cell>
          <cell r="DH572">
            <v>0</v>
          </cell>
          <cell r="DI572">
            <v>0</v>
          </cell>
          <cell r="DJ572">
            <v>0</v>
          </cell>
          <cell r="DK572">
            <v>0</v>
          </cell>
          <cell r="DL572">
            <v>0</v>
          </cell>
          <cell r="DM572">
            <v>0</v>
          </cell>
          <cell r="DN572">
            <v>0</v>
          </cell>
          <cell r="DO572">
            <v>0</v>
          </cell>
          <cell r="DP572">
            <v>0</v>
          </cell>
          <cell r="DQ572">
            <v>0</v>
          </cell>
          <cell r="DR572">
            <v>0</v>
          </cell>
          <cell r="DS572">
            <v>0</v>
          </cell>
          <cell r="DT572">
            <v>0</v>
          </cell>
          <cell r="DU572">
            <v>0</v>
          </cell>
          <cell r="DV572">
            <v>0</v>
          </cell>
          <cell r="DW572">
            <v>0</v>
          </cell>
          <cell r="DX572">
            <v>0</v>
          </cell>
          <cell r="DY572">
            <v>0</v>
          </cell>
          <cell r="DZ572">
            <v>0</v>
          </cell>
          <cell r="EA572">
            <v>0</v>
          </cell>
          <cell r="EB572">
            <v>0</v>
          </cell>
          <cell r="EC572">
            <v>0</v>
          </cell>
          <cell r="ED572">
            <v>0</v>
          </cell>
        </row>
        <row r="573"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-208.17000000178814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-124</v>
          </cell>
          <cell r="X573">
            <v>-84.169999999925494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-1228.0000000018626</v>
          </cell>
          <cell r="AF573">
            <v>0</v>
          </cell>
          <cell r="AG573">
            <v>0</v>
          </cell>
          <cell r="AH573">
            <v>-67.189999999944121</v>
          </cell>
          <cell r="AI573">
            <v>-791.71999999997206</v>
          </cell>
          <cell r="AJ573">
            <v>-363.81000000005588</v>
          </cell>
          <cell r="AK573">
            <v>-5.2799999999115244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-4343.3299999982119</v>
          </cell>
          <cell r="AS573">
            <v>0</v>
          </cell>
          <cell r="AT573">
            <v>-155.21000000007916</v>
          </cell>
          <cell r="AU573">
            <v>-788.19000000006054</v>
          </cell>
          <cell r="AV573">
            <v>-757.28000000002794</v>
          </cell>
          <cell r="AW573">
            <v>-1030.5899999999674</v>
          </cell>
          <cell r="AX573">
            <v>-302.17999999993481</v>
          </cell>
          <cell r="AY573">
            <v>-224.02000000001863</v>
          </cell>
          <cell r="AZ573">
            <v>-362.86000000010245</v>
          </cell>
          <cell r="BA573">
            <v>-606.45999999996275</v>
          </cell>
          <cell r="BB573">
            <v>-62.360000000102445</v>
          </cell>
          <cell r="BC573">
            <v>-54.179999999934807</v>
          </cell>
          <cell r="BD573">
            <v>0</v>
          </cell>
          <cell r="BE573">
            <v>-5240</v>
          </cell>
          <cell r="BF573">
            <v>-80.25</v>
          </cell>
          <cell r="BG573">
            <v>-274.76999999990221</v>
          </cell>
          <cell r="BH573">
            <v>-992.65000000002328</v>
          </cell>
          <cell r="BI573">
            <v>-701.34999999997672</v>
          </cell>
          <cell r="BJ573">
            <v>-1566.0900000000838</v>
          </cell>
          <cell r="BK573">
            <v>-1003.4000000000233</v>
          </cell>
          <cell r="BL573">
            <v>0</v>
          </cell>
          <cell r="BM573">
            <v>-84.300000000279397</v>
          </cell>
          <cell r="BN573">
            <v>-430.98999999999069</v>
          </cell>
          <cell r="BO573">
            <v>-62.839999999967404</v>
          </cell>
          <cell r="BP573">
            <v>0</v>
          </cell>
          <cell r="BQ573">
            <v>-43.360000000102445</v>
          </cell>
          <cell r="BR573">
            <v>-2098.1699999980628</v>
          </cell>
          <cell r="BS573">
            <v>0</v>
          </cell>
          <cell r="BT573">
            <v>-104.99999999988358</v>
          </cell>
          <cell r="BU573">
            <v>-1009.9000000000233</v>
          </cell>
          <cell r="BV573">
            <v>-649.45999999996275</v>
          </cell>
          <cell r="BW573">
            <v>-72.209999999962747</v>
          </cell>
          <cell r="BX573">
            <v>-91.520000000018626</v>
          </cell>
          <cell r="BY573">
            <v>0</v>
          </cell>
          <cell r="BZ573">
            <v>0</v>
          </cell>
          <cell r="CA573">
            <v>-170.07999999995809</v>
          </cell>
          <cell r="CB573">
            <v>0</v>
          </cell>
          <cell r="CC573">
            <v>0</v>
          </cell>
          <cell r="CD573">
            <v>0</v>
          </cell>
          <cell r="CE573">
            <v>-1584.8499999977648</v>
          </cell>
          <cell r="CF573">
            <v>0</v>
          </cell>
          <cell r="CG573">
            <v>-225.39999999990687</v>
          </cell>
          <cell r="CH573">
            <v>-671.54999999981374</v>
          </cell>
          <cell r="CI573">
            <v>-425.15999999997439</v>
          </cell>
          <cell r="CJ573">
            <v>0</v>
          </cell>
          <cell r="CK573">
            <v>-85.25</v>
          </cell>
          <cell r="CL573">
            <v>0</v>
          </cell>
          <cell r="CM573">
            <v>-80.5</v>
          </cell>
          <cell r="CN573">
            <v>-2.3399999999674037</v>
          </cell>
          <cell r="CO573">
            <v>0</v>
          </cell>
          <cell r="CP573">
            <v>-94.650000000023283</v>
          </cell>
          <cell r="CQ573">
            <v>0</v>
          </cell>
          <cell r="CR573">
            <v>-1311.5499999988824</v>
          </cell>
          <cell r="CS573">
            <v>0</v>
          </cell>
          <cell r="CT573">
            <v>0</v>
          </cell>
          <cell r="CU573">
            <v>-454.79999999993015</v>
          </cell>
          <cell r="CV573">
            <v>-557.22000000003027</v>
          </cell>
          <cell r="CW573">
            <v>0</v>
          </cell>
          <cell r="CX573">
            <v>-78.820000000065193</v>
          </cell>
          <cell r="CY573">
            <v>0</v>
          </cell>
          <cell r="CZ573">
            <v>0</v>
          </cell>
          <cell r="DA573">
            <v>-160.52000000001863</v>
          </cell>
          <cell r="DB573">
            <v>-60.189999999944121</v>
          </cell>
          <cell r="DC573">
            <v>0</v>
          </cell>
          <cell r="DD573">
            <v>0</v>
          </cell>
          <cell r="DE573">
            <v>-1400.3399999979883</v>
          </cell>
          <cell r="DF573">
            <v>-95.699999999953434</v>
          </cell>
          <cell r="DG573">
            <v>0</v>
          </cell>
          <cell r="DH573">
            <v>-589.73999999999069</v>
          </cell>
          <cell r="DI573">
            <v>-147.25999999995111</v>
          </cell>
          <cell r="DJ573">
            <v>-73.199999999953434</v>
          </cell>
          <cell r="DK573">
            <v>-44.979999999981374</v>
          </cell>
          <cell r="DL573">
            <v>0</v>
          </cell>
          <cell r="DM573">
            <v>0</v>
          </cell>
          <cell r="DN573">
            <v>-220.13000000012107</v>
          </cell>
          <cell r="DO573">
            <v>-196.19999999995343</v>
          </cell>
          <cell r="DP573">
            <v>-33.130000000004657</v>
          </cell>
          <cell r="DQ573">
            <v>0</v>
          </cell>
          <cell r="DR573">
            <v>-3138.3700000010431</v>
          </cell>
          <cell r="DS573">
            <v>0</v>
          </cell>
          <cell r="DT573">
            <v>-93.159999999916181</v>
          </cell>
          <cell r="DU573">
            <v>-1027.5600000000559</v>
          </cell>
          <cell r="DV573">
            <v>-201.46000000002095</v>
          </cell>
          <cell r="DW573">
            <v>-70.800000000046566</v>
          </cell>
          <cell r="DX573">
            <v>-1128.7800000000279</v>
          </cell>
          <cell r="DY573">
            <v>0</v>
          </cell>
          <cell r="DZ573">
            <v>0</v>
          </cell>
          <cell r="EA573">
            <v>-501.37999999988824</v>
          </cell>
          <cell r="EB573">
            <v>-59.689999999944121</v>
          </cell>
          <cell r="EC573">
            <v>-55.539999999920838</v>
          </cell>
          <cell r="ED573">
            <v>0</v>
          </cell>
        </row>
        <row r="574"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-66.340000000083819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-192.24000000208616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-83</v>
          </cell>
          <cell r="AK574">
            <v>-109.23999999999069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-1278.5099999979138</v>
          </cell>
          <cell r="AS574">
            <v>0</v>
          </cell>
          <cell r="AT574">
            <v>-81.839999999850988</v>
          </cell>
          <cell r="AU574">
            <v>-141.89999999990687</v>
          </cell>
          <cell r="AV574">
            <v>-299.72000000008848</v>
          </cell>
          <cell r="AW574">
            <v>-79.430000000051223</v>
          </cell>
          <cell r="AX574">
            <v>-229.57999999984168</v>
          </cell>
          <cell r="AY574">
            <v>0</v>
          </cell>
          <cell r="AZ574">
            <v>-81.560000000055879</v>
          </cell>
          <cell r="BA574">
            <v>-154.10000000009313</v>
          </cell>
          <cell r="BB574">
            <v>-33.5</v>
          </cell>
          <cell r="BC574">
            <v>-176.87999999988824</v>
          </cell>
          <cell r="BD574">
            <v>0</v>
          </cell>
          <cell r="BE574">
            <v>-1529.3099999986589</v>
          </cell>
          <cell r="BF574">
            <v>0</v>
          </cell>
          <cell r="BG574">
            <v>-388.5</v>
          </cell>
          <cell r="BH574">
            <v>-349.43999999994412</v>
          </cell>
          <cell r="BI574">
            <v>-481.51999999990221</v>
          </cell>
          <cell r="BJ574">
            <v>0</v>
          </cell>
          <cell r="BK574">
            <v>-242.19999999995343</v>
          </cell>
          <cell r="BL574">
            <v>0</v>
          </cell>
          <cell r="BM574">
            <v>0</v>
          </cell>
          <cell r="BN574">
            <v>0</v>
          </cell>
          <cell r="BO574">
            <v>-67.650000000139698</v>
          </cell>
          <cell r="BP574">
            <v>0</v>
          </cell>
          <cell r="BQ574">
            <v>0</v>
          </cell>
          <cell r="BR574">
            <v>-1908.9700000006706</v>
          </cell>
          <cell r="BS574">
            <v>-53.510000000009313</v>
          </cell>
          <cell r="BT574">
            <v>-78.619999999995343</v>
          </cell>
          <cell r="BU574">
            <v>-204.06000000005588</v>
          </cell>
          <cell r="BV574">
            <v>-749.07000000000698</v>
          </cell>
          <cell r="BW574">
            <v>-509.45000000001164</v>
          </cell>
          <cell r="BX574">
            <v>-141.81999999994878</v>
          </cell>
          <cell r="BY574">
            <v>0</v>
          </cell>
          <cell r="BZ574">
            <v>0</v>
          </cell>
          <cell r="CA574">
            <v>-86.650000000023283</v>
          </cell>
          <cell r="CB574">
            <v>0</v>
          </cell>
          <cell r="CC574">
            <v>-47.82999999995809</v>
          </cell>
          <cell r="CD574">
            <v>-37.960000000079162</v>
          </cell>
          <cell r="CE574">
            <v>-1498.640000000596</v>
          </cell>
          <cell r="CF574">
            <v>0</v>
          </cell>
          <cell r="CG574">
            <v>-179.11999999999534</v>
          </cell>
          <cell r="CH574">
            <v>-429.73000000009779</v>
          </cell>
          <cell r="CI574">
            <v>-538.8399999999674</v>
          </cell>
          <cell r="CJ574">
            <v>-157.70999999996275</v>
          </cell>
          <cell r="CK574">
            <v>0</v>
          </cell>
          <cell r="CL574">
            <v>0</v>
          </cell>
          <cell r="CM574">
            <v>-9.2999999999301508</v>
          </cell>
          <cell r="CN574">
            <v>-70.360000000102445</v>
          </cell>
          <cell r="CO574">
            <v>0</v>
          </cell>
          <cell r="CP574">
            <v>-113.57999999995809</v>
          </cell>
          <cell r="CQ574">
            <v>0</v>
          </cell>
          <cell r="CR574">
            <v>-887.5</v>
          </cell>
          <cell r="CS574">
            <v>0</v>
          </cell>
          <cell r="CT574">
            <v>0</v>
          </cell>
          <cell r="CU574">
            <v>-352.63000000000466</v>
          </cell>
          <cell r="CV574">
            <v>-464.81999999994878</v>
          </cell>
          <cell r="CW574">
            <v>0</v>
          </cell>
          <cell r="CX574">
            <v>0</v>
          </cell>
          <cell r="CY574">
            <v>0</v>
          </cell>
          <cell r="CZ574">
            <v>0</v>
          </cell>
          <cell r="DA574">
            <v>0</v>
          </cell>
          <cell r="DB574">
            <v>-70.050000000046566</v>
          </cell>
          <cell r="DC574">
            <v>0</v>
          </cell>
          <cell r="DD574">
            <v>0</v>
          </cell>
          <cell r="DE574">
            <v>-874.17999999970198</v>
          </cell>
          <cell r="DF574">
            <v>0</v>
          </cell>
          <cell r="DG574">
            <v>0</v>
          </cell>
          <cell r="DH574">
            <v>-272.59999999997672</v>
          </cell>
          <cell r="DI574">
            <v>-226.27999999996973</v>
          </cell>
          <cell r="DJ574">
            <v>0</v>
          </cell>
          <cell r="DK574">
            <v>-197</v>
          </cell>
          <cell r="DL574">
            <v>0</v>
          </cell>
          <cell r="DM574">
            <v>0</v>
          </cell>
          <cell r="DN574">
            <v>0</v>
          </cell>
          <cell r="DO574">
            <v>-178.29999999993015</v>
          </cell>
          <cell r="DP574">
            <v>0</v>
          </cell>
          <cell r="DQ574">
            <v>0</v>
          </cell>
          <cell r="DR574">
            <v>-7000.7300000013784</v>
          </cell>
          <cell r="DS574">
            <v>-453.25</v>
          </cell>
          <cell r="DT574">
            <v>-533.55999999999767</v>
          </cell>
          <cell r="DU574">
            <v>-501.65999999997439</v>
          </cell>
          <cell r="DV574">
            <v>-374.29999999998836</v>
          </cell>
          <cell r="DW574">
            <v>-172.89000000001397</v>
          </cell>
          <cell r="DX574">
            <v>-1889.5200000000186</v>
          </cell>
          <cell r="DY574">
            <v>-453</v>
          </cell>
          <cell r="DZ574">
            <v>-426.20000000006985</v>
          </cell>
          <cell r="EA574">
            <v>-620.65999999997439</v>
          </cell>
          <cell r="EB574">
            <v>-687.40999999997439</v>
          </cell>
          <cell r="EC574">
            <v>-804.28000000002794</v>
          </cell>
          <cell r="ED574">
            <v>-84</v>
          </cell>
        </row>
        <row r="575"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-46.049999999813735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-1900.4100000038743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-1331.5599999995902</v>
          </cell>
          <cell r="X575">
            <v>-568.85000000055879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-10717.479999996722</v>
          </cell>
          <cell r="AF575">
            <v>0</v>
          </cell>
          <cell r="AG575">
            <v>0</v>
          </cell>
          <cell r="AH575">
            <v>0</v>
          </cell>
          <cell r="AI575">
            <v>-3779.4799999995157</v>
          </cell>
          <cell r="AJ575">
            <v>-1619.2600000007078</v>
          </cell>
          <cell r="AK575">
            <v>-2869.1499999994412</v>
          </cell>
          <cell r="AL575">
            <v>-501.87999999895692</v>
          </cell>
          <cell r="AM575">
            <v>-400.54999999981374</v>
          </cell>
          <cell r="AN575">
            <v>-1547.1600000020117</v>
          </cell>
          <cell r="AO575">
            <v>0</v>
          </cell>
          <cell r="AP575">
            <v>0</v>
          </cell>
          <cell r="AQ575">
            <v>0</v>
          </cell>
          <cell r="AR575">
            <v>-24278.159999988973</v>
          </cell>
          <cell r="AS575">
            <v>0</v>
          </cell>
          <cell r="AT575">
            <v>-376.95000000018626</v>
          </cell>
          <cell r="AU575">
            <v>-1732.5999999996275</v>
          </cell>
          <cell r="AV575">
            <v>-2489.6000000000931</v>
          </cell>
          <cell r="AW575">
            <v>-5310.9399999994785</v>
          </cell>
          <cell r="AX575">
            <v>-6407.3699999991804</v>
          </cell>
          <cell r="AY575">
            <v>-1551.3499999996275</v>
          </cell>
          <cell r="AZ575">
            <v>-1461.5999999996275</v>
          </cell>
          <cell r="BA575">
            <v>-4325.8499999996275</v>
          </cell>
          <cell r="BB575">
            <v>-469.40000000037253</v>
          </cell>
          <cell r="BC575">
            <v>-152.5</v>
          </cell>
          <cell r="BD575">
            <v>0</v>
          </cell>
          <cell r="BE575">
            <v>-22781.109999999404</v>
          </cell>
          <cell r="BF575">
            <v>0</v>
          </cell>
          <cell r="BG575">
            <v>-247.30999999959022</v>
          </cell>
          <cell r="BH575">
            <v>-2001.2800000002608</v>
          </cell>
          <cell r="BI575">
            <v>-3356.660000000149</v>
          </cell>
          <cell r="BJ575">
            <v>-6302.6899999994785</v>
          </cell>
          <cell r="BK575">
            <v>-6090.9400000004098</v>
          </cell>
          <cell r="BL575">
            <v>-699.79999999981374</v>
          </cell>
          <cell r="BM575">
            <v>-1228.4400000004098</v>
          </cell>
          <cell r="BN575">
            <v>-2280.890000000596</v>
          </cell>
          <cell r="BO575">
            <v>-453.5</v>
          </cell>
          <cell r="BP575">
            <v>-119.60000000055879</v>
          </cell>
          <cell r="BQ575">
            <v>0</v>
          </cell>
          <cell r="BR575">
            <v>-8911.140000000596</v>
          </cell>
          <cell r="BS575">
            <v>-54.5</v>
          </cell>
          <cell r="BT575">
            <v>0</v>
          </cell>
          <cell r="BU575">
            <v>-1557.5</v>
          </cell>
          <cell r="BV575">
            <v>-2609.6000000014901</v>
          </cell>
          <cell r="BW575">
            <v>-1998.640000000596</v>
          </cell>
          <cell r="BX575">
            <v>-1741.7399999992922</v>
          </cell>
          <cell r="BY575">
            <v>0</v>
          </cell>
          <cell r="BZ575">
            <v>0</v>
          </cell>
          <cell r="CA575">
            <v>-790.16000000014901</v>
          </cell>
          <cell r="CB575">
            <v>0</v>
          </cell>
          <cell r="CC575">
            <v>-159</v>
          </cell>
          <cell r="CD575">
            <v>0</v>
          </cell>
          <cell r="CE575">
            <v>-5807.7000000029802</v>
          </cell>
          <cell r="CF575">
            <v>0</v>
          </cell>
          <cell r="CG575">
            <v>-138.79999999981374</v>
          </cell>
          <cell r="CH575">
            <v>-683.74000000115484</v>
          </cell>
          <cell r="CI575">
            <v>-3358.8099999995902</v>
          </cell>
          <cell r="CJ575">
            <v>-388.94000000040978</v>
          </cell>
          <cell r="CK575">
            <v>-493.80000000074506</v>
          </cell>
          <cell r="CL575">
            <v>0</v>
          </cell>
          <cell r="CM575">
            <v>-265.95999999996275</v>
          </cell>
          <cell r="CN575">
            <v>-353.90000000037253</v>
          </cell>
          <cell r="CO575">
            <v>-75.150000000372529</v>
          </cell>
          <cell r="CP575">
            <v>-48.599999999627471</v>
          </cell>
          <cell r="CQ575">
            <v>0</v>
          </cell>
          <cell r="CR575">
            <v>-3226.4399999827147</v>
          </cell>
          <cell r="CS575">
            <v>0</v>
          </cell>
          <cell r="CT575">
            <v>0</v>
          </cell>
          <cell r="CU575">
            <v>-813.36000000033528</v>
          </cell>
          <cell r="CV575">
            <v>-898.66000000014901</v>
          </cell>
          <cell r="CW575">
            <v>-561.80000000074506</v>
          </cell>
          <cell r="CX575">
            <v>-203.13999999966472</v>
          </cell>
          <cell r="CY575">
            <v>0</v>
          </cell>
          <cell r="CZ575">
            <v>-104.73999999929219</v>
          </cell>
          <cell r="DA575">
            <v>-644.73999999929219</v>
          </cell>
          <cell r="DB575">
            <v>0</v>
          </cell>
          <cell r="DC575">
            <v>0</v>
          </cell>
          <cell r="DD575">
            <v>0</v>
          </cell>
          <cell r="DE575">
            <v>-4321.140000000596</v>
          </cell>
          <cell r="DF575">
            <v>0</v>
          </cell>
          <cell r="DG575">
            <v>0</v>
          </cell>
          <cell r="DH575">
            <v>-982.58000000007451</v>
          </cell>
          <cell r="DI575">
            <v>-1191.8500000005588</v>
          </cell>
          <cell r="DJ575">
            <v>-631.39999999944121</v>
          </cell>
          <cell r="DK575">
            <v>-785.88999999966472</v>
          </cell>
          <cell r="DL575">
            <v>0</v>
          </cell>
          <cell r="DM575">
            <v>0</v>
          </cell>
          <cell r="DN575">
            <v>-729.41999999992549</v>
          </cell>
          <cell r="DO575">
            <v>0</v>
          </cell>
          <cell r="DP575">
            <v>0</v>
          </cell>
          <cell r="DQ575">
            <v>0</v>
          </cell>
          <cell r="DR575">
            <v>-4629.8699999973178</v>
          </cell>
          <cell r="DS575">
            <v>0</v>
          </cell>
          <cell r="DT575">
            <v>0</v>
          </cell>
          <cell r="DU575">
            <v>-521.40999999921769</v>
          </cell>
          <cell r="DV575">
            <v>-595.06000000052154</v>
          </cell>
          <cell r="DW575">
            <v>-285</v>
          </cell>
          <cell r="DX575">
            <v>-2884.2999999998137</v>
          </cell>
          <cell r="DY575">
            <v>0</v>
          </cell>
          <cell r="DZ575">
            <v>0</v>
          </cell>
          <cell r="EA575">
            <v>-274.59999999962747</v>
          </cell>
          <cell r="EB575">
            <v>0</v>
          </cell>
          <cell r="EC575">
            <v>-69.5</v>
          </cell>
          <cell r="ED575">
            <v>0</v>
          </cell>
        </row>
        <row r="576">
          <cell r="F576">
            <v>-303.1699999999837</v>
          </cell>
          <cell r="G576">
            <v>-97.159999999916181</v>
          </cell>
          <cell r="H576">
            <v>-65.440000000002328</v>
          </cell>
          <cell r="I576">
            <v>0</v>
          </cell>
          <cell r="J576">
            <v>0</v>
          </cell>
          <cell r="K576">
            <v>0</v>
          </cell>
          <cell r="L576">
            <v>32.39000000001397</v>
          </cell>
          <cell r="M576">
            <v>-64.979999999981374</v>
          </cell>
          <cell r="N576">
            <v>-3.1400000000139698</v>
          </cell>
          <cell r="O576">
            <v>-166.25500000000466</v>
          </cell>
          <cell r="P576">
            <v>-114.47999999998137</v>
          </cell>
          <cell r="Q576">
            <v>-98.619999999995343</v>
          </cell>
          <cell r="R576">
            <v>-2165.5400000000373</v>
          </cell>
          <cell r="S576">
            <v>0</v>
          </cell>
          <cell r="T576">
            <v>-1653.0600000000559</v>
          </cell>
          <cell r="U576">
            <v>-113.9900000001071</v>
          </cell>
          <cell r="V576">
            <v>-35.830000000016298</v>
          </cell>
          <cell r="W576">
            <v>0</v>
          </cell>
          <cell r="X576">
            <v>-80.540000000037253</v>
          </cell>
          <cell r="Y576">
            <v>0</v>
          </cell>
          <cell r="Z576">
            <v>-102.67000000004191</v>
          </cell>
          <cell r="AA576">
            <v>-58.520000000018626</v>
          </cell>
          <cell r="AB576">
            <v>0</v>
          </cell>
          <cell r="AC576">
            <v>-8.8099999999976717</v>
          </cell>
          <cell r="AD576">
            <v>-112.11999999987893</v>
          </cell>
          <cell r="AE576">
            <v>-588.3899999987334</v>
          </cell>
          <cell r="AF576">
            <v>-103.21999999997206</v>
          </cell>
          <cell r="AG576">
            <v>-90.209999999962747</v>
          </cell>
          <cell r="AH576">
            <v>-73.010000000009313</v>
          </cell>
          <cell r="AI576">
            <v>0</v>
          </cell>
          <cell r="AJ576">
            <v>0</v>
          </cell>
          <cell r="AK576">
            <v>0</v>
          </cell>
          <cell r="AL576">
            <v>-174.28000000002794</v>
          </cell>
          <cell r="AM576">
            <v>-36.119999999995343</v>
          </cell>
          <cell r="AN576">
            <v>-16.029999999969732</v>
          </cell>
          <cell r="AO576">
            <v>-6.8299999999871943</v>
          </cell>
          <cell r="AP576">
            <v>-47.630000000004657</v>
          </cell>
          <cell r="AQ576">
            <v>-41.059999999997672</v>
          </cell>
          <cell r="AR576">
            <v>-502.70000000018626</v>
          </cell>
          <cell r="AS576">
            <v>-110.30000000004657</v>
          </cell>
          <cell r="AT576">
            <v>0</v>
          </cell>
          <cell r="AU576">
            <v>-76.289999999920838</v>
          </cell>
          <cell r="AV576">
            <v>0</v>
          </cell>
          <cell r="AW576">
            <v>0</v>
          </cell>
          <cell r="AX576">
            <v>0</v>
          </cell>
          <cell r="AY576">
            <v>-169.22000000003027</v>
          </cell>
          <cell r="AZ576">
            <v>-62.069999999948777</v>
          </cell>
          <cell r="BA576">
            <v>0</v>
          </cell>
          <cell r="BB576">
            <v>0</v>
          </cell>
          <cell r="BC576">
            <v>0</v>
          </cell>
          <cell r="BD576">
            <v>-84.820000000065193</v>
          </cell>
          <cell r="BE576">
            <v>-768.63200000021607</v>
          </cell>
          <cell r="BF576">
            <v>-180.9199999999837</v>
          </cell>
          <cell r="BG576">
            <v>-58.64000000001397</v>
          </cell>
          <cell r="BH576">
            <v>-2.3200000000069849</v>
          </cell>
          <cell r="BI576">
            <v>0</v>
          </cell>
          <cell r="BJ576">
            <v>-55.5</v>
          </cell>
          <cell r="BK576">
            <v>0</v>
          </cell>
          <cell r="BL576">
            <v>-265.52000000001863</v>
          </cell>
          <cell r="BM576">
            <v>-130.80000000004657</v>
          </cell>
          <cell r="BN576">
            <v>-43.690000000002328</v>
          </cell>
          <cell r="BO576">
            <v>-31.24199999999837</v>
          </cell>
          <cell r="BP576">
            <v>0</v>
          </cell>
          <cell r="BQ576">
            <v>0</v>
          </cell>
          <cell r="BR576">
            <v>-8.2599999997764826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  <cell r="BZ576">
            <v>-8.2600000000093132</v>
          </cell>
          <cell r="CA576">
            <v>0</v>
          </cell>
          <cell r="CB576">
            <v>0</v>
          </cell>
          <cell r="CC576">
            <v>0</v>
          </cell>
          <cell r="CD576">
            <v>0</v>
          </cell>
          <cell r="CE576">
            <v>-252.04399999976158</v>
          </cell>
          <cell r="CF576">
            <v>0</v>
          </cell>
          <cell r="CG576">
            <v>0</v>
          </cell>
          <cell r="CH576">
            <v>0</v>
          </cell>
          <cell r="CI576">
            <v>0</v>
          </cell>
          <cell r="CJ576">
            <v>-161.57000000000698</v>
          </cell>
          <cell r="CK576">
            <v>0</v>
          </cell>
          <cell r="CL576">
            <v>-8.6640000000479631</v>
          </cell>
          <cell r="CM576">
            <v>-68.760000000009313</v>
          </cell>
          <cell r="CN576">
            <v>0</v>
          </cell>
          <cell r="CO576">
            <v>0</v>
          </cell>
          <cell r="CP576">
            <v>0</v>
          </cell>
          <cell r="CQ576">
            <v>-13.049999999988358</v>
          </cell>
          <cell r="CR576">
            <v>-196.54000000003725</v>
          </cell>
          <cell r="CS576">
            <v>0</v>
          </cell>
          <cell r="CT576">
            <v>0</v>
          </cell>
          <cell r="CU576">
            <v>0</v>
          </cell>
          <cell r="CV576">
            <v>0</v>
          </cell>
          <cell r="CW576">
            <v>-99.67000000004191</v>
          </cell>
          <cell r="CX576">
            <v>0</v>
          </cell>
          <cell r="CY576">
            <v>0</v>
          </cell>
          <cell r="CZ576">
            <v>-96.85999999998603</v>
          </cell>
          <cell r="DA576">
            <v>0</v>
          </cell>
          <cell r="DB576">
            <v>0</v>
          </cell>
          <cell r="DC576">
            <v>0</v>
          </cell>
          <cell r="DD576">
            <v>-1.0000000009313226E-2</v>
          </cell>
          <cell r="DE576">
            <v>-380.70699999947101</v>
          </cell>
          <cell r="DF576">
            <v>0</v>
          </cell>
          <cell r="DG576">
            <v>0</v>
          </cell>
          <cell r="DH576">
            <v>0</v>
          </cell>
          <cell r="DI576">
            <v>-49.53000000002794</v>
          </cell>
          <cell r="DJ576">
            <v>-162.8399999999674</v>
          </cell>
          <cell r="DK576">
            <v>0</v>
          </cell>
          <cell r="DL576">
            <v>-1.2399999999906868</v>
          </cell>
          <cell r="DM576">
            <v>-172.03000000002794</v>
          </cell>
          <cell r="DN576">
            <v>0</v>
          </cell>
          <cell r="DO576">
            <v>4.9330000000190921</v>
          </cell>
          <cell r="DP576">
            <v>0</v>
          </cell>
          <cell r="DQ576">
            <v>0</v>
          </cell>
          <cell r="DR576">
            <v>-751.06000000005588</v>
          </cell>
          <cell r="DS576">
            <v>-43.539999999979045</v>
          </cell>
          <cell r="DT576">
            <v>-8.6700000000419095</v>
          </cell>
          <cell r="DU576">
            <v>-17.590000000025611</v>
          </cell>
          <cell r="DV576">
            <v>-36.230000000039581</v>
          </cell>
          <cell r="DW576">
            <v>-195.87000000005355</v>
          </cell>
          <cell r="DX576">
            <v>-82.059999999997672</v>
          </cell>
          <cell r="DY576">
            <v>-8.6799999999930151</v>
          </cell>
          <cell r="DZ576">
            <v>0</v>
          </cell>
          <cell r="EA576">
            <v>-50.909999999974389</v>
          </cell>
          <cell r="EB576">
            <v>-207.17000000001281</v>
          </cell>
          <cell r="EC576">
            <v>-54.090000000025611</v>
          </cell>
          <cell r="ED576">
            <v>-46.25</v>
          </cell>
        </row>
        <row r="577">
          <cell r="F577">
            <v>-73.200000000186265</v>
          </cell>
          <cell r="G577">
            <v>-93.199999999254942</v>
          </cell>
          <cell r="H577">
            <v>-536.80000000074506</v>
          </cell>
          <cell r="I577">
            <v>-2512.8000000007451</v>
          </cell>
          <cell r="J577">
            <v>-3719.5999999996275</v>
          </cell>
          <cell r="K577">
            <v>-5252.5999999996275</v>
          </cell>
          <cell r="L577">
            <v>-3637</v>
          </cell>
          <cell r="M577">
            <v>-3116.2999999988824</v>
          </cell>
          <cell r="N577">
            <v>-5685.7000000001863</v>
          </cell>
          <cell r="O577">
            <v>-1620.5</v>
          </cell>
          <cell r="P577">
            <v>-322.89999999944121</v>
          </cell>
          <cell r="Q577">
            <v>-335.5</v>
          </cell>
          <cell r="R577">
            <v>-58596.700000017881</v>
          </cell>
          <cell r="S577">
            <v>-13.5</v>
          </cell>
          <cell r="T577">
            <v>-16558.5</v>
          </cell>
          <cell r="U577">
            <v>-3702.3000000007451</v>
          </cell>
          <cell r="V577">
            <v>-4996.6999999997206</v>
          </cell>
          <cell r="W577">
            <v>-4554.7000000001863</v>
          </cell>
          <cell r="X577">
            <v>-4153</v>
          </cell>
          <cell r="Y577">
            <v>-2573.7999999998137</v>
          </cell>
          <cell r="Z577">
            <v>-5923.7999999988824</v>
          </cell>
          <cell r="AA577">
            <v>-6652.3000000007451</v>
          </cell>
          <cell r="AB577">
            <v>-4609.7999999998137</v>
          </cell>
          <cell r="AC577">
            <v>-4575.5</v>
          </cell>
          <cell r="AD577">
            <v>-282.80000000074506</v>
          </cell>
          <cell r="AE577">
            <v>-51504.050000026822</v>
          </cell>
          <cell r="AF577">
            <v>-805.5</v>
          </cell>
          <cell r="AG577">
            <v>-2382.7000000001863</v>
          </cell>
          <cell r="AH577">
            <v>-4083.1000000005588</v>
          </cell>
          <cell r="AI577">
            <v>-3159.5499999993481</v>
          </cell>
          <cell r="AJ577">
            <v>-5449.7999999998137</v>
          </cell>
          <cell r="AK577">
            <v>-5243.0000000009313</v>
          </cell>
          <cell r="AL577">
            <v>-4949.5000000009313</v>
          </cell>
          <cell r="AM577">
            <v>-6912.6999999992549</v>
          </cell>
          <cell r="AN577">
            <v>-7816.5000000018626</v>
          </cell>
          <cell r="AO577">
            <v>-5548.9999999990687</v>
          </cell>
          <cell r="AP577">
            <v>-5105.7999999998137</v>
          </cell>
          <cell r="AQ577">
            <v>-46.900000000372529</v>
          </cell>
          <cell r="AR577">
            <v>-46371.450000017881</v>
          </cell>
          <cell r="AS577">
            <v>-3310.1000000005588</v>
          </cell>
          <cell r="AT577">
            <v>-3522</v>
          </cell>
          <cell r="AU577">
            <v>-3874.6000000005588</v>
          </cell>
          <cell r="AV577">
            <v>-511.24000000022352</v>
          </cell>
          <cell r="AW577">
            <v>-833.71000000042841</v>
          </cell>
          <cell r="AX577">
            <v>-3897.2000000001863</v>
          </cell>
          <cell r="AY577">
            <v>-7614.2000000001863</v>
          </cell>
          <cell r="AZ577">
            <v>-6029.3000000007451</v>
          </cell>
          <cell r="BA577">
            <v>-4699.8999999994412</v>
          </cell>
          <cell r="BB577">
            <v>-5080.1000000005588</v>
          </cell>
          <cell r="BC577">
            <v>-5175.2999999998137</v>
          </cell>
          <cell r="BD577">
            <v>-1823.8000000007451</v>
          </cell>
          <cell r="BE577">
            <v>-32005.25</v>
          </cell>
          <cell r="BF577">
            <v>-3501.9000000003725</v>
          </cell>
          <cell r="BG577">
            <v>-1934.5</v>
          </cell>
          <cell r="BH577">
            <v>-3245.1999999992549</v>
          </cell>
          <cell r="BI577">
            <v>-806.54999999981374</v>
          </cell>
          <cell r="BJ577">
            <v>-3041.6999999992549</v>
          </cell>
          <cell r="BK577">
            <v>-4228.3000000007451</v>
          </cell>
          <cell r="BL577">
            <v>-6039.1000000005588</v>
          </cell>
          <cell r="BM577">
            <v>-6008.4000000003725</v>
          </cell>
          <cell r="BN577">
            <v>-5192.5999999996275</v>
          </cell>
          <cell r="BO577">
            <v>-4798.1000000005588</v>
          </cell>
          <cell r="BP577">
            <v>9738.3000000007451</v>
          </cell>
          <cell r="BQ577">
            <v>-2947.2000000011176</v>
          </cell>
          <cell r="BR577">
            <v>-50236.890000000596</v>
          </cell>
          <cell r="BS577">
            <v>-3361.3999999994412</v>
          </cell>
          <cell r="BT577">
            <v>-2039.0999999986961</v>
          </cell>
          <cell r="BU577">
            <v>-3221.5999999996275</v>
          </cell>
          <cell r="BV577">
            <v>-843.49000000022352</v>
          </cell>
          <cell r="BW577">
            <v>-3780.7999999988824</v>
          </cell>
          <cell r="BX577">
            <v>-5856.2999999988824</v>
          </cell>
          <cell r="BY577">
            <v>-6068.0999999996275</v>
          </cell>
          <cell r="BZ577">
            <v>-7912.7000000001863</v>
          </cell>
          <cell r="CA577">
            <v>-5374.1000000005588</v>
          </cell>
          <cell r="CB577">
            <v>-5829.5999999996275</v>
          </cell>
          <cell r="CC577">
            <v>-4125</v>
          </cell>
          <cell r="CD577">
            <v>-1824.7000000001863</v>
          </cell>
          <cell r="CE577">
            <v>-110874.10000000894</v>
          </cell>
          <cell r="CF577">
            <v>-62636.900000000373</v>
          </cell>
          <cell r="CG577">
            <v>-4786.9000000003725</v>
          </cell>
          <cell r="CH577">
            <v>-5552.3999999985099</v>
          </cell>
          <cell r="CI577">
            <v>-1271.7999999998137</v>
          </cell>
          <cell r="CJ577">
            <v>-4392.5</v>
          </cell>
          <cell r="CK577">
            <v>-6367.7999999998137</v>
          </cell>
          <cell r="CL577">
            <v>-3538.5000000009313</v>
          </cell>
          <cell r="CM577">
            <v>-3614.5999999996275</v>
          </cell>
          <cell r="CN577">
            <v>-6692.5</v>
          </cell>
          <cell r="CO577">
            <v>-5015.1999999992549</v>
          </cell>
          <cell r="CP577">
            <v>-4976.3000000007451</v>
          </cell>
          <cell r="CQ577">
            <v>-2028.6999999992549</v>
          </cell>
          <cell r="CR577">
            <v>-57565.000000014901</v>
          </cell>
          <cell r="CS577">
            <v>-2041.2000000001863</v>
          </cell>
          <cell r="CT577">
            <v>-4650.5999999986961</v>
          </cell>
          <cell r="CU577">
            <v>-4139.4999999990687</v>
          </cell>
          <cell r="CV577">
            <v>-7218.8999999994412</v>
          </cell>
          <cell r="CW577">
            <v>-7663.7000000011176</v>
          </cell>
          <cell r="CX577">
            <v>-4625</v>
          </cell>
          <cell r="CY577">
            <v>-3279.7000000011176</v>
          </cell>
          <cell r="CZ577">
            <v>-4041.7999999998137</v>
          </cell>
          <cell r="DA577">
            <v>-7051.8999999994412</v>
          </cell>
          <cell r="DB577">
            <v>-6107.5</v>
          </cell>
          <cell r="DC577">
            <v>-4519.1999999992549</v>
          </cell>
          <cell r="DD577">
            <v>-2226</v>
          </cell>
          <cell r="DE577">
            <v>-62868.899999991059</v>
          </cell>
          <cell r="DF577">
            <v>-2441.5000000009313</v>
          </cell>
          <cell r="DG577">
            <v>-4519.9000000013039</v>
          </cell>
          <cell r="DH577">
            <v>-4177.8000000007451</v>
          </cell>
          <cell r="DI577">
            <v>-6135</v>
          </cell>
          <cell r="DJ577">
            <v>-8146.4000000003725</v>
          </cell>
          <cell r="DK577">
            <v>-9272.8999999994412</v>
          </cell>
          <cell r="DL577">
            <v>-3460.6999999992549</v>
          </cell>
          <cell r="DM577">
            <v>-3827.0999999996275</v>
          </cell>
          <cell r="DN577">
            <v>-7174.8999999985099</v>
          </cell>
          <cell r="DO577">
            <v>-6096.5</v>
          </cell>
          <cell r="DP577">
            <v>-5114.7000000001863</v>
          </cell>
          <cell r="DQ577">
            <v>-2501.5</v>
          </cell>
          <cell r="DR577">
            <v>-62597.79999999702</v>
          </cell>
          <cell r="DS577">
            <v>-2987.0999999996275</v>
          </cell>
          <cell r="DT577">
            <v>-4095.5999999996275</v>
          </cell>
          <cell r="DU577">
            <v>-3886.9000000003725</v>
          </cell>
          <cell r="DV577">
            <v>-2051.7000000011176</v>
          </cell>
          <cell r="DW577">
            <v>-4629.2000000001863</v>
          </cell>
          <cell r="DX577">
            <v>-10896.799999999814</v>
          </cell>
          <cell r="DY577">
            <v>-5791.5999999996275</v>
          </cell>
          <cell r="DZ577">
            <v>-5538.4999999990687</v>
          </cell>
          <cell r="EA577">
            <v>-7274.5</v>
          </cell>
          <cell r="EB577">
            <v>-7213.4000000003725</v>
          </cell>
          <cell r="EC577">
            <v>-6044.1999999992549</v>
          </cell>
          <cell r="ED577">
            <v>-2188.3000000007451</v>
          </cell>
        </row>
        <row r="578">
          <cell r="F578">
            <v>-231.20000000018626</v>
          </cell>
          <cell r="G578">
            <v>-301</v>
          </cell>
          <cell r="H578">
            <v>-985.29999999981374</v>
          </cell>
          <cell r="I578">
            <v>-2686.5</v>
          </cell>
          <cell r="J578">
            <v>-2410</v>
          </cell>
          <cell r="K578">
            <v>-3189.7999999998137</v>
          </cell>
          <cell r="L578">
            <v>-3740.3999999994412</v>
          </cell>
          <cell r="M578">
            <v>-5385.0999999996275</v>
          </cell>
          <cell r="N578">
            <v>-4999.1000000000931</v>
          </cell>
          <cell r="O578">
            <v>-4081.2000000001863</v>
          </cell>
          <cell r="P578">
            <v>-1744.9000000003725</v>
          </cell>
          <cell r="Q578">
            <v>-1662.5</v>
          </cell>
          <cell r="R578">
            <v>-52756.29999999702</v>
          </cell>
          <cell r="S578">
            <v>-378.5</v>
          </cell>
          <cell r="T578">
            <v>-14322.799999999814</v>
          </cell>
          <cell r="U578">
            <v>-5084.2000000001863</v>
          </cell>
          <cell r="V578">
            <v>-5158.0999999996275</v>
          </cell>
          <cell r="W578">
            <v>-1933.6000000000931</v>
          </cell>
          <cell r="X578">
            <v>-4631</v>
          </cell>
          <cell r="Y578">
            <v>-3331.2000000001863</v>
          </cell>
          <cell r="Z578">
            <v>-3965.2999999998137</v>
          </cell>
          <cell r="AA578">
            <v>-6456.5</v>
          </cell>
          <cell r="AB578">
            <v>-3162.6999999997206</v>
          </cell>
          <cell r="AC578">
            <v>-3735.0999999996275</v>
          </cell>
          <cell r="AD578">
            <v>-597.29999999981374</v>
          </cell>
          <cell r="AE578">
            <v>-34039.859999991953</v>
          </cell>
          <cell r="AF578">
            <v>-2988.4000000003725</v>
          </cell>
          <cell r="AG578">
            <v>-969.29999999981374</v>
          </cell>
          <cell r="AH578">
            <v>-2004.7999999998137</v>
          </cell>
          <cell r="AI578">
            <v>-3336.1999999997206</v>
          </cell>
          <cell r="AJ578">
            <v>-5532.9599999994971</v>
          </cell>
          <cell r="AK578">
            <v>-3291.8999999999069</v>
          </cell>
          <cell r="AL578">
            <v>-2841.9000000003725</v>
          </cell>
          <cell r="AM578">
            <v>-2657</v>
          </cell>
          <cell r="AN578">
            <v>-4867.1999999997206</v>
          </cell>
          <cell r="AO578">
            <v>-3232.5999999996275</v>
          </cell>
          <cell r="AP578">
            <v>-1254.7999999998137</v>
          </cell>
          <cell r="AQ578">
            <v>-1062.7999999998137</v>
          </cell>
          <cell r="AR578">
            <v>-39789.209999985993</v>
          </cell>
          <cell r="AS578">
            <v>-3436.7999999998137</v>
          </cell>
          <cell r="AT578">
            <v>-2530.9999999995343</v>
          </cell>
          <cell r="AU578">
            <v>-3239.7000000001863</v>
          </cell>
          <cell r="AV578">
            <v>-1152.3999999999069</v>
          </cell>
          <cell r="AW578">
            <v>-4476.3600000003353</v>
          </cell>
          <cell r="AX578">
            <v>-3500.4500000001863</v>
          </cell>
          <cell r="AY578">
            <v>-4641.1999999992549</v>
          </cell>
          <cell r="AZ578">
            <v>-4704.8000000007451</v>
          </cell>
          <cell r="BA578">
            <v>-4319</v>
          </cell>
          <cell r="BB578">
            <v>-3987.0999999996275</v>
          </cell>
          <cell r="BC578">
            <v>-1226.0000000009313</v>
          </cell>
          <cell r="BD578">
            <v>-2574.4000000003725</v>
          </cell>
          <cell r="BE578">
            <v>-26384.040000006557</v>
          </cell>
          <cell r="BF578">
            <v>-1566.1999999992549</v>
          </cell>
          <cell r="BG578">
            <v>-1507.7000000001863</v>
          </cell>
          <cell r="BH578">
            <v>-4114.9000000003725</v>
          </cell>
          <cell r="BI578">
            <v>-845.29999999981374</v>
          </cell>
          <cell r="BJ578">
            <v>-3174</v>
          </cell>
          <cell r="BK578">
            <v>-3466.0400000000373</v>
          </cell>
          <cell r="BL578">
            <v>-3524.5</v>
          </cell>
          <cell r="BM578">
            <v>-4844</v>
          </cell>
          <cell r="BN578">
            <v>-4352.9000000003725</v>
          </cell>
          <cell r="BO578">
            <v>-4162</v>
          </cell>
          <cell r="BP578">
            <v>7393</v>
          </cell>
          <cell r="BQ578">
            <v>-2219.5</v>
          </cell>
          <cell r="BR578">
            <v>-36445.899999983609</v>
          </cell>
          <cell r="BS578">
            <v>-1879.1000000005588</v>
          </cell>
          <cell r="BT578">
            <v>-1563.0000000004657</v>
          </cell>
          <cell r="BU578">
            <v>-3753.6000000000931</v>
          </cell>
          <cell r="BV578">
            <v>-1159.5999999996275</v>
          </cell>
          <cell r="BW578">
            <v>-4614.2000000001863</v>
          </cell>
          <cell r="BX578">
            <v>-5616</v>
          </cell>
          <cell r="BY578">
            <v>-3773.8000000007451</v>
          </cell>
          <cell r="BZ578">
            <v>-3050.4000000003725</v>
          </cell>
          <cell r="CA578">
            <v>-4255.8999999999069</v>
          </cell>
          <cell r="CB578">
            <v>-2440.4000000003725</v>
          </cell>
          <cell r="CC578">
            <v>-2183.3000000007451</v>
          </cell>
          <cell r="CD578">
            <v>-2156.5999999996275</v>
          </cell>
          <cell r="CE578">
            <v>-70014.10000000149</v>
          </cell>
          <cell r="CF578">
            <v>-30105.900000000373</v>
          </cell>
          <cell r="CG578">
            <v>-2749</v>
          </cell>
          <cell r="CH578">
            <v>-4117.8000000007451</v>
          </cell>
          <cell r="CI578">
            <v>-2119.3999999999069</v>
          </cell>
          <cell r="CJ578">
            <v>-4646.1999999992549</v>
          </cell>
          <cell r="CK578">
            <v>-3919.5</v>
          </cell>
          <cell r="CL578">
            <v>-5163.2000000001863</v>
          </cell>
          <cell r="CM578">
            <v>-5414.2999999998137</v>
          </cell>
          <cell r="CN578">
            <v>-3770.4000000003725</v>
          </cell>
          <cell r="CO578">
            <v>-3575.2999999998137</v>
          </cell>
          <cell r="CP578">
            <v>-2411.0999999996275</v>
          </cell>
          <cell r="CQ578">
            <v>-2022</v>
          </cell>
          <cell r="CR578">
            <v>-46552.200000010431</v>
          </cell>
          <cell r="CS578">
            <v>-2350.7000000001863</v>
          </cell>
          <cell r="CT578">
            <v>-2297.7000000001863</v>
          </cell>
          <cell r="CU578">
            <v>-5091.0999999996275</v>
          </cell>
          <cell r="CV578">
            <v>-4547</v>
          </cell>
          <cell r="CW578">
            <v>-4070.0999999996275</v>
          </cell>
          <cell r="CX578">
            <v>-4957.4000000003725</v>
          </cell>
          <cell r="CY578">
            <v>-4250.5</v>
          </cell>
          <cell r="CZ578">
            <v>-4495.2000000001863</v>
          </cell>
          <cell r="DA578">
            <v>-5207.7999999998137</v>
          </cell>
          <cell r="DB578">
            <v>-3858</v>
          </cell>
          <cell r="DC578">
            <v>-2667.7000000001863</v>
          </cell>
          <cell r="DD578">
            <v>-2759</v>
          </cell>
          <cell r="DE578">
            <v>-37564.29999999702</v>
          </cell>
          <cell r="DF578">
            <v>-2815.5</v>
          </cell>
          <cell r="DG578">
            <v>-2206.7000000001863</v>
          </cell>
          <cell r="DH578">
            <v>-5757.7000000001863</v>
          </cell>
          <cell r="DI578">
            <v>-4599.7000000001863</v>
          </cell>
          <cell r="DJ578">
            <v>-3967.5</v>
          </cell>
          <cell r="DK578">
            <v>-5887.0999999996275</v>
          </cell>
          <cell r="DL578">
            <v>-4589.4000000003725</v>
          </cell>
          <cell r="DM578">
            <v>-4612.5</v>
          </cell>
          <cell r="DN578">
            <v>-4483</v>
          </cell>
          <cell r="DO578">
            <v>5768.8999999994412</v>
          </cell>
          <cell r="DP578">
            <v>-2301.7000000011176</v>
          </cell>
          <cell r="DQ578">
            <v>-2112.4000000003725</v>
          </cell>
          <cell r="DR578">
            <v>-88378.29999999702</v>
          </cell>
          <cell r="DS578">
            <v>-1168.0999999996275</v>
          </cell>
          <cell r="DT578">
            <v>-2681.2999999998137</v>
          </cell>
          <cell r="DU578">
            <v>-6486.2999999998137</v>
          </cell>
          <cell r="DV578">
            <v>-8535.2999999998137</v>
          </cell>
          <cell r="DW578">
            <v>-3926.7000000001863</v>
          </cell>
          <cell r="DX578">
            <v>-55779.200000000186</v>
          </cell>
          <cell r="DY578">
            <v>-354.20000000018626</v>
          </cell>
          <cell r="DZ578">
            <v>-1378.8999999994412</v>
          </cell>
          <cell r="EA578">
            <v>-4568.2000000001863</v>
          </cell>
          <cell r="EB578">
            <v>-1774.6000000005588</v>
          </cell>
          <cell r="EC578">
            <v>-1589</v>
          </cell>
          <cell r="ED578">
            <v>-136.5</v>
          </cell>
        </row>
        <row r="579">
          <cell r="F579">
            <v>0</v>
          </cell>
          <cell r="G579">
            <v>0</v>
          </cell>
          <cell r="H579">
            <v>-434.50000000186265</v>
          </cell>
          <cell r="I579">
            <v>-5239.7000000001863</v>
          </cell>
          <cell r="J579">
            <v>-4602.4399999994785</v>
          </cell>
          <cell r="K579">
            <v>-6045.8999999994412</v>
          </cell>
          <cell r="L579">
            <v>-3838.7000000011176</v>
          </cell>
          <cell r="M579">
            <v>-9699.5000000018626</v>
          </cell>
          <cell r="N579">
            <v>-9634.5999999996275</v>
          </cell>
          <cell r="O579">
            <v>-7173.5</v>
          </cell>
          <cell r="P579">
            <v>-3689</v>
          </cell>
          <cell r="Q579">
            <v>-298.50000000093132</v>
          </cell>
          <cell r="R579">
            <v>-56846.509999990463</v>
          </cell>
          <cell r="S579">
            <v>-4934.8000000007451</v>
          </cell>
          <cell r="T579">
            <v>-9532.3499999996275</v>
          </cell>
          <cell r="U579">
            <v>-4468.3899999987334</v>
          </cell>
          <cell r="V579">
            <v>-778.8699999996461</v>
          </cell>
          <cell r="W579">
            <v>-82.200000000186265</v>
          </cell>
          <cell r="X579">
            <v>-2834.2599999997765</v>
          </cell>
          <cell r="Y579">
            <v>-6000.2999999988824</v>
          </cell>
          <cell r="Z579">
            <v>-7644.0999999996275</v>
          </cell>
          <cell r="AA579">
            <v>-5178.640000000596</v>
          </cell>
          <cell r="AB579">
            <v>-7908</v>
          </cell>
          <cell r="AC579">
            <v>-3196.7000000001863</v>
          </cell>
          <cell r="AD579">
            <v>-4287.8999999985099</v>
          </cell>
          <cell r="AE579">
            <v>-72309.810000002384</v>
          </cell>
          <cell r="AF579">
            <v>-4343.1000000014901</v>
          </cell>
          <cell r="AG579">
            <v>-4195.0999999996275</v>
          </cell>
          <cell r="AH579">
            <v>-8201.8999999985099</v>
          </cell>
          <cell r="AI579">
            <v>-2135.75</v>
          </cell>
          <cell r="AJ579">
            <v>-6292.0600000000559</v>
          </cell>
          <cell r="AK579">
            <v>-7827.2000000001863</v>
          </cell>
          <cell r="AL579">
            <v>-8526</v>
          </cell>
          <cell r="AM579">
            <v>-9028.4000000003725</v>
          </cell>
          <cell r="AN579">
            <v>-6172.8999999994412</v>
          </cell>
          <cell r="AO579">
            <v>-8875.2999999998137</v>
          </cell>
          <cell r="AP579">
            <v>-6560</v>
          </cell>
          <cell r="AQ579">
            <v>-152.09999999962747</v>
          </cell>
          <cell r="AR579">
            <v>-48115.20000000298</v>
          </cell>
          <cell r="AS579">
            <v>-3499.7999999998137</v>
          </cell>
          <cell r="AT579">
            <v>-4750.8000000007451</v>
          </cell>
          <cell r="AU579">
            <v>-5148.3999999994412</v>
          </cell>
          <cell r="AV579">
            <v>-1009.3499999996275</v>
          </cell>
          <cell r="AW579">
            <v>-1077.1199999996461</v>
          </cell>
          <cell r="AX579">
            <v>-3337.6899999999441</v>
          </cell>
          <cell r="AY579">
            <v>-7229.8999999985099</v>
          </cell>
          <cell r="AZ579">
            <v>-9279.0999999996275</v>
          </cell>
          <cell r="BA579">
            <v>-2515.839999999851</v>
          </cell>
          <cell r="BB579">
            <v>-4900.1999999992549</v>
          </cell>
          <cell r="BC579">
            <v>-4262.3000000007451</v>
          </cell>
          <cell r="BD579">
            <v>-1104.6999999992549</v>
          </cell>
          <cell r="BE579">
            <v>-42507.759999990463</v>
          </cell>
          <cell r="BF579">
            <v>-3623.8999999985099</v>
          </cell>
          <cell r="BG579">
            <v>-5298.8999999994412</v>
          </cell>
          <cell r="BH579">
            <v>-3008.9399999994785</v>
          </cell>
          <cell r="BI579">
            <v>-1319.3599999998696</v>
          </cell>
          <cell r="BJ579">
            <v>-1698.3100000000559</v>
          </cell>
          <cell r="BK579">
            <v>-4060.2500000004657</v>
          </cell>
          <cell r="BL579">
            <v>-9642.3999999985099</v>
          </cell>
          <cell r="BM579">
            <v>-10052.900000000373</v>
          </cell>
          <cell r="BN579">
            <v>-3685.1000000005588</v>
          </cell>
          <cell r="BO579">
            <v>-5114.9000000003725</v>
          </cell>
          <cell r="BP579">
            <v>8325.8000000007451</v>
          </cell>
          <cell r="BQ579">
            <v>-3328.5999999996275</v>
          </cell>
          <cell r="BR579">
            <v>-65360.010000020266</v>
          </cell>
          <cell r="BS579">
            <v>-4683.0999999996275</v>
          </cell>
          <cell r="BT579">
            <v>-4765.5000000009313</v>
          </cell>
          <cell r="BU579">
            <v>-3056.2000000001863</v>
          </cell>
          <cell r="BV579">
            <v>-1229.4199999999255</v>
          </cell>
          <cell r="BW579">
            <v>-5687.7899999991059</v>
          </cell>
          <cell r="BX579">
            <v>-5704.5</v>
          </cell>
          <cell r="BY579">
            <v>-10632.700000000186</v>
          </cell>
          <cell r="BZ579">
            <v>-10033.900000000373</v>
          </cell>
          <cell r="CA579">
            <v>-4880.4000000003725</v>
          </cell>
          <cell r="CB579">
            <v>-7270</v>
          </cell>
          <cell r="CC579">
            <v>-5209.7000000001863</v>
          </cell>
          <cell r="CD579">
            <v>-2206.7999999998137</v>
          </cell>
          <cell r="CE579">
            <v>-105484.20000000298</v>
          </cell>
          <cell r="CF579">
            <v>-40080</v>
          </cell>
          <cell r="CG579">
            <v>-4408.9000000003725</v>
          </cell>
          <cell r="CH579">
            <v>-5291.1999999992549</v>
          </cell>
          <cell r="CI579">
            <v>-1120.7999999998137</v>
          </cell>
          <cell r="CJ579">
            <v>-7518.0999999996275</v>
          </cell>
          <cell r="CK579">
            <v>-11134.300000000745</v>
          </cell>
          <cell r="CL579">
            <v>-7517.5</v>
          </cell>
          <cell r="CM579">
            <v>-8529.2000000011176</v>
          </cell>
          <cell r="CN579">
            <v>-6461.0999999996275</v>
          </cell>
          <cell r="CO579">
            <v>-7085.9000000013039</v>
          </cell>
          <cell r="CP579">
            <v>-4588.8000000007451</v>
          </cell>
          <cell r="CQ579">
            <v>-1748.4000000003725</v>
          </cell>
          <cell r="CR579">
            <v>-74822.20000000298</v>
          </cell>
          <cell r="CS579">
            <v>-1980.1000000005588</v>
          </cell>
          <cell r="CT579">
            <v>-4585.4999999990687</v>
          </cell>
          <cell r="CU579">
            <v>-6445.2000000011176</v>
          </cell>
          <cell r="CV579">
            <v>-7259.6999999992549</v>
          </cell>
          <cell r="CW579">
            <v>-9883.6000000005588</v>
          </cell>
          <cell r="CX579">
            <v>-11606</v>
          </cell>
          <cell r="CY579">
            <v>-7191.6000000014901</v>
          </cell>
          <cell r="CZ579">
            <v>-7822.6000000014901</v>
          </cell>
          <cell r="DA579">
            <v>-5813.5999999996275</v>
          </cell>
          <cell r="DB579">
            <v>-5857.4000000013039</v>
          </cell>
          <cell r="DC579">
            <v>-4575.4000000003725</v>
          </cell>
          <cell r="DD579">
            <v>-1801.5</v>
          </cell>
          <cell r="DE579">
            <v>-70798.190000027418</v>
          </cell>
          <cell r="DF579">
            <v>-1973.4999999990687</v>
          </cell>
          <cell r="DG579">
            <v>-5077.1000000005588</v>
          </cell>
          <cell r="DH579">
            <v>-6244.0000000009313</v>
          </cell>
          <cell r="DI579">
            <v>-7750.2000000001863</v>
          </cell>
          <cell r="DJ579">
            <v>-8627.1899999994785</v>
          </cell>
          <cell r="DK579">
            <v>-10611.600000000559</v>
          </cell>
          <cell r="DL579">
            <v>-6952.4000000003725</v>
          </cell>
          <cell r="DM579">
            <v>-7535.5999999977648</v>
          </cell>
          <cell r="DN579">
            <v>-7120.8000000007451</v>
          </cell>
          <cell r="DO579">
            <v>-1709.7000000001863</v>
          </cell>
          <cell r="DP579">
            <v>-3967.4000000003725</v>
          </cell>
          <cell r="DQ579">
            <v>-3228.7000000001863</v>
          </cell>
          <cell r="DR579">
            <v>-60815.170000009239</v>
          </cell>
          <cell r="DS579">
            <v>-2543.3999999994412</v>
          </cell>
          <cell r="DT579">
            <v>-1954.5999999996275</v>
          </cell>
          <cell r="DU579">
            <v>-1965.2000000001863</v>
          </cell>
          <cell r="DV579">
            <v>-1304.3999999999069</v>
          </cell>
          <cell r="DW579">
            <v>-3695.1000000000931</v>
          </cell>
          <cell r="DX579">
            <v>-23014.689999999944</v>
          </cell>
          <cell r="DY579">
            <v>-6800.5999999996275</v>
          </cell>
          <cell r="DZ579">
            <v>-8118.6999999992549</v>
          </cell>
          <cell r="EA579">
            <v>-2155.3999999994412</v>
          </cell>
          <cell r="EB579">
            <v>-4737.6999999992549</v>
          </cell>
          <cell r="EC579">
            <v>-1623.8800000003539</v>
          </cell>
          <cell r="ED579">
            <v>-2901.5000000009313</v>
          </cell>
        </row>
        <row r="580">
          <cell r="F580">
            <v>0</v>
          </cell>
          <cell r="G580">
            <v>-8</v>
          </cell>
          <cell r="H580">
            <v>0</v>
          </cell>
          <cell r="I580">
            <v>0</v>
          </cell>
          <cell r="J580">
            <v>-295.34000000008382</v>
          </cell>
          <cell r="K580">
            <v>-2133.3999999994412</v>
          </cell>
          <cell r="L580">
            <v>-72.5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-8227.4599999934435</v>
          </cell>
          <cell r="S580">
            <v>0</v>
          </cell>
          <cell r="T580">
            <v>0</v>
          </cell>
          <cell r="U580">
            <v>0</v>
          </cell>
          <cell r="V580">
            <v>-1187.2000000001863</v>
          </cell>
          <cell r="W580">
            <v>-1653.3600000001024</v>
          </cell>
          <cell r="X580">
            <v>-2843.3999999999069</v>
          </cell>
          <cell r="Y580">
            <v>-794.3000000002794</v>
          </cell>
          <cell r="Z580">
            <v>-266</v>
          </cell>
          <cell r="AA580">
            <v>-1358.9000000003725</v>
          </cell>
          <cell r="AB580">
            <v>-124.29999999981374</v>
          </cell>
          <cell r="AC580">
            <v>0</v>
          </cell>
          <cell r="AD580">
            <v>0</v>
          </cell>
          <cell r="AE580">
            <v>-5072.0599999986589</v>
          </cell>
          <cell r="AF580">
            <v>-514.88000000000466</v>
          </cell>
          <cell r="AG580">
            <v>-99.589999999850988</v>
          </cell>
          <cell r="AH580">
            <v>-206.29000000003725</v>
          </cell>
          <cell r="AI580">
            <v>-51.78000000002794</v>
          </cell>
          <cell r="AJ580">
            <v>-275.58000000007451</v>
          </cell>
          <cell r="AK580">
            <v>-438.14000000001397</v>
          </cell>
          <cell r="AL580">
            <v>-724.61999999999534</v>
          </cell>
          <cell r="AM580">
            <v>-1366.8799999998882</v>
          </cell>
          <cell r="AN580">
            <v>-442.61999999999534</v>
          </cell>
          <cell r="AO580">
            <v>-157.04000000003725</v>
          </cell>
          <cell r="AP580">
            <v>-88.339999999967404</v>
          </cell>
          <cell r="AQ580">
            <v>-706.29999999981374</v>
          </cell>
          <cell r="AR580">
            <v>-4140.7400000020862</v>
          </cell>
          <cell r="AS580">
            <v>-457.78000000002794</v>
          </cell>
          <cell r="AT580">
            <v>-5.6099999998696148</v>
          </cell>
          <cell r="AU580">
            <v>-467.40000000002328</v>
          </cell>
          <cell r="AV580">
            <v>-52.439999999944121</v>
          </cell>
          <cell r="AW580">
            <v>0</v>
          </cell>
          <cell r="AX580">
            <v>-4.8800000000046566</v>
          </cell>
          <cell r="AY580">
            <v>-346.12000000011176</v>
          </cell>
          <cell r="AZ580">
            <v>-709.0899999999674</v>
          </cell>
          <cell r="BA580">
            <v>-160.5</v>
          </cell>
          <cell r="BB580">
            <v>-524.08999999985099</v>
          </cell>
          <cell r="BC580">
            <v>-320.69000000006054</v>
          </cell>
          <cell r="BD580">
            <v>-1092.1399999998976</v>
          </cell>
          <cell r="BE580">
            <v>1746.8500000014901</v>
          </cell>
          <cell r="BF580">
            <v>-147.94999999995343</v>
          </cell>
          <cell r="BG580">
            <v>-162.04000000003725</v>
          </cell>
          <cell r="BH580">
            <v>-68.800000000046566</v>
          </cell>
          <cell r="BI580">
            <v>0</v>
          </cell>
          <cell r="BJ580">
            <v>-0.96000000007916242</v>
          </cell>
          <cell r="BK580">
            <v>0</v>
          </cell>
          <cell r="BL580">
            <v>-621.66999999992549</v>
          </cell>
          <cell r="BM580">
            <v>-1013.6699999999255</v>
          </cell>
          <cell r="BN580">
            <v>-45.920000000158325</v>
          </cell>
          <cell r="BO580">
            <v>-497.6600000000326</v>
          </cell>
          <cell r="BP580">
            <v>4662.5600000000559</v>
          </cell>
          <cell r="BQ580">
            <v>-357.03999999992084</v>
          </cell>
          <cell r="BR580">
            <v>-4136.6500000022352</v>
          </cell>
          <cell r="BS580">
            <v>-237.52000000001863</v>
          </cell>
          <cell r="BT580">
            <v>-304.06000000005588</v>
          </cell>
          <cell r="BU580">
            <v>-93.350000000093132</v>
          </cell>
          <cell r="BV580">
            <v>0</v>
          </cell>
          <cell r="BW580">
            <v>-53.699999999953434</v>
          </cell>
          <cell r="BX580">
            <v>-13.629999999888241</v>
          </cell>
          <cell r="BY580">
            <v>-804.55999999993946</v>
          </cell>
          <cell r="BZ580">
            <v>-693.33000000007451</v>
          </cell>
          <cell r="CA580">
            <v>-268</v>
          </cell>
          <cell r="CB580">
            <v>-739.73999999999069</v>
          </cell>
          <cell r="CC580">
            <v>-182.69999999995343</v>
          </cell>
          <cell r="CD580">
            <v>-746.06000000005588</v>
          </cell>
          <cell r="CE580">
            <v>-12030.999999998137</v>
          </cell>
          <cell r="CF580">
            <v>-4657.729999999865</v>
          </cell>
          <cell r="CG580">
            <v>-252.23999999999069</v>
          </cell>
          <cell r="CH580">
            <v>-366.91999999992549</v>
          </cell>
          <cell r="CI580">
            <v>-26.64000000001397</v>
          </cell>
          <cell r="CJ580">
            <v>-595.5</v>
          </cell>
          <cell r="CK580">
            <v>-997.38999999989755</v>
          </cell>
          <cell r="CL580">
            <v>-1379.3799999998882</v>
          </cell>
          <cell r="CM580">
            <v>-1288.9299999999348</v>
          </cell>
          <cell r="CN580">
            <v>-585.68999999994412</v>
          </cell>
          <cell r="CO580">
            <v>-746.03999999980442</v>
          </cell>
          <cell r="CP580">
            <v>-204.54999999993015</v>
          </cell>
          <cell r="CQ580">
            <v>-929.98999999999069</v>
          </cell>
          <cell r="CR580">
            <v>-9163.7499999981374</v>
          </cell>
          <cell r="CS580">
            <v>-903.46000000019558</v>
          </cell>
          <cell r="CT580">
            <v>-375.40999999991618</v>
          </cell>
          <cell r="CU580">
            <v>-326.71999999997206</v>
          </cell>
          <cell r="CV580">
            <v>-325.97999999998137</v>
          </cell>
          <cell r="CW580">
            <v>-584.94999999995343</v>
          </cell>
          <cell r="CX580">
            <v>-1055.6599999999162</v>
          </cell>
          <cell r="CY580">
            <v>-1100.9000000001397</v>
          </cell>
          <cell r="CZ580">
            <v>-1617.3999999999069</v>
          </cell>
          <cell r="DA580">
            <v>-1339.1400000001304</v>
          </cell>
          <cell r="DB580">
            <v>-424</v>
          </cell>
          <cell r="DC580">
            <v>-226.78000000002794</v>
          </cell>
          <cell r="DD580">
            <v>-883.35000000009313</v>
          </cell>
          <cell r="DE580">
            <v>-289.54000000096858</v>
          </cell>
          <cell r="DF580">
            <v>-746.75</v>
          </cell>
          <cell r="DG580">
            <v>-194.42000000004191</v>
          </cell>
          <cell r="DH580">
            <v>-282.12000000011176</v>
          </cell>
          <cell r="DI580">
            <v>-246.59000000008382</v>
          </cell>
          <cell r="DJ580">
            <v>-571.1500000001397</v>
          </cell>
          <cell r="DK580">
            <v>-171.80000000004657</v>
          </cell>
          <cell r="DL580">
            <v>-1445.8000000000466</v>
          </cell>
          <cell r="DM580">
            <v>-827.94999999995343</v>
          </cell>
          <cell r="DN580">
            <v>-187.30000000004657</v>
          </cell>
          <cell r="DO580">
            <v>5137.3100000000559</v>
          </cell>
          <cell r="DP580">
            <v>-353.36999999999534</v>
          </cell>
          <cell r="DQ580">
            <v>-399.59999999997672</v>
          </cell>
          <cell r="DR580">
            <v>-13488.949999999255</v>
          </cell>
          <cell r="DS580">
            <v>-807.96000000007916</v>
          </cell>
          <cell r="DT580">
            <v>-438.9000000001397</v>
          </cell>
          <cell r="DU580">
            <v>-821.44999999995343</v>
          </cell>
          <cell r="DV580">
            <v>-310.37000000011176</v>
          </cell>
          <cell r="DW580">
            <v>-2014.5</v>
          </cell>
          <cell r="DX580">
            <v>-3778.8799999998882</v>
          </cell>
          <cell r="DY580">
            <v>-1274.1399999996647</v>
          </cell>
          <cell r="DZ580">
            <v>-1391.5</v>
          </cell>
          <cell r="EA580">
            <v>-466.39999999990687</v>
          </cell>
          <cell r="EB580">
            <v>-1199.839999999851</v>
          </cell>
          <cell r="EC580">
            <v>-254.81000000005588</v>
          </cell>
          <cell r="ED580">
            <v>-730.1999999997206</v>
          </cell>
        </row>
        <row r="581"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-99.699999999254942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-99.700000000186265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-2643.0999999977648</v>
          </cell>
          <cell r="AF581">
            <v>0</v>
          </cell>
          <cell r="AG581">
            <v>0</v>
          </cell>
          <cell r="AH581">
            <v>0</v>
          </cell>
          <cell r="AI581">
            <v>-1355</v>
          </cell>
          <cell r="AJ581">
            <v>-288.70000000018626</v>
          </cell>
          <cell r="AK581">
            <v>-900.0999999998603</v>
          </cell>
          <cell r="AL581">
            <v>0</v>
          </cell>
          <cell r="AM581">
            <v>0</v>
          </cell>
          <cell r="AN581">
            <v>-99.299999999813735</v>
          </cell>
          <cell r="AO581">
            <v>0</v>
          </cell>
          <cell r="AP581">
            <v>0</v>
          </cell>
          <cell r="AQ581">
            <v>0</v>
          </cell>
          <cell r="AR581">
            <v>-6409.7000000029802</v>
          </cell>
          <cell r="AS581">
            <v>0</v>
          </cell>
          <cell r="AT581">
            <v>-66.199999999953434</v>
          </cell>
          <cell r="AU581">
            <v>-542.70000000018626</v>
          </cell>
          <cell r="AV581">
            <v>-1901.3999999999069</v>
          </cell>
          <cell r="AW581">
            <v>-1816.8999999999069</v>
          </cell>
          <cell r="AX581">
            <v>-1314.3999999999069</v>
          </cell>
          <cell r="AY581">
            <v>0</v>
          </cell>
          <cell r="AZ581">
            <v>-237.80000000004657</v>
          </cell>
          <cell r="BA581">
            <v>-461.29999999981374</v>
          </cell>
          <cell r="BB581">
            <v>0</v>
          </cell>
          <cell r="BC581">
            <v>-69</v>
          </cell>
          <cell r="BD581">
            <v>0</v>
          </cell>
          <cell r="BE581">
            <v>-5726.4000000022352</v>
          </cell>
          <cell r="BF581">
            <v>-98.100000000093132</v>
          </cell>
          <cell r="BG581">
            <v>0</v>
          </cell>
          <cell r="BH581">
            <v>-518.30000000004657</v>
          </cell>
          <cell r="BI581">
            <v>-1364.5</v>
          </cell>
          <cell r="BJ581">
            <v>-1752.8000000000466</v>
          </cell>
          <cell r="BK581">
            <v>-1493.1999999999534</v>
          </cell>
          <cell r="BL581">
            <v>0</v>
          </cell>
          <cell r="BM581">
            <v>0</v>
          </cell>
          <cell r="BN581">
            <v>-298.29999999981374</v>
          </cell>
          <cell r="BO581">
            <v>0</v>
          </cell>
          <cell r="BP581">
            <v>-201.19999999995343</v>
          </cell>
          <cell r="BQ581">
            <v>0</v>
          </cell>
          <cell r="BR581">
            <v>-2488.3000000007451</v>
          </cell>
          <cell r="BS581">
            <v>0</v>
          </cell>
          <cell r="BT581">
            <v>0</v>
          </cell>
          <cell r="BU581">
            <v>-313.69999999995343</v>
          </cell>
          <cell r="BV581">
            <v>-1062.1999999999534</v>
          </cell>
          <cell r="BW581">
            <v>-241.89999999990687</v>
          </cell>
          <cell r="BX581">
            <v>-296.5</v>
          </cell>
          <cell r="BY581">
            <v>0</v>
          </cell>
          <cell r="BZ581">
            <v>0</v>
          </cell>
          <cell r="CA581">
            <v>-574</v>
          </cell>
          <cell r="CB581">
            <v>0</v>
          </cell>
          <cell r="CC581">
            <v>0</v>
          </cell>
          <cell r="CD581">
            <v>0</v>
          </cell>
          <cell r="CE581">
            <v>-2065.5999999977648</v>
          </cell>
          <cell r="CF581">
            <v>0</v>
          </cell>
          <cell r="CG581">
            <v>-70.699999999953434</v>
          </cell>
          <cell r="CH581">
            <v>-630.10000000009313</v>
          </cell>
          <cell r="CI581">
            <v>-1088.7999999998137</v>
          </cell>
          <cell r="CJ581">
            <v>0</v>
          </cell>
          <cell r="CK581">
            <v>0</v>
          </cell>
          <cell r="CL581">
            <v>0</v>
          </cell>
          <cell r="CM581">
            <v>0</v>
          </cell>
          <cell r="CN581">
            <v>-276</v>
          </cell>
          <cell r="CO581">
            <v>0</v>
          </cell>
          <cell r="CP581">
            <v>0</v>
          </cell>
          <cell r="CQ581">
            <v>0</v>
          </cell>
          <cell r="CR581">
            <v>-459.80000000074506</v>
          </cell>
          <cell r="CS581">
            <v>0</v>
          </cell>
          <cell r="CT581">
            <v>0</v>
          </cell>
          <cell r="CU581">
            <v>-92.399999999906868</v>
          </cell>
          <cell r="CV581">
            <v>-90.399999999906868</v>
          </cell>
          <cell r="CW581">
            <v>-89.199999999953434</v>
          </cell>
          <cell r="CX581">
            <v>-100.79999999981374</v>
          </cell>
          <cell r="CY581">
            <v>0</v>
          </cell>
          <cell r="CZ581">
            <v>0</v>
          </cell>
          <cell r="DA581">
            <v>-87</v>
          </cell>
          <cell r="DB581">
            <v>0</v>
          </cell>
          <cell r="DC581">
            <v>0</v>
          </cell>
          <cell r="DD581">
            <v>0</v>
          </cell>
          <cell r="DE581">
            <v>-966.30000000074506</v>
          </cell>
          <cell r="DF581">
            <v>0</v>
          </cell>
          <cell r="DG581">
            <v>0</v>
          </cell>
          <cell r="DH581">
            <v>-243.39999999990687</v>
          </cell>
          <cell r="DI581">
            <v>-265.5999999998603</v>
          </cell>
          <cell r="DJ581">
            <v>-88.100000000093132</v>
          </cell>
          <cell r="DK581">
            <v>-274.20000000018626</v>
          </cell>
          <cell r="DL581">
            <v>0</v>
          </cell>
          <cell r="DM581">
            <v>0</v>
          </cell>
          <cell r="DN581">
            <v>-95</v>
          </cell>
          <cell r="DO581">
            <v>0</v>
          </cell>
          <cell r="DP581">
            <v>0</v>
          </cell>
          <cell r="DQ581">
            <v>0</v>
          </cell>
          <cell r="DR581">
            <v>-664.90000000223517</v>
          </cell>
          <cell r="DS581">
            <v>0</v>
          </cell>
          <cell r="DT581">
            <v>0</v>
          </cell>
          <cell r="DU581">
            <v>-243.5</v>
          </cell>
          <cell r="DV581">
            <v>-141.39999999990687</v>
          </cell>
          <cell r="DW581">
            <v>-87.800000000046566</v>
          </cell>
          <cell r="DX581">
            <v>-98.400000000372529</v>
          </cell>
          <cell r="DY581">
            <v>0</v>
          </cell>
          <cell r="DZ581">
            <v>0</v>
          </cell>
          <cell r="EA581">
            <v>-93.799999999813735</v>
          </cell>
          <cell r="EB581">
            <v>0</v>
          </cell>
          <cell r="EC581">
            <v>0</v>
          </cell>
          <cell r="ED581">
            <v>0</v>
          </cell>
        </row>
        <row r="583"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-36.410000000003492</v>
          </cell>
          <cell r="Q583">
            <v>0</v>
          </cell>
          <cell r="R583">
            <v>-8829.5999999977648</v>
          </cell>
          <cell r="S583">
            <v>-508.70000000018626</v>
          </cell>
          <cell r="T583">
            <v>-4877.6000000000931</v>
          </cell>
          <cell r="U583">
            <v>-1959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-504.20000000018626</v>
          </cell>
          <cell r="AB583">
            <v>-172.69999999995343</v>
          </cell>
          <cell r="AC583">
            <v>0</v>
          </cell>
          <cell r="AD583">
            <v>-807.40000000037253</v>
          </cell>
          <cell r="AE583">
            <v>-4835.6699999980628</v>
          </cell>
          <cell r="AF583">
            <v>-62.899999999906868</v>
          </cell>
          <cell r="AG583">
            <v>-225.29999999981374</v>
          </cell>
          <cell r="AH583">
            <v>-1024.9000000001397</v>
          </cell>
          <cell r="AI583">
            <v>-2360.5</v>
          </cell>
          <cell r="AJ583">
            <v>0</v>
          </cell>
          <cell r="AK583">
            <v>0</v>
          </cell>
          <cell r="AL583">
            <v>0</v>
          </cell>
          <cell r="AM583">
            <v>-213</v>
          </cell>
          <cell r="AN583">
            <v>-555.70000000018626</v>
          </cell>
          <cell r="AO583">
            <v>-385.5</v>
          </cell>
          <cell r="AP583">
            <v>0</v>
          </cell>
          <cell r="AQ583">
            <v>-7.8699999999953434</v>
          </cell>
          <cell r="AR583">
            <v>-4871.8099999986589</v>
          </cell>
          <cell r="AS583">
            <v>0</v>
          </cell>
          <cell r="AT583">
            <v>0</v>
          </cell>
          <cell r="AU583">
            <v>0</v>
          </cell>
          <cell r="AV583">
            <v>-1675.5</v>
          </cell>
          <cell r="AW583">
            <v>-142.55000000004657</v>
          </cell>
          <cell r="AX583">
            <v>-131.84999999997672</v>
          </cell>
          <cell r="AY583">
            <v>-327.70000000018626</v>
          </cell>
          <cell r="AZ583">
            <v>-351</v>
          </cell>
          <cell r="BA583">
            <v>-1555</v>
          </cell>
          <cell r="BB583">
            <v>-675.20000000018626</v>
          </cell>
          <cell r="BC583">
            <v>0</v>
          </cell>
          <cell r="BD583">
            <v>-13.010000000009313</v>
          </cell>
          <cell r="BE583">
            <v>-5737.7600000016391</v>
          </cell>
          <cell r="BF583">
            <v>0</v>
          </cell>
          <cell r="BG583">
            <v>-244.39999999990687</v>
          </cell>
          <cell r="BH583">
            <v>-295.10000000009313</v>
          </cell>
          <cell r="BI583">
            <v>-1841.2999999998137</v>
          </cell>
          <cell r="BJ583">
            <v>-152.5</v>
          </cell>
          <cell r="BK583">
            <v>-572.56000000005588</v>
          </cell>
          <cell r="BL583">
            <v>-195.20000000018626</v>
          </cell>
          <cell r="BM583">
            <v>-485</v>
          </cell>
          <cell r="BN583">
            <v>-882.79999999981374</v>
          </cell>
          <cell r="BO583">
            <v>-1056.3000000000466</v>
          </cell>
          <cell r="BP583">
            <v>-12.600000000093132</v>
          </cell>
          <cell r="BQ583">
            <v>0</v>
          </cell>
          <cell r="BR583">
            <v>-6174.9600000008941</v>
          </cell>
          <cell r="BS583">
            <v>0</v>
          </cell>
          <cell r="BT583">
            <v>-184</v>
          </cell>
          <cell r="BU583">
            <v>-373.5999999998603</v>
          </cell>
          <cell r="BV583">
            <v>-1678.5</v>
          </cell>
          <cell r="BW583">
            <v>0</v>
          </cell>
          <cell r="BX583">
            <v>-639.1600000000326</v>
          </cell>
          <cell r="BY583">
            <v>-749</v>
          </cell>
          <cell r="BZ583">
            <v>-1443.1999999999534</v>
          </cell>
          <cell r="CA583">
            <v>-606.70000000018626</v>
          </cell>
          <cell r="CB583">
            <v>-474</v>
          </cell>
          <cell r="CC583">
            <v>0</v>
          </cell>
          <cell r="CD583">
            <v>-26.800000000046566</v>
          </cell>
          <cell r="CE583">
            <v>-2888.7999999970198</v>
          </cell>
          <cell r="CF583">
            <v>-726.19999999995343</v>
          </cell>
          <cell r="CG583">
            <v>0</v>
          </cell>
          <cell r="CH583">
            <v>0</v>
          </cell>
          <cell r="CI583">
            <v>-1519.2999999998137</v>
          </cell>
          <cell r="CJ583">
            <v>0</v>
          </cell>
          <cell r="CK583">
            <v>0</v>
          </cell>
          <cell r="CL583">
            <v>-289</v>
          </cell>
          <cell r="CM583">
            <v>-160.29999999981374</v>
          </cell>
          <cell r="CN583">
            <v>248.30000000004657</v>
          </cell>
          <cell r="CO583">
            <v>-393.19999999995343</v>
          </cell>
          <cell r="CP583">
            <v>-33.899999999906868</v>
          </cell>
          <cell r="CQ583">
            <v>-15.199999999953434</v>
          </cell>
          <cell r="CR583">
            <v>-1285.7400000002235</v>
          </cell>
          <cell r="CS583">
            <v>-50.600000000093132</v>
          </cell>
          <cell r="CT583">
            <v>0</v>
          </cell>
          <cell r="CU583">
            <v>0</v>
          </cell>
          <cell r="CV583">
            <v>-29.700000000186265</v>
          </cell>
          <cell r="CW583">
            <v>0</v>
          </cell>
          <cell r="CX583">
            <v>-57.340000000025611</v>
          </cell>
          <cell r="CY583">
            <v>-524.80000000004657</v>
          </cell>
          <cell r="CZ583">
            <v>-200.39999999990687</v>
          </cell>
          <cell r="DA583">
            <v>-175.29999999981374</v>
          </cell>
          <cell r="DB583">
            <v>-247.60000000009313</v>
          </cell>
          <cell r="DC583">
            <v>0</v>
          </cell>
          <cell r="DD583">
            <v>0</v>
          </cell>
          <cell r="DE583">
            <v>-105578.29999999888</v>
          </cell>
          <cell r="DF583">
            <v>0</v>
          </cell>
          <cell r="DG583">
            <v>0</v>
          </cell>
          <cell r="DH583">
            <v>-0.30000000004656613</v>
          </cell>
          <cell r="DI583">
            <v>-103.69999999995343</v>
          </cell>
          <cell r="DJ583">
            <v>0</v>
          </cell>
          <cell r="DK583">
            <v>0</v>
          </cell>
          <cell r="DL583">
            <v>-400</v>
          </cell>
          <cell r="DM583">
            <v>-523.30000000004657</v>
          </cell>
          <cell r="DN583">
            <v>-199.29999999981374</v>
          </cell>
          <cell r="DO583">
            <v>-104326.69999999995</v>
          </cell>
          <cell r="DP583">
            <v>0</v>
          </cell>
          <cell r="DQ583">
            <v>-25</v>
          </cell>
          <cell r="DR583">
            <v>-8919.9499999955297</v>
          </cell>
          <cell r="DS583">
            <v>-750.40000000037253</v>
          </cell>
          <cell r="DT583">
            <v>-506.79999999981374</v>
          </cell>
          <cell r="DU583">
            <v>-1085.8999999999069</v>
          </cell>
          <cell r="DV583">
            <v>-1711</v>
          </cell>
          <cell r="DW583">
            <v>0</v>
          </cell>
          <cell r="DX583">
            <v>-495.25</v>
          </cell>
          <cell r="DY583">
            <v>-1291.7000000001863</v>
          </cell>
          <cell r="DZ583">
            <v>-1168.3999999999069</v>
          </cell>
          <cell r="EA583">
            <v>-551.20000000018626</v>
          </cell>
          <cell r="EB583">
            <v>-496.79999999981374</v>
          </cell>
          <cell r="EC583">
            <v>-92.799999999813735</v>
          </cell>
          <cell r="ED583">
            <v>-769.70000000018626</v>
          </cell>
        </row>
        <row r="584"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  <cell r="BZ584">
            <v>0</v>
          </cell>
          <cell r="CA584">
            <v>0</v>
          </cell>
          <cell r="CB584">
            <v>0</v>
          </cell>
          <cell r="CC584">
            <v>0</v>
          </cell>
          <cell r="CD584">
            <v>0</v>
          </cell>
          <cell r="CE584">
            <v>0</v>
          </cell>
          <cell r="CF584">
            <v>0</v>
          </cell>
          <cell r="CG584">
            <v>0</v>
          </cell>
          <cell r="CH584">
            <v>0</v>
          </cell>
          <cell r="CI584">
            <v>0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P584">
            <v>0</v>
          </cell>
          <cell r="CQ584">
            <v>0</v>
          </cell>
          <cell r="CR584">
            <v>0</v>
          </cell>
          <cell r="CS584">
            <v>0</v>
          </cell>
          <cell r="CT584">
            <v>0</v>
          </cell>
          <cell r="CU584">
            <v>0</v>
          </cell>
          <cell r="CV584">
            <v>0</v>
          </cell>
          <cell r="CW584">
            <v>0</v>
          </cell>
          <cell r="CX584">
            <v>0</v>
          </cell>
          <cell r="CY584">
            <v>0</v>
          </cell>
          <cell r="CZ584">
            <v>0</v>
          </cell>
          <cell r="DA584">
            <v>0</v>
          </cell>
          <cell r="DB584">
            <v>0</v>
          </cell>
          <cell r="DC584">
            <v>0</v>
          </cell>
          <cell r="DD584">
            <v>0</v>
          </cell>
          <cell r="DE584">
            <v>0</v>
          </cell>
          <cell r="DF584">
            <v>0</v>
          </cell>
          <cell r="DG584">
            <v>0</v>
          </cell>
          <cell r="DH584">
            <v>0</v>
          </cell>
          <cell r="DI584">
            <v>0</v>
          </cell>
          <cell r="DJ584">
            <v>0</v>
          </cell>
          <cell r="DK584">
            <v>0</v>
          </cell>
          <cell r="DL584">
            <v>0</v>
          </cell>
          <cell r="DM584">
            <v>0</v>
          </cell>
          <cell r="DN584">
            <v>0</v>
          </cell>
          <cell r="DO584">
            <v>0</v>
          </cell>
          <cell r="DP584">
            <v>0</v>
          </cell>
          <cell r="DQ584">
            <v>0</v>
          </cell>
          <cell r="DR584">
            <v>0</v>
          </cell>
          <cell r="DS584">
            <v>0</v>
          </cell>
          <cell r="DT584">
            <v>0</v>
          </cell>
          <cell r="DU584">
            <v>0</v>
          </cell>
          <cell r="DV584">
            <v>0</v>
          </cell>
          <cell r="DW584">
            <v>0</v>
          </cell>
          <cell r="DX584">
            <v>0</v>
          </cell>
          <cell r="DY584">
            <v>0</v>
          </cell>
          <cell r="DZ584">
            <v>0</v>
          </cell>
          <cell r="EA584">
            <v>0</v>
          </cell>
          <cell r="EB584">
            <v>0</v>
          </cell>
          <cell r="EC584">
            <v>0</v>
          </cell>
          <cell r="ED584">
            <v>0</v>
          </cell>
        </row>
        <row r="585">
          <cell r="F585">
            <v>-5.7000000001862645</v>
          </cell>
          <cell r="G585">
            <v>-39.220000000001164</v>
          </cell>
          <cell r="H585">
            <v>0</v>
          </cell>
          <cell r="I585">
            <v>0</v>
          </cell>
          <cell r="J585">
            <v>0</v>
          </cell>
          <cell r="K585">
            <v>-197</v>
          </cell>
          <cell r="L585">
            <v>-126.40499999979511</v>
          </cell>
          <cell r="M585">
            <v>-13.540000000037253</v>
          </cell>
          <cell r="N585">
            <v>-205.70000000018626</v>
          </cell>
          <cell r="O585">
            <v>-18.403999999980442</v>
          </cell>
          <cell r="P585">
            <v>0</v>
          </cell>
          <cell r="Q585">
            <v>0</v>
          </cell>
          <cell r="R585">
            <v>-2452.9759999997914</v>
          </cell>
          <cell r="S585">
            <v>0</v>
          </cell>
          <cell r="T585">
            <v>-74.599999999860302</v>
          </cell>
          <cell r="U585">
            <v>-304.5</v>
          </cell>
          <cell r="V585">
            <v>-797.14000000001397</v>
          </cell>
          <cell r="W585">
            <v>-562.22999999998137</v>
          </cell>
          <cell r="X585">
            <v>-516.89999999990687</v>
          </cell>
          <cell r="Y585">
            <v>-40.40999999968335</v>
          </cell>
          <cell r="Z585">
            <v>-47.740000000223517</v>
          </cell>
          <cell r="AA585">
            <v>-103.67599999997765</v>
          </cell>
          <cell r="AB585">
            <v>-5.7800000000279397</v>
          </cell>
          <cell r="AC585">
            <v>0</v>
          </cell>
          <cell r="AD585">
            <v>0</v>
          </cell>
          <cell r="AE585">
            <v>-5858.4399999976158</v>
          </cell>
          <cell r="AF585">
            <v>-968.60000000009313</v>
          </cell>
          <cell r="AG585">
            <v>-1549.3000000000466</v>
          </cell>
          <cell r="AH585">
            <v>-667.89999999990687</v>
          </cell>
          <cell r="AI585">
            <v>-943.87000000011176</v>
          </cell>
          <cell r="AJ585">
            <v>-808.84000000008382</v>
          </cell>
          <cell r="AK585">
            <v>-786.22000000020489</v>
          </cell>
          <cell r="AL585">
            <v>-32.140000000130385</v>
          </cell>
          <cell r="AM585">
            <v>-49.270000000018626</v>
          </cell>
          <cell r="AN585">
            <v>-52.299999999813735</v>
          </cell>
          <cell r="AO585">
            <v>0</v>
          </cell>
          <cell r="AP585">
            <v>0</v>
          </cell>
          <cell r="AQ585">
            <v>0</v>
          </cell>
          <cell r="AR585">
            <v>-4186.1299999952316</v>
          </cell>
          <cell r="AS585">
            <v>0</v>
          </cell>
          <cell r="AT585">
            <v>-316.10000000009313</v>
          </cell>
          <cell r="AU585">
            <v>-310.99999999976717</v>
          </cell>
          <cell r="AV585">
            <v>-1139.9300000001676</v>
          </cell>
          <cell r="AW585">
            <v>-676.43999999994412</v>
          </cell>
          <cell r="AX585">
            <v>-587.02000000001863</v>
          </cell>
          <cell r="AY585">
            <v>0</v>
          </cell>
          <cell r="AZ585">
            <v>-156.33999999985099</v>
          </cell>
          <cell r="BA585">
            <v>-479.89999999990687</v>
          </cell>
          <cell r="BB585">
            <v>-165</v>
          </cell>
          <cell r="BC585">
            <v>-354.4000000001397</v>
          </cell>
          <cell r="BD585">
            <v>0</v>
          </cell>
          <cell r="BE585">
            <v>-4539.9280000030994</v>
          </cell>
          <cell r="BF585">
            <v>-452.4000000001397</v>
          </cell>
          <cell r="BG585">
            <v>-487.4000000001397</v>
          </cell>
          <cell r="BH585">
            <v>-944.10000000009313</v>
          </cell>
          <cell r="BI585">
            <v>-1028.7999999998137</v>
          </cell>
          <cell r="BJ585">
            <v>-975</v>
          </cell>
          <cell r="BK585">
            <v>-316.09399999957532</v>
          </cell>
          <cell r="BL585">
            <v>-374.33999999985099</v>
          </cell>
          <cell r="BM585">
            <v>-184.87999999988824</v>
          </cell>
          <cell r="BN585">
            <v>-918.20000000018626</v>
          </cell>
          <cell r="BO585">
            <v>-201.5</v>
          </cell>
          <cell r="BP585">
            <v>1386.185999999987</v>
          </cell>
          <cell r="BQ585">
            <v>-43.399999999906868</v>
          </cell>
          <cell r="BR585">
            <v>-7651.6599999964237</v>
          </cell>
          <cell r="BS585">
            <v>-137.61500000022352</v>
          </cell>
          <cell r="BT585">
            <v>-479.09500000020489</v>
          </cell>
          <cell r="BU585">
            <v>-1066.5</v>
          </cell>
          <cell r="BV585">
            <v>-1272.7000000001863</v>
          </cell>
          <cell r="BW585">
            <v>-1711.7000000001863</v>
          </cell>
          <cell r="BX585">
            <v>-1389.2999999998137</v>
          </cell>
          <cell r="BY585">
            <v>-136.02999999979511</v>
          </cell>
          <cell r="BZ585">
            <v>-241.58000000007451</v>
          </cell>
          <cell r="CA585">
            <v>-993.29999999981374</v>
          </cell>
          <cell r="CB585">
            <v>-48.900000000023283</v>
          </cell>
          <cell r="CC585">
            <v>-167.39999999990687</v>
          </cell>
          <cell r="CD585">
            <v>-7.5399999999935972</v>
          </cell>
          <cell r="CE585">
            <v>-134832.99799999781</v>
          </cell>
          <cell r="CF585">
            <v>-130783.07999999984</v>
          </cell>
          <cell r="CG585">
            <v>-131.79999999981374</v>
          </cell>
          <cell r="CH585">
            <v>-82.353000000119209</v>
          </cell>
          <cell r="CI585">
            <v>-1885.1999999999534</v>
          </cell>
          <cell r="CJ585">
            <v>0</v>
          </cell>
          <cell r="CK585">
            <v>-49.940999999991618</v>
          </cell>
          <cell r="CL585">
            <v>-932.90999999991618</v>
          </cell>
          <cell r="CM585">
            <v>-690.37400000030175</v>
          </cell>
          <cell r="CN585">
            <v>-137.49999999976717</v>
          </cell>
          <cell r="CO585">
            <v>-86.440000000002328</v>
          </cell>
          <cell r="CP585">
            <v>-53.400000000139698</v>
          </cell>
          <cell r="CQ585">
            <v>0</v>
          </cell>
          <cell r="CR585">
            <v>-2343.1879999991506</v>
          </cell>
          <cell r="CS585">
            <v>-1.9760000000023865</v>
          </cell>
          <cell r="CT585">
            <v>-101.19999999995343</v>
          </cell>
          <cell r="CU585">
            <v>-113.5</v>
          </cell>
          <cell r="CV585">
            <v>0</v>
          </cell>
          <cell r="CW585">
            <v>0</v>
          </cell>
          <cell r="CX585">
            <v>-52.432999999989988</v>
          </cell>
          <cell r="CY585">
            <v>-1101.4099999996834</v>
          </cell>
          <cell r="CZ585">
            <v>-698.47400000016205</v>
          </cell>
          <cell r="DA585">
            <v>-192.59499999997206</v>
          </cell>
          <cell r="DB585">
            <v>-56</v>
          </cell>
          <cell r="DC585">
            <v>-25.600000000093132</v>
          </cell>
          <cell r="DD585">
            <v>0</v>
          </cell>
          <cell r="DE585">
            <v>33320.714999999851</v>
          </cell>
          <cell r="DF585">
            <v>-1.9639999999999418</v>
          </cell>
          <cell r="DG585">
            <v>-67.300000000046566</v>
          </cell>
          <cell r="DH585">
            <v>-24.400000000023283</v>
          </cell>
          <cell r="DI585">
            <v>0</v>
          </cell>
          <cell r="DJ585">
            <v>0</v>
          </cell>
          <cell r="DK585">
            <v>-154.4000000001397</v>
          </cell>
          <cell r="DL585">
            <v>-967.69999999995343</v>
          </cell>
          <cell r="DM585">
            <v>-581.12399999983609</v>
          </cell>
          <cell r="DN585">
            <v>-547.4000000001397</v>
          </cell>
          <cell r="DO585">
            <v>36031.902999999933</v>
          </cell>
          <cell r="DP585">
            <v>-114.89999999990687</v>
          </cell>
          <cell r="DQ585">
            <v>-252</v>
          </cell>
          <cell r="DR585">
            <v>-9222.1569999996573</v>
          </cell>
          <cell r="DS585">
            <v>-187.22599999979138</v>
          </cell>
          <cell r="DT585">
            <v>-282.39999999990687</v>
          </cell>
          <cell r="DU585">
            <v>-94.800000000046566</v>
          </cell>
          <cell r="DV585">
            <v>0</v>
          </cell>
          <cell r="DW585">
            <v>0</v>
          </cell>
          <cell r="DX585">
            <v>-4562.7010000001173</v>
          </cell>
          <cell r="DY585">
            <v>-1337.1000000000931</v>
          </cell>
          <cell r="DZ585">
            <v>-1005.9300000001676</v>
          </cell>
          <cell r="EA585">
            <v>-963.69999999995343</v>
          </cell>
          <cell r="EB585">
            <v>-331.09999999997672</v>
          </cell>
          <cell r="EC585">
            <v>-457.20000000018626</v>
          </cell>
          <cell r="ED585">
            <v>0</v>
          </cell>
        </row>
        <row r="586"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786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786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  <cell r="BZ586">
            <v>0</v>
          </cell>
          <cell r="CA586">
            <v>0</v>
          </cell>
          <cell r="CB586">
            <v>0</v>
          </cell>
          <cell r="CC586">
            <v>0</v>
          </cell>
          <cell r="CD586">
            <v>0</v>
          </cell>
          <cell r="CE586">
            <v>0</v>
          </cell>
          <cell r="CF586">
            <v>0</v>
          </cell>
          <cell r="CG586">
            <v>0</v>
          </cell>
          <cell r="CH586">
            <v>0</v>
          </cell>
          <cell r="CI586">
            <v>0</v>
          </cell>
          <cell r="CJ586">
            <v>0</v>
          </cell>
          <cell r="CK586">
            <v>0</v>
          </cell>
          <cell r="CL586">
            <v>0</v>
          </cell>
          <cell r="CM586">
            <v>0</v>
          </cell>
          <cell r="CN586">
            <v>0</v>
          </cell>
          <cell r="CO586">
            <v>0</v>
          </cell>
          <cell r="CP586">
            <v>0</v>
          </cell>
          <cell r="CQ586">
            <v>0</v>
          </cell>
          <cell r="CR586">
            <v>0</v>
          </cell>
          <cell r="CS586">
            <v>0</v>
          </cell>
          <cell r="CT586">
            <v>0</v>
          </cell>
          <cell r="CU586">
            <v>0</v>
          </cell>
          <cell r="CV586">
            <v>0</v>
          </cell>
          <cell r="CW586">
            <v>0</v>
          </cell>
          <cell r="CX586">
            <v>0</v>
          </cell>
          <cell r="CY586">
            <v>0</v>
          </cell>
          <cell r="CZ586">
            <v>0</v>
          </cell>
          <cell r="DA586">
            <v>0</v>
          </cell>
          <cell r="DB586">
            <v>0</v>
          </cell>
          <cell r="DC586">
            <v>0</v>
          </cell>
          <cell r="DD586">
            <v>0</v>
          </cell>
          <cell r="DE586">
            <v>0</v>
          </cell>
          <cell r="DF586">
            <v>0</v>
          </cell>
          <cell r="DG586">
            <v>0</v>
          </cell>
          <cell r="DH586">
            <v>0</v>
          </cell>
          <cell r="DI586">
            <v>0</v>
          </cell>
          <cell r="DJ586">
            <v>0</v>
          </cell>
          <cell r="DK586">
            <v>0</v>
          </cell>
          <cell r="DL586">
            <v>0</v>
          </cell>
          <cell r="DM586">
            <v>0</v>
          </cell>
          <cell r="DN586">
            <v>0</v>
          </cell>
          <cell r="DO586">
            <v>0</v>
          </cell>
          <cell r="DP586">
            <v>0</v>
          </cell>
          <cell r="DQ586">
            <v>0</v>
          </cell>
          <cell r="DR586">
            <v>0</v>
          </cell>
          <cell r="DS586">
            <v>0</v>
          </cell>
          <cell r="DT586">
            <v>0</v>
          </cell>
          <cell r="DU586">
            <v>0</v>
          </cell>
          <cell r="DV586">
            <v>0</v>
          </cell>
          <cell r="DW586">
            <v>0</v>
          </cell>
          <cell r="DX586">
            <v>0</v>
          </cell>
          <cell r="DY586">
            <v>0</v>
          </cell>
          <cell r="DZ586">
            <v>0</v>
          </cell>
          <cell r="EA586">
            <v>0</v>
          </cell>
          <cell r="EB586">
            <v>0</v>
          </cell>
          <cell r="EC586">
            <v>0</v>
          </cell>
          <cell r="ED586">
            <v>0</v>
          </cell>
        </row>
        <row r="587"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-2002.1829999997281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-92.5</v>
          </cell>
          <cell r="X587">
            <v>-77.059999999997672</v>
          </cell>
          <cell r="Y587">
            <v>-308.7400000001071</v>
          </cell>
          <cell r="Z587">
            <v>-208.85999999986961</v>
          </cell>
          <cell r="AA587">
            <v>-705.03999999992084</v>
          </cell>
          <cell r="AB587">
            <v>-771.42000000004191</v>
          </cell>
          <cell r="AC587">
            <v>161.43700000000536</v>
          </cell>
          <cell r="AD587">
            <v>0</v>
          </cell>
          <cell r="AE587">
            <v>-3507.1199999996461</v>
          </cell>
          <cell r="AF587">
            <v>0</v>
          </cell>
          <cell r="AG587">
            <v>0</v>
          </cell>
          <cell r="AH587">
            <v>0</v>
          </cell>
          <cell r="AI587">
            <v>-1239.0050000000047</v>
          </cell>
          <cell r="AJ587">
            <v>-346.27399999991758</v>
          </cell>
          <cell r="AK587">
            <v>-224.13000000006286</v>
          </cell>
          <cell r="AL587">
            <v>-275.0109999999404</v>
          </cell>
          <cell r="AM587">
            <v>-1060.8399999999674</v>
          </cell>
          <cell r="AN587">
            <v>-674.20000000001164</v>
          </cell>
          <cell r="AO587">
            <v>-10.534000000043306</v>
          </cell>
          <cell r="AP587">
            <v>322.87399999999616</v>
          </cell>
          <cell r="AQ587">
            <v>0</v>
          </cell>
          <cell r="AR587">
            <v>-4917.5880000004545</v>
          </cell>
          <cell r="AS587">
            <v>0</v>
          </cell>
          <cell r="AT587">
            <v>0</v>
          </cell>
          <cell r="AU587">
            <v>0</v>
          </cell>
          <cell r="AV587">
            <v>-701.03999999997905</v>
          </cell>
          <cell r="AW587">
            <v>-1637.789999999979</v>
          </cell>
          <cell r="AX587">
            <v>-822.23999999999069</v>
          </cell>
          <cell r="AY587">
            <v>-636.64000000001397</v>
          </cell>
          <cell r="AZ587">
            <v>-827.18000000005122</v>
          </cell>
          <cell r="BA587">
            <v>-292.68199999997159</v>
          </cell>
          <cell r="BB587">
            <v>-1.5999999945051968E-2</v>
          </cell>
          <cell r="BC587">
            <v>0</v>
          </cell>
          <cell r="BD587">
            <v>0</v>
          </cell>
          <cell r="BE587">
            <v>-2403.7520000003278</v>
          </cell>
          <cell r="BF587">
            <v>0</v>
          </cell>
          <cell r="BG587">
            <v>0</v>
          </cell>
          <cell r="BH587">
            <v>0</v>
          </cell>
          <cell r="BI587">
            <v>-381.65999999997439</v>
          </cell>
          <cell r="BJ587">
            <v>-1131.8299999999581</v>
          </cell>
          <cell r="BK587">
            <v>-550.4100000000326</v>
          </cell>
          <cell r="BL587">
            <v>-589.40000000002328</v>
          </cell>
          <cell r="BM587">
            <v>-218.05000000004657</v>
          </cell>
          <cell r="BN587">
            <v>-222.13000000000466</v>
          </cell>
          <cell r="BO587">
            <v>0</v>
          </cell>
          <cell r="BP587">
            <v>689.72800000000279</v>
          </cell>
          <cell r="BQ587">
            <v>0</v>
          </cell>
          <cell r="BR587">
            <v>-619.12000000011176</v>
          </cell>
          <cell r="BS587">
            <v>0</v>
          </cell>
          <cell r="BT587">
            <v>0</v>
          </cell>
          <cell r="BU587">
            <v>-1.0000000009313226E-2</v>
          </cell>
          <cell r="BV587">
            <v>-521.5</v>
          </cell>
          <cell r="BW587">
            <v>0</v>
          </cell>
          <cell r="BX587">
            <v>0</v>
          </cell>
          <cell r="BY587">
            <v>-76.685000000055879</v>
          </cell>
          <cell r="BZ587">
            <v>-9.2650000000139698</v>
          </cell>
          <cell r="CA587">
            <v>-11.660000000003492</v>
          </cell>
          <cell r="CB587">
            <v>0</v>
          </cell>
          <cell r="CC587">
            <v>0</v>
          </cell>
          <cell r="CD587">
            <v>0</v>
          </cell>
          <cell r="CE587">
            <v>-322.87000000011176</v>
          </cell>
          <cell r="CF587">
            <v>-322.86999999999534</v>
          </cell>
          <cell r="CG587">
            <v>0</v>
          </cell>
          <cell r="CH587">
            <v>0</v>
          </cell>
          <cell r="CI587">
            <v>0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P587">
            <v>0</v>
          </cell>
          <cell r="CQ587">
            <v>0</v>
          </cell>
          <cell r="CR587">
            <v>645.74899999960326</v>
          </cell>
          <cell r="CS587">
            <v>161.43799999999464</v>
          </cell>
          <cell r="CT587">
            <v>0</v>
          </cell>
          <cell r="CU587">
            <v>0</v>
          </cell>
          <cell r="CV587">
            <v>0</v>
          </cell>
          <cell r="CW587">
            <v>0</v>
          </cell>
          <cell r="CX587">
            <v>0</v>
          </cell>
          <cell r="CY587">
            <v>0</v>
          </cell>
          <cell r="CZ587">
            <v>0</v>
          </cell>
          <cell r="DA587">
            <v>0</v>
          </cell>
          <cell r="DB587">
            <v>0</v>
          </cell>
          <cell r="DC587">
            <v>0</v>
          </cell>
          <cell r="DD587">
            <v>484.31100000001607</v>
          </cell>
          <cell r="DE587">
            <v>-166.39500000001863</v>
          </cell>
          <cell r="DF587">
            <v>0</v>
          </cell>
          <cell r="DG587">
            <v>0</v>
          </cell>
          <cell r="DH587">
            <v>0</v>
          </cell>
          <cell r="DI587">
            <v>0</v>
          </cell>
          <cell r="DJ587">
            <v>0</v>
          </cell>
          <cell r="DK587">
            <v>0</v>
          </cell>
          <cell r="DL587">
            <v>0</v>
          </cell>
          <cell r="DM587">
            <v>0</v>
          </cell>
          <cell r="DN587">
            <v>-4.9550000000162981</v>
          </cell>
          <cell r="DO587">
            <v>-161.44000000006054</v>
          </cell>
          <cell r="DP587">
            <v>0</v>
          </cell>
          <cell r="DQ587">
            <v>0</v>
          </cell>
          <cell r="DR587">
            <v>-161.43699999991804</v>
          </cell>
          <cell r="DS587">
            <v>0</v>
          </cell>
          <cell r="DT587">
            <v>0</v>
          </cell>
          <cell r="DU587">
            <v>0</v>
          </cell>
          <cell r="DV587">
            <v>0</v>
          </cell>
          <cell r="DW587">
            <v>0</v>
          </cell>
          <cell r="DX587">
            <v>-161.43700000000536</v>
          </cell>
          <cell r="DY587">
            <v>0</v>
          </cell>
          <cell r="DZ587">
            <v>0</v>
          </cell>
          <cell r="EA587">
            <v>0</v>
          </cell>
          <cell r="EB587">
            <v>0</v>
          </cell>
          <cell r="EC587">
            <v>0</v>
          </cell>
          <cell r="ED587">
            <v>0</v>
          </cell>
        </row>
        <row r="588"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-35.700000000186265</v>
          </cell>
          <cell r="S588">
            <v>0</v>
          </cell>
          <cell r="T588">
            <v>0</v>
          </cell>
          <cell r="U588">
            <v>-22.800000000046566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-12.900000000023283</v>
          </cell>
          <cell r="AE588">
            <v>-148.82500000111759</v>
          </cell>
          <cell r="AF588">
            <v>-37.625</v>
          </cell>
          <cell r="AG588">
            <v>0</v>
          </cell>
          <cell r="AH588">
            <v>-19.25</v>
          </cell>
          <cell r="AI588">
            <v>-22.850000000093132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-69.100000000093132</v>
          </cell>
          <cell r="AO588">
            <v>0</v>
          </cell>
          <cell r="AP588">
            <v>0</v>
          </cell>
          <cell r="AQ588">
            <v>0</v>
          </cell>
          <cell r="AR588">
            <v>-544.58000000100583</v>
          </cell>
          <cell r="AS588">
            <v>0</v>
          </cell>
          <cell r="AT588">
            <v>-14.949999999953434</v>
          </cell>
          <cell r="AU588">
            <v>-43.680000000051223</v>
          </cell>
          <cell r="AV588">
            <v>-233.65000000002328</v>
          </cell>
          <cell r="AW588">
            <v>0</v>
          </cell>
          <cell r="AX588">
            <v>-27.700000000011642</v>
          </cell>
          <cell r="AY588">
            <v>0</v>
          </cell>
          <cell r="AZ588">
            <v>-50.199999999953434</v>
          </cell>
          <cell r="BA588">
            <v>-22.699999999953434</v>
          </cell>
          <cell r="BB588">
            <v>-102.05000000004657</v>
          </cell>
          <cell r="BC588">
            <v>-49.650000000023283</v>
          </cell>
          <cell r="BD588">
            <v>0</v>
          </cell>
          <cell r="BE588">
            <v>-357.17000000085682</v>
          </cell>
          <cell r="BF588">
            <v>-14.419999999983702</v>
          </cell>
          <cell r="BG588">
            <v>-62.150000000023283</v>
          </cell>
          <cell r="BH588">
            <v>-159.64999999990687</v>
          </cell>
          <cell r="BI588">
            <v>-108.5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-6.1499999999068677</v>
          </cell>
          <cell r="BQ588">
            <v>-6.3000000000465661</v>
          </cell>
          <cell r="BR588">
            <v>-720.4300000006333</v>
          </cell>
          <cell r="BS588">
            <v>-35.75</v>
          </cell>
          <cell r="BT588">
            <v>-123.75</v>
          </cell>
          <cell r="BU588">
            <v>-149.40000000002328</v>
          </cell>
          <cell r="BV588">
            <v>-169.69999999995343</v>
          </cell>
          <cell r="BW588">
            <v>0</v>
          </cell>
          <cell r="BX588">
            <v>-46.03000000002794</v>
          </cell>
          <cell r="BY588">
            <v>-24.699999999953434</v>
          </cell>
          <cell r="BZ588">
            <v>0</v>
          </cell>
          <cell r="CA588">
            <v>-85.599999999976717</v>
          </cell>
          <cell r="CB588">
            <v>-85.5</v>
          </cell>
          <cell r="CC588">
            <v>0</v>
          </cell>
          <cell r="CD588">
            <v>0</v>
          </cell>
          <cell r="CE588">
            <v>-1009.6899999994785</v>
          </cell>
          <cell r="CF588">
            <v>0</v>
          </cell>
          <cell r="CG588">
            <v>0</v>
          </cell>
          <cell r="CH588">
            <v>0</v>
          </cell>
          <cell r="CI588">
            <v>-237.94999999995343</v>
          </cell>
          <cell r="CJ588">
            <v>0</v>
          </cell>
          <cell r="CK588">
            <v>-682.79000000000815</v>
          </cell>
          <cell r="CL588">
            <v>-11.930000000051223</v>
          </cell>
          <cell r="CM588">
            <v>-45.519999999960419</v>
          </cell>
          <cell r="CN588">
            <v>-1.9499999999534339</v>
          </cell>
          <cell r="CO588">
            <v>0</v>
          </cell>
          <cell r="CP588">
            <v>-16.799999999988358</v>
          </cell>
          <cell r="CQ588">
            <v>-12.75</v>
          </cell>
          <cell r="CR588">
            <v>-231.04999999981374</v>
          </cell>
          <cell r="CS588">
            <v>0</v>
          </cell>
          <cell r="CT588">
            <v>0</v>
          </cell>
          <cell r="CU588">
            <v>-7.5000000011641532E-2</v>
          </cell>
          <cell r="CV588">
            <v>-21.599999999976717</v>
          </cell>
          <cell r="CW588">
            <v>0</v>
          </cell>
          <cell r="CX588">
            <v>-21.75</v>
          </cell>
          <cell r="CY588">
            <v>-76.119999999995343</v>
          </cell>
          <cell r="CZ588">
            <v>-61</v>
          </cell>
          <cell r="DA588">
            <v>-19.800000000046566</v>
          </cell>
          <cell r="DB588">
            <v>-27.050000000046566</v>
          </cell>
          <cell r="DC588">
            <v>0</v>
          </cell>
          <cell r="DD588">
            <v>-3.6550000000279397</v>
          </cell>
          <cell r="DE588">
            <v>-2601.1349999988452</v>
          </cell>
          <cell r="DF588">
            <v>0</v>
          </cell>
          <cell r="DG588">
            <v>0</v>
          </cell>
          <cell r="DH588">
            <v>0</v>
          </cell>
          <cell r="DI588">
            <v>-72.125</v>
          </cell>
          <cell r="DJ588">
            <v>0</v>
          </cell>
          <cell r="DK588">
            <v>-13.430000000051223</v>
          </cell>
          <cell r="DL588">
            <v>-105.55000000004657</v>
          </cell>
          <cell r="DM588">
            <v>-47.380000000004657</v>
          </cell>
          <cell r="DN588">
            <v>-19.450000000069849</v>
          </cell>
          <cell r="DO588">
            <v>-2343.2000000000698</v>
          </cell>
          <cell r="DP588">
            <v>0</v>
          </cell>
          <cell r="DQ588">
            <v>0</v>
          </cell>
          <cell r="DR588">
            <v>-690.83000000007451</v>
          </cell>
          <cell r="DS588">
            <v>-53.275000000023283</v>
          </cell>
          <cell r="DT588">
            <v>-6.0750000000116415</v>
          </cell>
          <cell r="DU588">
            <v>-39.800000000046566</v>
          </cell>
          <cell r="DV588">
            <v>-137.3300000000163</v>
          </cell>
          <cell r="DW588">
            <v>0</v>
          </cell>
          <cell r="DX588">
            <v>-200.20000000001164</v>
          </cell>
          <cell r="DY588">
            <v>0</v>
          </cell>
          <cell r="DZ588">
            <v>-51.650000000023283</v>
          </cell>
          <cell r="EA588">
            <v>-38.300000000046566</v>
          </cell>
          <cell r="EB588">
            <v>-42.200000000069849</v>
          </cell>
          <cell r="EC588">
            <v>-34.450000000069849</v>
          </cell>
          <cell r="ED588">
            <v>-87.549999999930151</v>
          </cell>
        </row>
        <row r="589">
          <cell r="F589">
            <v>-241</v>
          </cell>
          <cell r="G589">
            <v>0</v>
          </cell>
          <cell r="H589">
            <v>0</v>
          </cell>
          <cell r="I589">
            <v>0</v>
          </cell>
          <cell r="J589">
            <v>-102.79999999981374</v>
          </cell>
          <cell r="K589">
            <v>-238</v>
          </cell>
          <cell r="L589">
            <v>-50.5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-79.599999999627471</v>
          </cell>
          <cell r="R589">
            <v>-410.59999999403954</v>
          </cell>
          <cell r="S589">
            <v>-126</v>
          </cell>
          <cell r="T589">
            <v>0</v>
          </cell>
          <cell r="U589">
            <v>0</v>
          </cell>
          <cell r="V589">
            <v>0</v>
          </cell>
          <cell r="W589">
            <v>-1.2999999998137355</v>
          </cell>
          <cell r="X589">
            <v>0</v>
          </cell>
          <cell r="Y589">
            <v>-54.700000000186265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-228.59999999962747</v>
          </cell>
          <cell r="AE589">
            <v>-3314.0999999977648</v>
          </cell>
          <cell r="AF589">
            <v>-676.5</v>
          </cell>
          <cell r="AG589">
            <v>-1227</v>
          </cell>
          <cell r="AH589">
            <v>-602.70000000018626</v>
          </cell>
          <cell r="AI589">
            <v>-271</v>
          </cell>
          <cell r="AJ589">
            <v>-93.200000000186265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-443.70000000018626</v>
          </cell>
          <cell r="AR589">
            <v>-5038.3000000007451</v>
          </cell>
          <cell r="AS589">
            <v>-174.20000000018626</v>
          </cell>
          <cell r="AT589">
            <v>-705.79999999981374</v>
          </cell>
          <cell r="AU589">
            <v>-580.29999999981374</v>
          </cell>
          <cell r="AV589">
            <v>-983.20000000018626</v>
          </cell>
          <cell r="AW589">
            <v>-855.20000000018626</v>
          </cell>
          <cell r="AX589">
            <v>-715.40000000037253</v>
          </cell>
          <cell r="AY589">
            <v>0</v>
          </cell>
          <cell r="AZ589">
            <v>-99.5</v>
          </cell>
          <cell r="BA589">
            <v>-261</v>
          </cell>
          <cell r="BB589">
            <v>-44.5</v>
          </cell>
          <cell r="BC589">
            <v>-540.19999999995343</v>
          </cell>
          <cell r="BD589">
            <v>-79</v>
          </cell>
          <cell r="BE589">
            <v>-7081.2000000067055</v>
          </cell>
          <cell r="BF589">
            <v>-1062.0999999996275</v>
          </cell>
          <cell r="BG589">
            <v>-1002</v>
          </cell>
          <cell r="BH589">
            <v>-736.69999999995343</v>
          </cell>
          <cell r="BI589">
            <v>-1370</v>
          </cell>
          <cell r="BJ589">
            <v>-978.29999999981374</v>
          </cell>
          <cell r="BK589">
            <v>-185.20000000018626</v>
          </cell>
          <cell r="BL589">
            <v>0</v>
          </cell>
          <cell r="BM589">
            <v>-200.29999999981374</v>
          </cell>
          <cell r="BN589">
            <v>-966.59999999962747</v>
          </cell>
          <cell r="BO589">
            <v>0</v>
          </cell>
          <cell r="BP589">
            <v>-89.699999999720603</v>
          </cell>
          <cell r="BQ589">
            <v>-490.3000000002794</v>
          </cell>
          <cell r="BR589">
            <v>-9654.0000000037253</v>
          </cell>
          <cell r="BS589">
            <v>-486.5999999998603</v>
          </cell>
          <cell r="BT589">
            <v>-1261.1000000000931</v>
          </cell>
          <cell r="BU589">
            <v>-911.20000000018626</v>
          </cell>
          <cell r="BV589">
            <v>-1454.7999999998137</v>
          </cell>
          <cell r="BW589">
            <v>-2446</v>
          </cell>
          <cell r="BX589">
            <v>-1153.5999999996275</v>
          </cell>
          <cell r="BY589">
            <v>-98.799999999813735</v>
          </cell>
          <cell r="BZ589">
            <v>-161.79999999981374</v>
          </cell>
          <cell r="CA589">
            <v>-871.29999999981374</v>
          </cell>
          <cell r="CB589">
            <v>-255.40000000002328</v>
          </cell>
          <cell r="CC589">
            <v>-231.39999999990687</v>
          </cell>
          <cell r="CD589">
            <v>-322</v>
          </cell>
          <cell r="CE589">
            <v>279174.56000000611</v>
          </cell>
          <cell r="CF589">
            <v>286409.60000000009</v>
          </cell>
          <cell r="CG589">
            <v>-442.79999999981374</v>
          </cell>
          <cell r="CH589">
            <v>-117.10000000009313</v>
          </cell>
          <cell r="CI589">
            <v>-2397.7000000001863</v>
          </cell>
          <cell r="CJ589">
            <v>-62.039999999920838</v>
          </cell>
          <cell r="CK589">
            <v>-779.19999999995343</v>
          </cell>
          <cell r="CL589">
            <v>-1493.5</v>
          </cell>
          <cell r="CM589">
            <v>-1242.1999999997206</v>
          </cell>
          <cell r="CN589">
            <v>-64.600000000093132</v>
          </cell>
          <cell r="CO589">
            <v>-30.199999999953434</v>
          </cell>
          <cell r="CP589">
            <v>-224.89999999990687</v>
          </cell>
          <cell r="CQ589">
            <v>-380.79999999981374</v>
          </cell>
          <cell r="CR589">
            <v>-5480.3000000044703</v>
          </cell>
          <cell r="CS589">
            <v>-164.19999999995343</v>
          </cell>
          <cell r="CT589">
            <v>-379.60000000009313</v>
          </cell>
          <cell r="CU589">
            <v>-141</v>
          </cell>
          <cell r="CV589">
            <v>-115.0999999998603</v>
          </cell>
          <cell r="CW589">
            <v>-122.30000000004657</v>
          </cell>
          <cell r="CX589">
            <v>-161</v>
          </cell>
          <cell r="CY589">
            <v>-1683.2999999998137</v>
          </cell>
          <cell r="CZ589">
            <v>-1111.6000000000931</v>
          </cell>
          <cell r="DA589">
            <v>-764.79999999981374</v>
          </cell>
          <cell r="DB589">
            <v>-107.39999999990687</v>
          </cell>
          <cell r="DC589">
            <v>-400.79999999981374</v>
          </cell>
          <cell r="DD589">
            <v>-329.20000000018626</v>
          </cell>
          <cell r="DE589">
            <v>-7090.8500000014901</v>
          </cell>
          <cell r="DF589">
            <v>-461.29999999981374</v>
          </cell>
          <cell r="DG589">
            <v>-339.10000000009313</v>
          </cell>
          <cell r="DH589">
            <v>-117</v>
          </cell>
          <cell r="DI589">
            <v>-518.5999999998603</v>
          </cell>
          <cell r="DJ589">
            <v>-73.199999999953434</v>
          </cell>
          <cell r="DK589">
            <v>-482.89999999990687</v>
          </cell>
          <cell r="DL589">
            <v>-1460.2999999998137</v>
          </cell>
          <cell r="DM589">
            <v>-1795.2000000001863</v>
          </cell>
          <cell r="DN589">
            <v>-823.70000000018626</v>
          </cell>
          <cell r="DO589">
            <v>-111.94999999995343</v>
          </cell>
          <cell r="DP589">
            <v>-480</v>
          </cell>
          <cell r="DQ589">
            <v>-427.60000000009313</v>
          </cell>
          <cell r="DR589">
            <v>-18602.300000000745</v>
          </cell>
          <cell r="DS589">
            <v>-813.5</v>
          </cell>
          <cell r="DT589">
            <v>-1053.2999999998137</v>
          </cell>
          <cell r="DU589">
            <v>-446.9000000001397</v>
          </cell>
          <cell r="DV589">
            <v>-1616</v>
          </cell>
          <cell r="DW589">
            <v>-1420.5</v>
          </cell>
          <cell r="DX589">
            <v>-9244</v>
          </cell>
          <cell r="DY589">
            <v>-418</v>
          </cell>
          <cell r="DZ589">
            <v>-852</v>
          </cell>
          <cell r="EA589">
            <v>-1610.7000000001863</v>
          </cell>
          <cell r="EB589">
            <v>-198.40000000002328</v>
          </cell>
          <cell r="EC589">
            <v>-760.20000000018626</v>
          </cell>
          <cell r="ED589">
            <v>-168.79999999981374</v>
          </cell>
        </row>
        <row r="590">
          <cell r="F590">
            <v>0</v>
          </cell>
          <cell r="G590">
            <v>-3.9999999920837581E-2</v>
          </cell>
          <cell r="H590">
            <v>-8.6000000000931323</v>
          </cell>
          <cell r="I590">
            <v>0</v>
          </cell>
          <cell r="J590">
            <v>-248.89999999990687</v>
          </cell>
          <cell r="K590">
            <v>-612</v>
          </cell>
          <cell r="L590">
            <v>-67.205999999772757</v>
          </cell>
          <cell r="M590">
            <v>-51.505000000353903</v>
          </cell>
          <cell r="N590">
            <v>-63.020000000018626</v>
          </cell>
          <cell r="O590">
            <v>0</v>
          </cell>
          <cell r="P590">
            <v>0</v>
          </cell>
          <cell r="Q590">
            <v>-73</v>
          </cell>
          <cell r="R590">
            <v>26297.300000000745</v>
          </cell>
          <cell r="S590">
            <v>-44.200000000186265</v>
          </cell>
          <cell r="T590">
            <v>29669.799999999814</v>
          </cell>
          <cell r="U590">
            <v>-1156.7000000001863</v>
          </cell>
          <cell r="V590">
            <v>-294.1300000003539</v>
          </cell>
          <cell r="W590">
            <v>-323.81000000005588</v>
          </cell>
          <cell r="X590">
            <v>-313.41999999992549</v>
          </cell>
          <cell r="Y590">
            <v>-156.08000000054017</v>
          </cell>
          <cell r="Z590">
            <v>-471.27999999979511</v>
          </cell>
          <cell r="AA590">
            <v>-421.99000000022352</v>
          </cell>
          <cell r="AB590">
            <v>-40.489999999757856</v>
          </cell>
          <cell r="AC590">
            <v>-108.40000000037253</v>
          </cell>
          <cell r="AD590">
            <v>-42</v>
          </cell>
          <cell r="AE590">
            <v>-6018.6900000013411</v>
          </cell>
          <cell r="AF590">
            <v>-271.89999999990687</v>
          </cell>
          <cell r="AG590">
            <v>-394.69999999995343</v>
          </cell>
          <cell r="AH590">
            <v>-877.60000000009313</v>
          </cell>
          <cell r="AI590">
            <v>-2116</v>
          </cell>
          <cell r="AJ590">
            <v>-402.04000000003725</v>
          </cell>
          <cell r="AK590">
            <v>-760.66000000014901</v>
          </cell>
          <cell r="AL590">
            <v>-722.08000000007451</v>
          </cell>
          <cell r="AM590">
            <v>-77.310000000055879</v>
          </cell>
          <cell r="AN590">
            <v>-396.23999999929219</v>
          </cell>
          <cell r="AO590">
            <v>-0.15999999968335032</v>
          </cell>
          <cell r="AP590">
            <v>0</v>
          </cell>
          <cell r="AQ590">
            <v>0</v>
          </cell>
          <cell r="AR590">
            <v>-7900.5800000019372</v>
          </cell>
          <cell r="AS590">
            <v>-3.5</v>
          </cell>
          <cell r="AT590">
            <v>-2.3000000000465661</v>
          </cell>
          <cell r="AU590">
            <v>-108.19999999995343</v>
          </cell>
          <cell r="AV590">
            <v>-1293.7099999999627</v>
          </cell>
          <cell r="AW590">
            <v>-1993.9599999999627</v>
          </cell>
          <cell r="AX590">
            <v>-1925.3099999995902</v>
          </cell>
          <cell r="AY590">
            <v>-127.16999999992549</v>
          </cell>
          <cell r="AZ590">
            <v>-322</v>
          </cell>
          <cell r="BA590">
            <v>-1364.5300000002608</v>
          </cell>
          <cell r="BB590">
            <v>-754.5</v>
          </cell>
          <cell r="BC590">
            <v>-5.3999999999068677</v>
          </cell>
          <cell r="BD590">
            <v>0</v>
          </cell>
          <cell r="BE590">
            <v>-51114.17499999702</v>
          </cell>
          <cell r="BF590">
            <v>-3.3000000000465661</v>
          </cell>
          <cell r="BG590">
            <v>-231.80000000004657</v>
          </cell>
          <cell r="BH590">
            <v>-232.9000000001397</v>
          </cell>
          <cell r="BI590">
            <v>-2232.4399999999441</v>
          </cell>
          <cell r="BJ590">
            <v>-2048.5</v>
          </cell>
          <cell r="BK590">
            <v>-2472.4599999999627</v>
          </cell>
          <cell r="BL590">
            <v>-317.40000000037253</v>
          </cell>
          <cell r="BM590">
            <v>-354.20000000018626</v>
          </cell>
          <cell r="BN590">
            <v>-1490.7749999994412</v>
          </cell>
          <cell r="BO590">
            <v>-676.70000000018626</v>
          </cell>
          <cell r="BP590">
            <v>-41014</v>
          </cell>
          <cell r="BQ590">
            <v>-39.699999999953434</v>
          </cell>
          <cell r="BR590">
            <v>-7753.3800000064075</v>
          </cell>
          <cell r="BS590">
            <v>-6.5</v>
          </cell>
          <cell r="BT590">
            <v>-249.5</v>
          </cell>
          <cell r="BU590">
            <v>-210</v>
          </cell>
          <cell r="BV590">
            <v>-2082.0600000000559</v>
          </cell>
          <cell r="BW590">
            <v>-1244.4000000003725</v>
          </cell>
          <cell r="BX590">
            <v>-1433.7000000001863</v>
          </cell>
          <cell r="BY590">
            <v>-279.29999999981374</v>
          </cell>
          <cell r="BZ590">
            <v>-903</v>
          </cell>
          <cell r="CA590">
            <v>-1203.2199999997392</v>
          </cell>
          <cell r="CB590">
            <v>-92.099999999860302</v>
          </cell>
          <cell r="CC590">
            <v>-41.300000000046566</v>
          </cell>
          <cell r="CD590">
            <v>-8.3000000000465661</v>
          </cell>
          <cell r="CE590">
            <v>-37181.300000000745</v>
          </cell>
          <cell r="CF590">
            <v>-32080.600000000093</v>
          </cell>
          <cell r="CG590">
            <v>-3.1999999999534339</v>
          </cell>
          <cell r="CH590">
            <v>-49.100000000093132</v>
          </cell>
          <cell r="CI590">
            <v>-944.8000000002794</v>
          </cell>
          <cell r="CJ590">
            <v>0</v>
          </cell>
          <cell r="CK590">
            <v>-1.9000000001396984</v>
          </cell>
          <cell r="CL590">
            <v>-503.19999999995343</v>
          </cell>
          <cell r="CM590">
            <v>-802.39999999990687</v>
          </cell>
          <cell r="CN590">
            <v>-2709.2999999998137</v>
          </cell>
          <cell r="CO590">
            <v>-28</v>
          </cell>
          <cell r="CP590">
            <v>-42.600000000093132</v>
          </cell>
          <cell r="CQ590">
            <v>-16.199999999953434</v>
          </cell>
          <cell r="CR590">
            <v>-1304.3000000007451</v>
          </cell>
          <cell r="CS590">
            <v>-4.6999999999534339</v>
          </cell>
          <cell r="CT590">
            <v>-9.0999999998603016</v>
          </cell>
          <cell r="CU590">
            <v>-21.800000000046566</v>
          </cell>
          <cell r="CV590">
            <v>-3</v>
          </cell>
          <cell r="CW590">
            <v>-0.10000000009313226</v>
          </cell>
          <cell r="CX590">
            <v>-1.1000000000931323</v>
          </cell>
          <cell r="CY590">
            <v>-428.5</v>
          </cell>
          <cell r="CZ590">
            <v>-559.69999999995343</v>
          </cell>
          <cell r="DA590">
            <v>-229.20000000018626</v>
          </cell>
          <cell r="DB590">
            <v>-13.5</v>
          </cell>
          <cell r="DC590">
            <v>-2</v>
          </cell>
          <cell r="DD590">
            <v>-31.599999999860302</v>
          </cell>
          <cell r="DE590">
            <v>37406.800000000745</v>
          </cell>
          <cell r="DF590">
            <v>-15.399999999906868</v>
          </cell>
          <cell r="DG590">
            <v>-42.100000000093132</v>
          </cell>
          <cell r="DH590">
            <v>-26.199999999953434</v>
          </cell>
          <cell r="DI590">
            <v>-20.5</v>
          </cell>
          <cell r="DJ590">
            <v>-0.19999999995343387</v>
          </cell>
          <cell r="DK590">
            <v>-4.6999999999534339</v>
          </cell>
          <cell r="DL590">
            <v>-544.89999999990687</v>
          </cell>
          <cell r="DM590">
            <v>-700</v>
          </cell>
          <cell r="DN590">
            <v>-240.70000000018626</v>
          </cell>
          <cell r="DO590">
            <v>39040.5</v>
          </cell>
          <cell r="DP590">
            <v>-8</v>
          </cell>
          <cell r="DQ590">
            <v>-31</v>
          </cell>
          <cell r="DR590">
            <v>94768.500000003725</v>
          </cell>
          <cell r="DS590">
            <v>-12.300000000046566</v>
          </cell>
          <cell r="DT590">
            <v>-7.5</v>
          </cell>
          <cell r="DU590">
            <v>-20.199999999953434</v>
          </cell>
          <cell r="DV590">
            <v>-523.5999999998603</v>
          </cell>
          <cell r="DW590">
            <v>-1036</v>
          </cell>
          <cell r="DX590">
            <v>98676.299999999814</v>
          </cell>
          <cell r="DY590">
            <v>-829.20000000018626</v>
          </cell>
          <cell r="DZ590">
            <v>-758.5</v>
          </cell>
          <cell r="EA590">
            <v>-616.39999999990687</v>
          </cell>
          <cell r="EB590">
            <v>-31.800000000046566</v>
          </cell>
          <cell r="EC590">
            <v>-55.799999999813735</v>
          </cell>
          <cell r="ED590">
            <v>-16.5</v>
          </cell>
        </row>
        <row r="591"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  <cell r="BY591">
            <v>0</v>
          </cell>
          <cell r="BZ591">
            <v>0</v>
          </cell>
          <cell r="CA591">
            <v>0</v>
          </cell>
          <cell r="CB591">
            <v>0</v>
          </cell>
          <cell r="CC591">
            <v>0</v>
          </cell>
          <cell r="CD591">
            <v>0</v>
          </cell>
          <cell r="CE591">
            <v>0</v>
          </cell>
          <cell r="CF591">
            <v>0</v>
          </cell>
          <cell r="CG591">
            <v>0</v>
          </cell>
          <cell r="CH591">
            <v>0</v>
          </cell>
          <cell r="CI591">
            <v>0</v>
          </cell>
          <cell r="CJ591">
            <v>0</v>
          </cell>
          <cell r="CK591">
            <v>0</v>
          </cell>
          <cell r="CL591">
            <v>0</v>
          </cell>
          <cell r="CM591">
            <v>0</v>
          </cell>
          <cell r="CN591">
            <v>0</v>
          </cell>
          <cell r="CO591">
            <v>0</v>
          </cell>
          <cell r="CP591">
            <v>0</v>
          </cell>
          <cell r="CQ591">
            <v>0</v>
          </cell>
          <cell r="CR591">
            <v>0</v>
          </cell>
          <cell r="CS591">
            <v>0</v>
          </cell>
          <cell r="CT591">
            <v>0</v>
          </cell>
          <cell r="CU591">
            <v>0</v>
          </cell>
          <cell r="CV591">
            <v>0</v>
          </cell>
          <cell r="CW591">
            <v>0</v>
          </cell>
          <cell r="CX591">
            <v>0</v>
          </cell>
          <cell r="CY591">
            <v>0</v>
          </cell>
          <cell r="CZ591">
            <v>0</v>
          </cell>
          <cell r="DA591">
            <v>0</v>
          </cell>
          <cell r="DB591">
            <v>0</v>
          </cell>
          <cell r="DC591">
            <v>0</v>
          </cell>
          <cell r="DD591">
            <v>0</v>
          </cell>
          <cell r="DE591">
            <v>0</v>
          </cell>
          <cell r="DF591">
            <v>0</v>
          </cell>
          <cell r="DG591">
            <v>0</v>
          </cell>
          <cell r="DH591">
            <v>0</v>
          </cell>
          <cell r="DI591">
            <v>0</v>
          </cell>
          <cell r="DJ591">
            <v>0</v>
          </cell>
          <cell r="DK591">
            <v>0</v>
          </cell>
          <cell r="DL591">
            <v>0</v>
          </cell>
          <cell r="DM591">
            <v>0</v>
          </cell>
          <cell r="DN591">
            <v>0</v>
          </cell>
          <cell r="DO591">
            <v>0</v>
          </cell>
          <cell r="DP591">
            <v>0</v>
          </cell>
          <cell r="DQ591">
            <v>0</v>
          </cell>
          <cell r="DR591">
            <v>0</v>
          </cell>
          <cell r="DS591">
            <v>0</v>
          </cell>
          <cell r="DT591">
            <v>0</v>
          </cell>
          <cell r="DU591">
            <v>0</v>
          </cell>
          <cell r="DV591">
            <v>0</v>
          </cell>
          <cell r="DW591">
            <v>0</v>
          </cell>
          <cell r="DX591">
            <v>0</v>
          </cell>
          <cell r="DY591">
            <v>0</v>
          </cell>
          <cell r="DZ591">
            <v>0</v>
          </cell>
          <cell r="EA591">
            <v>0</v>
          </cell>
          <cell r="EB591">
            <v>0</v>
          </cell>
          <cell r="EC591">
            <v>0</v>
          </cell>
          <cell r="ED591">
            <v>0</v>
          </cell>
        </row>
        <row r="593"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  <cell r="BZ593">
            <v>0</v>
          </cell>
          <cell r="CA593">
            <v>0</v>
          </cell>
          <cell r="CB593">
            <v>0</v>
          </cell>
          <cell r="CC593">
            <v>0</v>
          </cell>
          <cell r="CD593">
            <v>0</v>
          </cell>
          <cell r="CE593">
            <v>0</v>
          </cell>
          <cell r="CF593">
            <v>0</v>
          </cell>
          <cell r="CG593">
            <v>0</v>
          </cell>
          <cell r="CH593">
            <v>0</v>
          </cell>
          <cell r="CI593">
            <v>0</v>
          </cell>
          <cell r="CJ593">
            <v>0</v>
          </cell>
          <cell r="CK593">
            <v>0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P593">
            <v>0</v>
          </cell>
          <cell r="CQ593">
            <v>0</v>
          </cell>
          <cell r="CR593">
            <v>0</v>
          </cell>
          <cell r="CS593">
            <v>0</v>
          </cell>
          <cell r="CT593">
            <v>0</v>
          </cell>
          <cell r="CU593">
            <v>0</v>
          </cell>
          <cell r="CV593">
            <v>0</v>
          </cell>
          <cell r="CW593">
            <v>0</v>
          </cell>
          <cell r="CX593">
            <v>0</v>
          </cell>
          <cell r="CY593">
            <v>0</v>
          </cell>
          <cell r="CZ593">
            <v>0</v>
          </cell>
          <cell r="DA593">
            <v>0</v>
          </cell>
          <cell r="DB593">
            <v>0</v>
          </cell>
          <cell r="DC593">
            <v>0</v>
          </cell>
          <cell r="DD593">
            <v>0</v>
          </cell>
          <cell r="DE593">
            <v>0</v>
          </cell>
          <cell r="DF593">
            <v>0</v>
          </cell>
          <cell r="DG593">
            <v>0</v>
          </cell>
          <cell r="DH593">
            <v>0</v>
          </cell>
          <cell r="DI593">
            <v>0</v>
          </cell>
          <cell r="DJ593">
            <v>0</v>
          </cell>
          <cell r="DK593">
            <v>0</v>
          </cell>
          <cell r="DL593">
            <v>0</v>
          </cell>
          <cell r="DM593">
            <v>0</v>
          </cell>
          <cell r="DN593">
            <v>0</v>
          </cell>
          <cell r="DO593">
            <v>0</v>
          </cell>
          <cell r="DP593">
            <v>0</v>
          </cell>
          <cell r="DQ593">
            <v>0</v>
          </cell>
          <cell r="DR593">
            <v>0</v>
          </cell>
          <cell r="DS593">
            <v>0</v>
          </cell>
          <cell r="DT593">
            <v>0</v>
          </cell>
          <cell r="DU593">
            <v>0</v>
          </cell>
          <cell r="DV593">
            <v>0</v>
          </cell>
          <cell r="DW593">
            <v>0</v>
          </cell>
          <cell r="DX593">
            <v>0</v>
          </cell>
          <cell r="DY593">
            <v>0</v>
          </cell>
          <cell r="DZ593">
            <v>0</v>
          </cell>
          <cell r="EA593">
            <v>0</v>
          </cell>
          <cell r="EB593">
            <v>0</v>
          </cell>
          <cell r="EC593">
            <v>0</v>
          </cell>
          <cell r="ED593">
            <v>0</v>
          </cell>
        </row>
        <row r="594"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  <cell r="BZ594">
            <v>0</v>
          </cell>
          <cell r="CA594">
            <v>0</v>
          </cell>
          <cell r="CB594">
            <v>0</v>
          </cell>
          <cell r="CC594">
            <v>0</v>
          </cell>
          <cell r="CD594">
            <v>0</v>
          </cell>
          <cell r="CE594">
            <v>0</v>
          </cell>
          <cell r="CF594">
            <v>0</v>
          </cell>
          <cell r="CG594">
            <v>0</v>
          </cell>
          <cell r="CH594">
            <v>0</v>
          </cell>
          <cell r="CI594">
            <v>0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N594">
            <v>0</v>
          </cell>
          <cell r="CO594">
            <v>0</v>
          </cell>
          <cell r="CP594">
            <v>0</v>
          </cell>
          <cell r="CQ594">
            <v>0</v>
          </cell>
          <cell r="CR594">
            <v>0</v>
          </cell>
          <cell r="CS594">
            <v>0</v>
          </cell>
          <cell r="CT594">
            <v>0</v>
          </cell>
          <cell r="CU594">
            <v>0</v>
          </cell>
          <cell r="CV594">
            <v>0</v>
          </cell>
          <cell r="CW594">
            <v>0</v>
          </cell>
          <cell r="CX594">
            <v>0</v>
          </cell>
          <cell r="CY594">
            <v>0</v>
          </cell>
          <cell r="CZ594">
            <v>0</v>
          </cell>
          <cell r="DA594">
            <v>0</v>
          </cell>
          <cell r="DB594">
            <v>0</v>
          </cell>
          <cell r="DC594">
            <v>0</v>
          </cell>
          <cell r="DD594">
            <v>0</v>
          </cell>
          <cell r="DE594">
            <v>0</v>
          </cell>
          <cell r="DF594">
            <v>0</v>
          </cell>
          <cell r="DG594">
            <v>0</v>
          </cell>
          <cell r="DH594">
            <v>0</v>
          </cell>
          <cell r="DI594">
            <v>0</v>
          </cell>
          <cell r="DJ594">
            <v>0</v>
          </cell>
          <cell r="DK594">
            <v>0</v>
          </cell>
          <cell r="DL594">
            <v>0</v>
          </cell>
          <cell r="DM594">
            <v>0</v>
          </cell>
          <cell r="DN594">
            <v>0</v>
          </cell>
          <cell r="DO594">
            <v>0</v>
          </cell>
          <cell r="DP594">
            <v>0</v>
          </cell>
          <cell r="DQ594">
            <v>0</v>
          </cell>
          <cell r="DR594">
            <v>0</v>
          </cell>
          <cell r="DS594">
            <v>0</v>
          </cell>
          <cell r="DT594">
            <v>0</v>
          </cell>
          <cell r="DU594">
            <v>0</v>
          </cell>
          <cell r="DV594">
            <v>0</v>
          </cell>
          <cell r="DW594">
            <v>0</v>
          </cell>
          <cell r="DX594">
            <v>0</v>
          </cell>
          <cell r="DY594">
            <v>0</v>
          </cell>
          <cell r="DZ594">
            <v>0</v>
          </cell>
          <cell r="EA594">
            <v>0</v>
          </cell>
          <cell r="EB594">
            <v>0</v>
          </cell>
          <cell r="EC594">
            <v>0</v>
          </cell>
          <cell r="ED594">
            <v>0</v>
          </cell>
        </row>
        <row r="595"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  <cell r="BZ595">
            <v>0</v>
          </cell>
          <cell r="CA595">
            <v>0</v>
          </cell>
          <cell r="CB595">
            <v>0</v>
          </cell>
          <cell r="CC595">
            <v>0</v>
          </cell>
          <cell r="CD595">
            <v>0</v>
          </cell>
          <cell r="CE595">
            <v>0</v>
          </cell>
          <cell r="CF595">
            <v>0</v>
          </cell>
          <cell r="CG595">
            <v>0</v>
          </cell>
          <cell r="CH595">
            <v>0</v>
          </cell>
          <cell r="CI595">
            <v>0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P595">
            <v>0</v>
          </cell>
          <cell r="CQ595">
            <v>0</v>
          </cell>
          <cell r="CR595">
            <v>0</v>
          </cell>
          <cell r="CS595">
            <v>0</v>
          </cell>
          <cell r="CT595">
            <v>0</v>
          </cell>
          <cell r="CU595">
            <v>0</v>
          </cell>
          <cell r="CV595">
            <v>0</v>
          </cell>
          <cell r="CW595">
            <v>0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  <cell r="DB595">
            <v>0</v>
          </cell>
          <cell r="DC595">
            <v>0</v>
          </cell>
          <cell r="DD595">
            <v>0</v>
          </cell>
          <cell r="DE595">
            <v>0</v>
          </cell>
          <cell r="DF595">
            <v>0</v>
          </cell>
          <cell r="DG595">
            <v>0</v>
          </cell>
          <cell r="DH595">
            <v>0</v>
          </cell>
          <cell r="DI595">
            <v>0</v>
          </cell>
          <cell r="DJ595">
            <v>0</v>
          </cell>
          <cell r="DK595">
            <v>0</v>
          </cell>
          <cell r="DL595">
            <v>0</v>
          </cell>
          <cell r="DM595">
            <v>0</v>
          </cell>
          <cell r="DN595">
            <v>0</v>
          </cell>
          <cell r="DO595">
            <v>0</v>
          </cell>
          <cell r="DP595">
            <v>0</v>
          </cell>
          <cell r="DQ595">
            <v>0</v>
          </cell>
          <cell r="DR595">
            <v>0</v>
          </cell>
          <cell r="DS595">
            <v>0</v>
          </cell>
          <cell r="DT595">
            <v>0</v>
          </cell>
          <cell r="DU595">
            <v>0</v>
          </cell>
          <cell r="DV595">
            <v>0</v>
          </cell>
          <cell r="DW595">
            <v>0</v>
          </cell>
          <cell r="DX595">
            <v>0</v>
          </cell>
          <cell r="DY595">
            <v>0</v>
          </cell>
          <cell r="DZ595">
            <v>0</v>
          </cell>
          <cell r="EA595">
            <v>0</v>
          </cell>
          <cell r="EB595">
            <v>0</v>
          </cell>
          <cell r="EC595">
            <v>0</v>
          </cell>
          <cell r="ED595">
            <v>0</v>
          </cell>
        </row>
        <row r="596"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  <cell r="BZ596">
            <v>0</v>
          </cell>
          <cell r="CA596">
            <v>0</v>
          </cell>
          <cell r="CB596">
            <v>0</v>
          </cell>
          <cell r="CC596">
            <v>0</v>
          </cell>
          <cell r="CD596">
            <v>0</v>
          </cell>
          <cell r="CE596">
            <v>0</v>
          </cell>
          <cell r="CF596">
            <v>0</v>
          </cell>
          <cell r="CG596">
            <v>0</v>
          </cell>
          <cell r="CH596">
            <v>0</v>
          </cell>
          <cell r="CI596">
            <v>0</v>
          </cell>
          <cell r="CJ596">
            <v>0</v>
          </cell>
          <cell r="CK596">
            <v>0</v>
          </cell>
          <cell r="CL596">
            <v>0</v>
          </cell>
          <cell r="CM596">
            <v>0</v>
          </cell>
          <cell r="CN596">
            <v>0</v>
          </cell>
          <cell r="CO596">
            <v>0</v>
          </cell>
          <cell r="CP596">
            <v>0</v>
          </cell>
          <cell r="CQ596">
            <v>0</v>
          </cell>
          <cell r="CR596">
            <v>0</v>
          </cell>
          <cell r="CS596">
            <v>0</v>
          </cell>
          <cell r="CT596">
            <v>0</v>
          </cell>
          <cell r="CU596">
            <v>0</v>
          </cell>
          <cell r="CV596">
            <v>0</v>
          </cell>
          <cell r="CW596">
            <v>0</v>
          </cell>
          <cell r="CX596">
            <v>0</v>
          </cell>
          <cell r="CY596">
            <v>0</v>
          </cell>
          <cell r="CZ596">
            <v>0</v>
          </cell>
          <cell r="DA596">
            <v>0</v>
          </cell>
          <cell r="DB596">
            <v>0</v>
          </cell>
          <cell r="DC596">
            <v>0</v>
          </cell>
          <cell r="DD596">
            <v>0</v>
          </cell>
          <cell r="DE596">
            <v>0</v>
          </cell>
          <cell r="DF596">
            <v>0</v>
          </cell>
          <cell r="DG596">
            <v>0</v>
          </cell>
          <cell r="DH596">
            <v>0</v>
          </cell>
          <cell r="DI596">
            <v>0</v>
          </cell>
          <cell r="DJ596">
            <v>0</v>
          </cell>
          <cell r="DK596">
            <v>0</v>
          </cell>
          <cell r="DL596">
            <v>0</v>
          </cell>
          <cell r="DM596">
            <v>0</v>
          </cell>
          <cell r="DN596">
            <v>0</v>
          </cell>
          <cell r="DO596">
            <v>0</v>
          </cell>
          <cell r="DP596">
            <v>0</v>
          </cell>
          <cell r="DQ596">
            <v>0</v>
          </cell>
          <cell r="DR596">
            <v>0</v>
          </cell>
          <cell r="DS596">
            <v>0</v>
          </cell>
          <cell r="DT596">
            <v>0</v>
          </cell>
          <cell r="DU596">
            <v>0</v>
          </cell>
          <cell r="DV596">
            <v>0</v>
          </cell>
          <cell r="DW596">
            <v>0</v>
          </cell>
          <cell r="DX596">
            <v>0</v>
          </cell>
          <cell r="DY596">
            <v>0</v>
          </cell>
          <cell r="DZ596">
            <v>0</v>
          </cell>
          <cell r="EA596">
            <v>0</v>
          </cell>
          <cell r="EB596">
            <v>0</v>
          </cell>
          <cell r="EC596">
            <v>0</v>
          </cell>
          <cell r="ED596">
            <v>0</v>
          </cell>
        </row>
        <row r="597"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  <cell r="BZ597">
            <v>0</v>
          </cell>
          <cell r="CA597">
            <v>0</v>
          </cell>
          <cell r="CB597">
            <v>0</v>
          </cell>
          <cell r="CC597">
            <v>0</v>
          </cell>
          <cell r="CD597">
            <v>0</v>
          </cell>
          <cell r="CE597">
            <v>0</v>
          </cell>
          <cell r="CF597">
            <v>0</v>
          </cell>
          <cell r="CG597">
            <v>0</v>
          </cell>
          <cell r="CH597">
            <v>0</v>
          </cell>
          <cell r="CI597">
            <v>0</v>
          </cell>
          <cell r="CJ597">
            <v>0</v>
          </cell>
          <cell r="CK597">
            <v>0</v>
          </cell>
          <cell r="CL597">
            <v>0</v>
          </cell>
          <cell r="CM597">
            <v>0</v>
          </cell>
          <cell r="CN597">
            <v>0</v>
          </cell>
          <cell r="CO597">
            <v>0</v>
          </cell>
          <cell r="CP597">
            <v>0</v>
          </cell>
          <cell r="CQ597">
            <v>0</v>
          </cell>
          <cell r="CR597">
            <v>0</v>
          </cell>
          <cell r="CS597">
            <v>0</v>
          </cell>
          <cell r="CT597">
            <v>0</v>
          </cell>
          <cell r="CU597">
            <v>0</v>
          </cell>
          <cell r="CV597">
            <v>0</v>
          </cell>
          <cell r="CW597">
            <v>0</v>
          </cell>
          <cell r="CX597">
            <v>0</v>
          </cell>
          <cell r="CY597">
            <v>0</v>
          </cell>
          <cell r="CZ597">
            <v>0</v>
          </cell>
          <cell r="DA597">
            <v>0</v>
          </cell>
          <cell r="DB597">
            <v>0</v>
          </cell>
          <cell r="DC597">
            <v>0</v>
          </cell>
          <cell r="DD597">
            <v>0</v>
          </cell>
          <cell r="DE597">
            <v>0</v>
          </cell>
          <cell r="DF597">
            <v>0</v>
          </cell>
          <cell r="DG597">
            <v>0</v>
          </cell>
          <cell r="DH597">
            <v>0</v>
          </cell>
          <cell r="DI597">
            <v>0</v>
          </cell>
          <cell r="DJ597">
            <v>0</v>
          </cell>
          <cell r="DK597">
            <v>0</v>
          </cell>
          <cell r="DL597">
            <v>0</v>
          </cell>
          <cell r="DM597">
            <v>0</v>
          </cell>
          <cell r="DN597">
            <v>0</v>
          </cell>
          <cell r="DO597">
            <v>0</v>
          </cell>
          <cell r="DP597">
            <v>0</v>
          </cell>
          <cell r="DQ597">
            <v>0</v>
          </cell>
          <cell r="DR597">
            <v>0</v>
          </cell>
          <cell r="DS597">
            <v>0</v>
          </cell>
          <cell r="DT597">
            <v>0</v>
          </cell>
          <cell r="DU597">
            <v>0</v>
          </cell>
          <cell r="DV597">
            <v>0</v>
          </cell>
          <cell r="DW597">
            <v>0</v>
          </cell>
          <cell r="DX597">
            <v>0</v>
          </cell>
          <cell r="DY597">
            <v>0</v>
          </cell>
          <cell r="DZ597">
            <v>0</v>
          </cell>
          <cell r="EA597">
            <v>0</v>
          </cell>
          <cell r="EB597">
            <v>0</v>
          </cell>
          <cell r="EC597">
            <v>0</v>
          </cell>
          <cell r="ED597">
            <v>0</v>
          </cell>
        </row>
        <row r="598"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  <cell r="BZ598">
            <v>0</v>
          </cell>
          <cell r="CA598">
            <v>0</v>
          </cell>
          <cell r="CB598">
            <v>0</v>
          </cell>
          <cell r="CC598">
            <v>0</v>
          </cell>
          <cell r="CD598">
            <v>0</v>
          </cell>
          <cell r="CE598">
            <v>0</v>
          </cell>
          <cell r="CF598">
            <v>0</v>
          </cell>
          <cell r="CG598">
            <v>0</v>
          </cell>
          <cell r="CH598">
            <v>0</v>
          </cell>
          <cell r="CI598">
            <v>0</v>
          </cell>
          <cell r="CJ598">
            <v>0</v>
          </cell>
          <cell r="CK598">
            <v>0</v>
          </cell>
          <cell r="CL598">
            <v>0</v>
          </cell>
          <cell r="CM598">
            <v>0</v>
          </cell>
          <cell r="CN598">
            <v>0</v>
          </cell>
          <cell r="CO598">
            <v>0</v>
          </cell>
          <cell r="CP598">
            <v>0</v>
          </cell>
          <cell r="CQ598">
            <v>0</v>
          </cell>
          <cell r="CR598">
            <v>0</v>
          </cell>
          <cell r="CS598">
            <v>0</v>
          </cell>
          <cell r="CT598">
            <v>0</v>
          </cell>
          <cell r="CU598">
            <v>0</v>
          </cell>
          <cell r="CV598">
            <v>0</v>
          </cell>
          <cell r="CW598">
            <v>0</v>
          </cell>
          <cell r="CX598">
            <v>0</v>
          </cell>
          <cell r="CY598">
            <v>0</v>
          </cell>
          <cell r="CZ598">
            <v>0</v>
          </cell>
          <cell r="DA598">
            <v>0</v>
          </cell>
          <cell r="DB598">
            <v>0</v>
          </cell>
          <cell r="DC598">
            <v>0</v>
          </cell>
          <cell r="DD598">
            <v>0</v>
          </cell>
          <cell r="DE598">
            <v>0</v>
          </cell>
          <cell r="DF598">
            <v>0</v>
          </cell>
          <cell r="DG598">
            <v>0</v>
          </cell>
          <cell r="DH598">
            <v>0</v>
          </cell>
          <cell r="DI598">
            <v>0</v>
          </cell>
          <cell r="DJ598">
            <v>0</v>
          </cell>
          <cell r="DK598">
            <v>0</v>
          </cell>
          <cell r="DL598">
            <v>0</v>
          </cell>
          <cell r="DM598">
            <v>0</v>
          </cell>
          <cell r="DN598">
            <v>0</v>
          </cell>
          <cell r="DO598">
            <v>0</v>
          </cell>
          <cell r="DP598">
            <v>0</v>
          </cell>
          <cell r="DQ598">
            <v>0</v>
          </cell>
          <cell r="DR598">
            <v>0</v>
          </cell>
          <cell r="DS598">
            <v>0</v>
          </cell>
          <cell r="DT598">
            <v>0</v>
          </cell>
          <cell r="DU598">
            <v>0</v>
          </cell>
          <cell r="DV598">
            <v>0</v>
          </cell>
          <cell r="DW598">
            <v>0</v>
          </cell>
          <cell r="DX598">
            <v>0</v>
          </cell>
          <cell r="DY598">
            <v>0</v>
          </cell>
          <cell r="DZ598">
            <v>0</v>
          </cell>
          <cell r="EA598">
            <v>0</v>
          </cell>
          <cell r="EB598">
            <v>0</v>
          </cell>
          <cell r="EC598">
            <v>0</v>
          </cell>
          <cell r="ED598">
            <v>0</v>
          </cell>
        </row>
        <row r="599"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  <cell r="BZ599">
            <v>0</v>
          </cell>
          <cell r="CA599">
            <v>0</v>
          </cell>
          <cell r="CB599">
            <v>0</v>
          </cell>
          <cell r="CC599">
            <v>0</v>
          </cell>
          <cell r="CD599">
            <v>0</v>
          </cell>
          <cell r="CE599">
            <v>0</v>
          </cell>
          <cell r="CF599">
            <v>0</v>
          </cell>
          <cell r="CG599">
            <v>0</v>
          </cell>
          <cell r="CH599">
            <v>0</v>
          </cell>
          <cell r="CI599">
            <v>0</v>
          </cell>
          <cell r="CJ599">
            <v>0</v>
          </cell>
          <cell r="CK599">
            <v>0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P599">
            <v>0</v>
          </cell>
          <cell r="CQ599">
            <v>0</v>
          </cell>
          <cell r="CR599">
            <v>0</v>
          </cell>
          <cell r="CS599">
            <v>0</v>
          </cell>
          <cell r="CT599">
            <v>0</v>
          </cell>
          <cell r="CU599">
            <v>0</v>
          </cell>
          <cell r="CV599">
            <v>0</v>
          </cell>
          <cell r="CW599">
            <v>0</v>
          </cell>
          <cell r="CX599">
            <v>0</v>
          </cell>
          <cell r="CY599">
            <v>0</v>
          </cell>
          <cell r="CZ599">
            <v>0</v>
          </cell>
          <cell r="DA599">
            <v>0</v>
          </cell>
          <cell r="DB599">
            <v>0</v>
          </cell>
          <cell r="DC599">
            <v>0</v>
          </cell>
          <cell r="DD599">
            <v>0</v>
          </cell>
          <cell r="DE599">
            <v>0</v>
          </cell>
          <cell r="DF599">
            <v>0</v>
          </cell>
          <cell r="DG599">
            <v>0</v>
          </cell>
          <cell r="DH599">
            <v>0</v>
          </cell>
          <cell r="DI599">
            <v>0</v>
          </cell>
          <cell r="DJ599">
            <v>0</v>
          </cell>
          <cell r="DK599">
            <v>0</v>
          </cell>
          <cell r="DL599">
            <v>0</v>
          </cell>
          <cell r="DM599">
            <v>0</v>
          </cell>
          <cell r="DN599">
            <v>0</v>
          </cell>
          <cell r="DO599">
            <v>0</v>
          </cell>
          <cell r="DP599">
            <v>0</v>
          </cell>
          <cell r="DQ599">
            <v>0</v>
          </cell>
          <cell r="DR599">
            <v>0</v>
          </cell>
          <cell r="DS599">
            <v>0</v>
          </cell>
          <cell r="DT599">
            <v>0</v>
          </cell>
          <cell r="DU599">
            <v>0</v>
          </cell>
          <cell r="DV599">
            <v>0</v>
          </cell>
          <cell r="DW599">
            <v>0</v>
          </cell>
          <cell r="DX599">
            <v>0</v>
          </cell>
          <cell r="DY599">
            <v>0</v>
          </cell>
          <cell r="DZ599">
            <v>0</v>
          </cell>
          <cell r="EA599">
            <v>0</v>
          </cell>
          <cell r="EB599">
            <v>0</v>
          </cell>
          <cell r="EC599">
            <v>0</v>
          </cell>
          <cell r="ED599">
            <v>0</v>
          </cell>
        </row>
        <row r="600"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  <cell r="BZ600">
            <v>0</v>
          </cell>
          <cell r="CA600">
            <v>0</v>
          </cell>
          <cell r="CB600">
            <v>0</v>
          </cell>
          <cell r="CC600">
            <v>0</v>
          </cell>
          <cell r="CD600">
            <v>0</v>
          </cell>
          <cell r="CE600">
            <v>0</v>
          </cell>
          <cell r="CF600">
            <v>0</v>
          </cell>
          <cell r="CG600">
            <v>0</v>
          </cell>
          <cell r="CH600">
            <v>0</v>
          </cell>
          <cell r="CI600">
            <v>0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P600">
            <v>0</v>
          </cell>
          <cell r="CQ600">
            <v>0</v>
          </cell>
          <cell r="CR600">
            <v>0</v>
          </cell>
          <cell r="CS600">
            <v>0</v>
          </cell>
          <cell r="CT600">
            <v>0</v>
          </cell>
          <cell r="CU600">
            <v>0</v>
          </cell>
          <cell r="CV600">
            <v>0</v>
          </cell>
          <cell r="CW600">
            <v>0</v>
          </cell>
          <cell r="CX600">
            <v>0</v>
          </cell>
          <cell r="CY600">
            <v>0</v>
          </cell>
          <cell r="CZ600">
            <v>0</v>
          </cell>
          <cell r="DA600">
            <v>0</v>
          </cell>
          <cell r="DB600">
            <v>0</v>
          </cell>
          <cell r="DC600">
            <v>0</v>
          </cell>
          <cell r="DD600">
            <v>0</v>
          </cell>
          <cell r="DE600">
            <v>0</v>
          </cell>
          <cell r="DF600">
            <v>0</v>
          </cell>
          <cell r="DG600">
            <v>0</v>
          </cell>
          <cell r="DH600">
            <v>0</v>
          </cell>
          <cell r="DI600">
            <v>0</v>
          </cell>
          <cell r="DJ600">
            <v>0</v>
          </cell>
          <cell r="DK600">
            <v>0</v>
          </cell>
          <cell r="DL600">
            <v>0</v>
          </cell>
          <cell r="DM600">
            <v>0</v>
          </cell>
          <cell r="DN600">
            <v>0</v>
          </cell>
          <cell r="DO600">
            <v>0</v>
          </cell>
          <cell r="DP600">
            <v>0</v>
          </cell>
          <cell r="DQ600">
            <v>0</v>
          </cell>
          <cell r="DR600">
            <v>0</v>
          </cell>
          <cell r="DS600">
            <v>0</v>
          </cell>
          <cell r="DT600">
            <v>0</v>
          </cell>
          <cell r="DU600">
            <v>0</v>
          </cell>
          <cell r="DV600">
            <v>0</v>
          </cell>
          <cell r="DW600">
            <v>0</v>
          </cell>
          <cell r="DX600">
            <v>0</v>
          </cell>
          <cell r="DY600">
            <v>0</v>
          </cell>
          <cell r="DZ600">
            <v>0</v>
          </cell>
          <cell r="EA600">
            <v>0</v>
          </cell>
          <cell r="EB600">
            <v>0</v>
          </cell>
          <cell r="EC600">
            <v>0</v>
          </cell>
          <cell r="ED600">
            <v>0</v>
          </cell>
        </row>
        <row r="602">
          <cell r="A602" t="str">
            <v>Burn Rate (MMBtu/MWh)</v>
          </cell>
        </row>
        <row r="603"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1E-3</v>
          </cell>
          <cell r="Q603">
            <v>0</v>
          </cell>
          <cell r="R603">
            <v>1E-3</v>
          </cell>
          <cell r="S603">
            <v>0</v>
          </cell>
          <cell r="T603">
            <v>4.0000000000000001E-3</v>
          </cell>
          <cell r="U603">
            <v>1E-3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1E-3</v>
          </cell>
          <cell r="AC603">
            <v>1E-3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  <cell r="BZ603">
            <v>0</v>
          </cell>
          <cell r="CA603">
            <v>0</v>
          </cell>
          <cell r="CB603">
            <v>0</v>
          </cell>
          <cell r="CC603">
            <v>0</v>
          </cell>
          <cell r="CD603">
            <v>0</v>
          </cell>
          <cell r="CE603">
            <v>0</v>
          </cell>
          <cell r="CF603">
            <v>0</v>
          </cell>
          <cell r="CG603">
            <v>0</v>
          </cell>
          <cell r="CH603">
            <v>0</v>
          </cell>
          <cell r="CI603">
            <v>0</v>
          </cell>
          <cell r="CJ603">
            <v>0</v>
          </cell>
          <cell r="CK603">
            <v>0</v>
          </cell>
          <cell r="CL603">
            <v>0</v>
          </cell>
          <cell r="CM603">
            <v>0</v>
          </cell>
          <cell r="CN603">
            <v>0</v>
          </cell>
          <cell r="CO603">
            <v>0</v>
          </cell>
          <cell r="CP603">
            <v>0</v>
          </cell>
          <cell r="CQ603">
            <v>0</v>
          </cell>
          <cell r="CR603">
            <v>0</v>
          </cell>
          <cell r="CS603">
            <v>0</v>
          </cell>
          <cell r="CT603">
            <v>0</v>
          </cell>
          <cell r="CU603">
            <v>0</v>
          </cell>
          <cell r="CV603">
            <v>0</v>
          </cell>
          <cell r="CW603">
            <v>0</v>
          </cell>
          <cell r="CX603">
            <v>0</v>
          </cell>
          <cell r="CY603">
            <v>0</v>
          </cell>
          <cell r="CZ603">
            <v>0</v>
          </cell>
          <cell r="DA603">
            <v>0</v>
          </cell>
          <cell r="DB603">
            <v>0</v>
          </cell>
          <cell r="DC603">
            <v>0</v>
          </cell>
          <cell r="DD603">
            <v>0</v>
          </cell>
          <cell r="DE603">
            <v>0</v>
          </cell>
          <cell r="DF603">
            <v>0</v>
          </cell>
          <cell r="DG603">
            <v>0</v>
          </cell>
          <cell r="DH603">
            <v>0</v>
          </cell>
          <cell r="DI603">
            <v>0</v>
          </cell>
          <cell r="DJ603">
            <v>0</v>
          </cell>
          <cell r="DK603">
            <v>0</v>
          </cell>
          <cell r="DL603">
            <v>0</v>
          </cell>
          <cell r="DM603">
            <v>0</v>
          </cell>
          <cell r="DN603">
            <v>0</v>
          </cell>
          <cell r="DO603">
            <v>0</v>
          </cell>
          <cell r="DP603">
            <v>0</v>
          </cell>
          <cell r="DQ603">
            <v>0</v>
          </cell>
          <cell r="DR603">
            <v>0</v>
          </cell>
          <cell r="DS603">
            <v>0</v>
          </cell>
          <cell r="DT603">
            <v>0</v>
          </cell>
          <cell r="DU603">
            <v>0</v>
          </cell>
          <cell r="DV603">
            <v>0</v>
          </cell>
          <cell r="DW603">
            <v>0</v>
          </cell>
          <cell r="DX603">
            <v>0</v>
          </cell>
          <cell r="DY603">
            <v>0</v>
          </cell>
          <cell r="DZ603">
            <v>0</v>
          </cell>
          <cell r="EA603">
            <v>0</v>
          </cell>
          <cell r="EB603">
            <v>0</v>
          </cell>
          <cell r="EC603">
            <v>0</v>
          </cell>
          <cell r="ED603">
            <v>0</v>
          </cell>
          <cell r="EE603">
            <v>0</v>
          </cell>
        </row>
        <row r="604"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3.0000000000000001E-3</v>
          </cell>
          <cell r="AJ604">
            <v>1E-3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1E-3</v>
          </cell>
          <cell r="AS604">
            <v>0</v>
          </cell>
          <cell r="AT604">
            <v>0</v>
          </cell>
          <cell r="AU604">
            <v>1E-3</v>
          </cell>
          <cell r="AV604">
            <v>4.0000000000000001E-3</v>
          </cell>
          <cell r="AW604">
            <v>4.0000000000000001E-3</v>
          </cell>
          <cell r="AX604">
            <v>1E-3</v>
          </cell>
          <cell r="AY604">
            <v>0</v>
          </cell>
          <cell r="AZ604">
            <v>1E-3</v>
          </cell>
          <cell r="BA604">
            <v>1E-3</v>
          </cell>
          <cell r="BB604">
            <v>0</v>
          </cell>
          <cell r="BC604">
            <v>0</v>
          </cell>
          <cell r="BD604">
            <v>0</v>
          </cell>
          <cell r="BE604">
            <v>1E-3</v>
          </cell>
          <cell r="BF604">
            <v>0</v>
          </cell>
          <cell r="BG604">
            <v>0</v>
          </cell>
          <cell r="BH604">
            <v>2E-3</v>
          </cell>
          <cell r="BI604">
            <v>4.0000000000000001E-3</v>
          </cell>
          <cell r="BJ604">
            <v>6.0000000000000001E-3</v>
          </cell>
          <cell r="BK604">
            <v>2E-3</v>
          </cell>
          <cell r="BL604">
            <v>0</v>
          </cell>
          <cell r="BM604">
            <v>0</v>
          </cell>
          <cell r="BN604">
            <v>1E-3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2E-3</v>
          </cell>
          <cell r="BV604">
            <v>3.0000000000000001E-3</v>
          </cell>
          <cell r="BW604">
            <v>0</v>
          </cell>
          <cell r="BX604">
            <v>0</v>
          </cell>
          <cell r="BY604">
            <v>0</v>
          </cell>
          <cell r="BZ604">
            <v>0</v>
          </cell>
          <cell r="CA604">
            <v>0</v>
          </cell>
          <cell r="CB604">
            <v>0</v>
          </cell>
          <cell r="CC604">
            <v>0</v>
          </cell>
          <cell r="CD604">
            <v>0</v>
          </cell>
          <cell r="CE604">
            <v>0</v>
          </cell>
          <cell r="CF604">
            <v>0</v>
          </cell>
          <cell r="CG604">
            <v>0</v>
          </cell>
          <cell r="CH604">
            <v>1E-3</v>
          </cell>
          <cell r="CI604">
            <v>1E-3</v>
          </cell>
          <cell r="CJ604">
            <v>0</v>
          </cell>
          <cell r="CK604">
            <v>0</v>
          </cell>
          <cell r="CL604">
            <v>0</v>
          </cell>
          <cell r="CM604">
            <v>0</v>
          </cell>
          <cell r="CN604">
            <v>0</v>
          </cell>
          <cell r="CO604">
            <v>0</v>
          </cell>
          <cell r="CP604">
            <v>0</v>
          </cell>
          <cell r="CQ604">
            <v>0</v>
          </cell>
          <cell r="CR604">
            <v>0</v>
          </cell>
          <cell r="CS604">
            <v>0</v>
          </cell>
          <cell r="CT604">
            <v>0</v>
          </cell>
          <cell r="CU604">
            <v>1E-3</v>
          </cell>
          <cell r="CV604">
            <v>2E-3</v>
          </cell>
          <cell r="CW604">
            <v>0</v>
          </cell>
          <cell r="CX604">
            <v>0</v>
          </cell>
          <cell r="CY604">
            <v>0</v>
          </cell>
          <cell r="CZ604">
            <v>0</v>
          </cell>
          <cell r="DA604">
            <v>0</v>
          </cell>
          <cell r="DB604">
            <v>0</v>
          </cell>
          <cell r="DC604">
            <v>0</v>
          </cell>
          <cell r="DD604">
            <v>0</v>
          </cell>
          <cell r="DE604">
            <v>0</v>
          </cell>
          <cell r="DF604">
            <v>0</v>
          </cell>
          <cell r="DG604">
            <v>0</v>
          </cell>
          <cell r="DH604">
            <v>1E-3</v>
          </cell>
          <cell r="DI604">
            <v>0</v>
          </cell>
          <cell r="DJ604">
            <v>0</v>
          </cell>
          <cell r="DK604">
            <v>0</v>
          </cell>
          <cell r="DL604">
            <v>0</v>
          </cell>
          <cell r="DM604">
            <v>0</v>
          </cell>
          <cell r="DN604">
            <v>0</v>
          </cell>
          <cell r="DO604">
            <v>0</v>
          </cell>
          <cell r="DP604">
            <v>0</v>
          </cell>
          <cell r="DQ604">
            <v>0</v>
          </cell>
          <cell r="DR604">
            <v>0</v>
          </cell>
          <cell r="DS604">
            <v>0</v>
          </cell>
          <cell r="DT604">
            <v>0</v>
          </cell>
          <cell r="DU604">
            <v>2E-3</v>
          </cell>
          <cell r="DV604">
            <v>1E-3</v>
          </cell>
          <cell r="DW604">
            <v>0</v>
          </cell>
          <cell r="DX604">
            <v>2E-3</v>
          </cell>
          <cell r="DY604">
            <v>0</v>
          </cell>
          <cell r="DZ604">
            <v>0</v>
          </cell>
          <cell r="EA604">
            <v>1E-3</v>
          </cell>
          <cell r="EB604">
            <v>0</v>
          </cell>
          <cell r="EC604">
            <v>0</v>
          </cell>
          <cell r="ED604">
            <v>0</v>
          </cell>
          <cell r="EE604">
            <v>0</v>
          </cell>
        </row>
        <row r="605"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1E-3</v>
          </cell>
          <cell r="BW605">
            <v>1E-3</v>
          </cell>
          <cell r="BX605">
            <v>0</v>
          </cell>
          <cell r="BY605">
            <v>0</v>
          </cell>
          <cell r="BZ605">
            <v>0</v>
          </cell>
          <cell r="CA605">
            <v>0</v>
          </cell>
          <cell r="CB605">
            <v>0</v>
          </cell>
          <cell r="CC605">
            <v>0</v>
          </cell>
          <cell r="CD605">
            <v>0</v>
          </cell>
          <cell r="CE605">
            <v>0</v>
          </cell>
          <cell r="CF605">
            <v>0</v>
          </cell>
          <cell r="CG605">
            <v>0</v>
          </cell>
          <cell r="CH605">
            <v>1E-3</v>
          </cell>
          <cell r="CI605">
            <v>1E-3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P605">
            <v>0</v>
          </cell>
          <cell r="CQ605">
            <v>0</v>
          </cell>
          <cell r="CR605">
            <v>0</v>
          </cell>
          <cell r="CS605">
            <v>0</v>
          </cell>
          <cell r="CT605">
            <v>0</v>
          </cell>
          <cell r="CU605">
            <v>1E-3</v>
          </cell>
          <cell r="CV605">
            <v>1E-3</v>
          </cell>
          <cell r="CW605">
            <v>0</v>
          </cell>
          <cell r="CX605">
            <v>0</v>
          </cell>
          <cell r="CY605">
            <v>0</v>
          </cell>
          <cell r="CZ605">
            <v>0</v>
          </cell>
          <cell r="DA605">
            <v>0</v>
          </cell>
          <cell r="DB605">
            <v>0</v>
          </cell>
          <cell r="DC605">
            <v>0</v>
          </cell>
          <cell r="DD605">
            <v>0</v>
          </cell>
          <cell r="DE605">
            <v>0</v>
          </cell>
          <cell r="DF605">
            <v>0</v>
          </cell>
          <cell r="DG605">
            <v>0</v>
          </cell>
          <cell r="DH605">
            <v>0</v>
          </cell>
          <cell r="DI605">
            <v>0</v>
          </cell>
          <cell r="DJ605">
            <v>0</v>
          </cell>
          <cell r="DK605">
            <v>0</v>
          </cell>
          <cell r="DL605">
            <v>0</v>
          </cell>
          <cell r="DM605">
            <v>0</v>
          </cell>
          <cell r="DN605">
            <v>0</v>
          </cell>
          <cell r="DO605">
            <v>0</v>
          </cell>
          <cell r="DP605">
            <v>0</v>
          </cell>
          <cell r="DQ605">
            <v>0</v>
          </cell>
          <cell r="DR605">
            <v>1E-3</v>
          </cell>
          <cell r="DS605">
            <v>0</v>
          </cell>
          <cell r="DT605">
            <v>1E-3</v>
          </cell>
          <cell r="DU605">
            <v>1E-3</v>
          </cell>
          <cell r="DV605">
            <v>1E-3</v>
          </cell>
          <cell r="DW605">
            <v>1E-3</v>
          </cell>
          <cell r="DX605">
            <v>3.0000000000000001E-3</v>
          </cell>
          <cell r="DY605">
            <v>0</v>
          </cell>
          <cell r="DZ605">
            <v>1E-3</v>
          </cell>
          <cell r="EA605">
            <v>1E-3</v>
          </cell>
          <cell r="EB605">
            <v>1E-3</v>
          </cell>
          <cell r="EC605">
            <v>1E-3</v>
          </cell>
          <cell r="ED605">
            <v>0</v>
          </cell>
          <cell r="EE605">
            <v>0</v>
          </cell>
        </row>
        <row r="606"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1E-3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X606">
            <v>0</v>
          </cell>
          <cell r="BY606">
            <v>0</v>
          </cell>
          <cell r="BZ606">
            <v>0</v>
          </cell>
          <cell r="CA606">
            <v>0</v>
          </cell>
          <cell r="CB606">
            <v>0</v>
          </cell>
          <cell r="CC606">
            <v>0</v>
          </cell>
          <cell r="CD606">
            <v>0</v>
          </cell>
          <cell r="CE606">
            <v>0</v>
          </cell>
          <cell r="CF606">
            <v>0</v>
          </cell>
          <cell r="CG606">
            <v>0</v>
          </cell>
          <cell r="CH606">
            <v>0</v>
          </cell>
          <cell r="CI606">
            <v>0</v>
          </cell>
          <cell r="CJ606">
            <v>0</v>
          </cell>
          <cell r="CK606">
            <v>0</v>
          </cell>
          <cell r="CL606">
            <v>0</v>
          </cell>
          <cell r="CM606">
            <v>0</v>
          </cell>
          <cell r="CN606">
            <v>0</v>
          </cell>
          <cell r="CO606">
            <v>0</v>
          </cell>
          <cell r="CP606">
            <v>0</v>
          </cell>
          <cell r="CQ606">
            <v>0</v>
          </cell>
          <cell r="CR606">
            <v>0</v>
          </cell>
          <cell r="CS606">
            <v>0</v>
          </cell>
          <cell r="CT606">
            <v>0</v>
          </cell>
          <cell r="CU606">
            <v>0</v>
          </cell>
          <cell r="CV606">
            <v>0</v>
          </cell>
          <cell r="CW606">
            <v>0</v>
          </cell>
          <cell r="CX606">
            <v>0</v>
          </cell>
          <cell r="CY606">
            <v>0</v>
          </cell>
          <cell r="CZ606">
            <v>0</v>
          </cell>
          <cell r="DA606">
            <v>0</v>
          </cell>
          <cell r="DB606">
            <v>0</v>
          </cell>
          <cell r="DC606">
            <v>0</v>
          </cell>
          <cell r="DD606">
            <v>0</v>
          </cell>
          <cell r="DE606">
            <v>0</v>
          </cell>
          <cell r="DF606">
            <v>0</v>
          </cell>
          <cell r="DG606">
            <v>0</v>
          </cell>
          <cell r="DH606">
            <v>0</v>
          </cell>
          <cell r="DI606">
            <v>0</v>
          </cell>
          <cell r="DJ606">
            <v>0</v>
          </cell>
          <cell r="DK606">
            <v>0</v>
          </cell>
          <cell r="DL606">
            <v>0</v>
          </cell>
          <cell r="DM606">
            <v>0</v>
          </cell>
          <cell r="DN606">
            <v>0</v>
          </cell>
          <cell r="DO606">
            <v>0</v>
          </cell>
          <cell r="DP606">
            <v>0</v>
          </cell>
          <cell r="DQ606">
            <v>0</v>
          </cell>
          <cell r="DR606">
            <v>0</v>
          </cell>
          <cell r="DS606">
            <v>0</v>
          </cell>
          <cell r="DT606">
            <v>0</v>
          </cell>
          <cell r="DU606">
            <v>0</v>
          </cell>
          <cell r="DV606">
            <v>0</v>
          </cell>
          <cell r="DW606">
            <v>0</v>
          </cell>
          <cell r="DX606">
            <v>0</v>
          </cell>
          <cell r="DY606">
            <v>0</v>
          </cell>
          <cell r="DZ606">
            <v>0</v>
          </cell>
          <cell r="EA606">
            <v>0</v>
          </cell>
          <cell r="EB606">
            <v>0</v>
          </cell>
          <cell r="EC606">
            <v>0</v>
          </cell>
          <cell r="ED606">
            <v>0</v>
          </cell>
          <cell r="EE606">
            <v>0</v>
          </cell>
        </row>
        <row r="607">
          <cell r="F607">
            <v>1E-3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1E-3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3.0000000000000001E-3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1E-3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1E-3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1E-3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0</v>
          </cell>
          <cell r="DD607">
            <v>0</v>
          </cell>
          <cell r="DE607">
            <v>0</v>
          </cell>
          <cell r="DF607">
            <v>0</v>
          </cell>
          <cell r="DG607">
            <v>0</v>
          </cell>
          <cell r="DH607">
            <v>0</v>
          </cell>
          <cell r="DI607">
            <v>0</v>
          </cell>
          <cell r="DJ607">
            <v>1E-3</v>
          </cell>
          <cell r="DK607">
            <v>0</v>
          </cell>
          <cell r="DL607">
            <v>0</v>
          </cell>
          <cell r="DM607">
            <v>1E-3</v>
          </cell>
          <cell r="DN607">
            <v>0</v>
          </cell>
          <cell r="DO607">
            <v>1E-3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0</v>
          </cell>
          <cell r="DU607">
            <v>0</v>
          </cell>
          <cell r="DV607">
            <v>0</v>
          </cell>
          <cell r="DW607">
            <v>1E-3</v>
          </cell>
          <cell r="DX607">
            <v>1E-3</v>
          </cell>
          <cell r="DY607">
            <v>0</v>
          </cell>
          <cell r="DZ607">
            <v>0</v>
          </cell>
          <cell r="EA607">
            <v>0</v>
          </cell>
          <cell r="EB607">
            <v>1E-3</v>
          </cell>
          <cell r="EC607">
            <v>0</v>
          </cell>
          <cell r="ED607">
            <v>0</v>
          </cell>
          <cell r="EE607">
            <v>0</v>
          </cell>
        </row>
        <row r="608"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1E-3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1E-3</v>
          </cell>
          <cell r="U608">
            <v>0</v>
          </cell>
          <cell r="V608">
            <v>1E-3</v>
          </cell>
          <cell r="W608">
            <v>1E-3</v>
          </cell>
          <cell r="X608">
            <v>1E-3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1E-3</v>
          </cell>
          <cell r="AJ608">
            <v>1E-3</v>
          </cell>
          <cell r="AK608">
            <v>1E-3</v>
          </cell>
          <cell r="AL608">
            <v>0</v>
          </cell>
          <cell r="AM608">
            <v>0</v>
          </cell>
          <cell r="AN608">
            <v>1E-3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1E-3</v>
          </cell>
          <cell r="AY608">
            <v>1E-3</v>
          </cell>
          <cell r="AZ608">
            <v>1E-3</v>
          </cell>
          <cell r="BA608">
            <v>0</v>
          </cell>
          <cell r="BB608">
            <v>1E-3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1E-3</v>
          </cell>
          <cell r="BK608">
            <v>1E-3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1E-3</v>
          </cell>
          <cell r="BX608">
            <v>1E-3</v>
          </cell>
          <cell r="BY608">
            <v>0</v>
          </cell>
          <cell r="BZ608">
            <v>1E-3</v>
          </cell>
          <cell r="CA608">
            <v>0</v>
          </cell>
          <cell r="CB608">
            <v>0</v>
          </cell>
          <cell r="CC608">
            <v>0</v>
          </cell>
          <cell r="CD608">
            <v>0</v>
          </cell>
          <cell r="CE608">
            <v>0</v>
          </cell>
          <cell r="CF608">
            <v>2E-3</v>
          </cell>
          <cell r="CG608">
            <v>0</v>
          </cell>
          <cell r="CH608">
            <v>1E-3</v>
          </cell>
          <cell r="CI608">
            <v>0</v>
          </cell>
          <cell r="CJ608">
            <v>0</v>
          </cell>
          <cell r="CK608">
            <v>0</v>
          </cell>
          <cell r="CL608">
            <v>0</v>
          </cell>
          <cell r="CM608">
            <v>0</v>
          </cell>
          <cell r="CN608">
            <v>0</v>
          </cell>
          <cell r="CO608">
            <v>0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  <cell r="CU608">
            <v>0</v>
          </cell>
          <cell r="CV608">
            <v>1E-3</v>
          </cell>
          <cell r="CW608">
            <v>1E-3</v>
          </cell>
          <cell r="CX608">
            <v>0</v>
          </cell>
          <cell r="CY608">
            <v>0</v>
          </cell>
          <cell r="CZ608">
            <v>0</v>
          </cell>
          <cell r="DA608">
            <v>0</v>
          </cell>
          <cell r="DB608">
            <v>0</v>
          </cell>
          <cell r="DC608">
            <v>0</v>
          </cell>
          <cell r="DD608">
            <v>0</v>
          </cell>
          <cell r="DE608">
            <v>0</v>
          </cell>
          <cell r="DF608">
            <v>0</v>
          </cell>
          <cell r="DG608">
            <v>0</v>
          </cell>
          <cell r="DH608">
            <v>0</v>
          </cell>
          <cell r="DI608">
            <v>1E-3</v>
          </cell>
          <cell r="DJ608">
            <v>1E-3</v>
          </cell>
          <cell r="DK608">
            <v>1E-3</v>
          </cell>
          <cell r="DL608">
            <v>0</v>
          </cell>
          <cell r="DM608">
            <v>0</v>
          </cell>
          <cell r="DN608">
            <v>0</v>
          </cell>
          <cell r="DO608">
            <v>0</v>
          </cell>
          <cell r="DP608">
            <v>0</v>
          </cell>
          <cell r="DQ608">
            <v>0</v>
          </cell>
          <cell r="DR608">
            <v>0</v>
          </cell>
          <cell r="DS608">
            <v>0</v>
          </cell>
          <cell r="DT608">
            <v>0</v>
          </cell>
          <cell r="DU608">
            <v>0</v>
          </cell>
          <cell r="DV608">
            <v>1E-3</v>
          </cell>
          <cell r="DW608">
            <v>1E-3</v>
          </cell>
          <cell r="DX608">
            <v>2E-3</v>
          </cell>
          <cell r="DY608">
            <v>0</v>
          </cell>
          <cell r="DZ608">
            <v>0</v>
          </cell>
          <cell r="EA608">
            <v>1E-3</v>
          </cell>
          <cell r="EB608">
            <v>0</v>
          </cell>
          <cell r="EC608">
            <v>0</v>
          </cell>
          <cell r="ED608">
            <v>0</v>
          </cell>
          <cell r="EE608">
            <v>0</v>
          </cell>
        </row>
        <row r="609">
          <cell r="F609">
            <v>0</v>
          </cell>
          <cell r="G609">
            <v>0</v>
          </cell>
          <cell r="H609">
            <v>0</v>
          </cell>
          <cell r="I609">
            <v>1E-3</v>
          </cell>
          <cell r="J609">
            <v>2E-3</v>
          </cell>
          <cell r="K609">
            <v>2E-3</v>
          </cell>
          <cell r="L609">
            <v>1E-3</v>
          </cell>
          <cell r="M609">
            <v>1E-3</v>
          </cell>
          <cell r="N609">
            <v>1E-3</v>
          </cell>
          <cell r="O609">
            <v>1E-3</v>
          </cell>
          <cell r="P609">
            <v>0</v>
          </cell>
          <cell r="Q609">
            <v>0</v>
          </cell>
          <cell r="R609">
            <v>1E-3</v>
          </cell>
          <cell r="S609">
            <v>0</v>
          </cell>
          <cell r="T609">
            <v>2E-3</v>
          </cell>
          <cell r="U609">
            <v>1E-3</v>
          </cell>
          <cell r="V609">
            <v>3.0000000000000001E-3</v>
          </cell>
          <cell r="W609">
            <v>2E-3</v>
          </cell>
          <cell r="X609">
            <v>3.0000000000000001E-3</v>
          </cell>
          <cell r="Y609">
            <v>1E-3</v>
          </cell>
          <cell r="Z609">
            <v>1E-3</v>
          </cell>
          <cell r="AA609">
            <v>2E-3</v>
          </cell>
          <cell r="AB609">
            <v>1E-3</v>
          </cell>
          <cell r="AC609">
            <v>1E-3</v>
          </cell>
          <cell r="AD609">
            <v>0</v>
          </cell>
          <cell r="AE609">
            <v>1E-3</v>
          </cell>
          <cell r="AF609">
            <v>0</v>
          </cell>
          <cell r="AG609">
            <v>0</v>
          </cell>
          <cell r="AH609">
            <v>0</v>
          </cell>
          <cell r="AI609">
            <v>3.0000000000000001E-3</v>
          </cell>
          <cell r="AJ609">
            <v>4.0000000000000001E-3</v>
          </cell>
          <cell r="AK609">
            <v>2E-3</v>
          </cell>
          <cell r="AL609">
            <v>1E-3</v>
          </cell>
          <cell r="AM609">
            <v>1E-3</v>
          </cell>
          <cell r="AN609">
            <v>2E-3</v>
          </cell>
          <cell r="AO609">
            <v>1E-3</v>
          </cell>
          <cell r="AP609">
            <v>0</v>
          </cell>
          <cell r="AQ609">
            <v>0</v>
          </cell>
          <cell r="AR609">
            <v>1E-3</v>
          </cell>
          <cell r="AS609">
            <v>0</v>
          </cell>
          <cell r="AT609">
            <v>1E-3</v>
          </cell>
          <cell r="AU609">
            <v>1E-3</v>
          </cell>
          <cell r="AV609">
            <v>1E-3</v>
          </cell>
          <cell r="AW609">
            <v>5.0000000000000001E-3</v>
          </cell>
          <cell r="AX609">
            <v>4.0000000000000001E-3</v>
          </cell>
          <cell r="AY609">
            <v>1E-3</v>
          </cell>
          <cell r="AZ609">
            <v>1E-3</v>
          </cell>
          <cell r="BA609">
            <v>2E-3</v>
          </cell>
          <cell r="BB609">
            <v>2E-3</v>
          </cell>
          <cell r="BC609">
            <v>0</v>
          </cell>
          <cell r="BD609">
            <v>0</v>
          </cell>
          <cell r="BE609">
            <v>1E-3</v>
          </cell>
          <cell r="BF609">
            <v>0</v>
          </cell>
          <cell r="BG609">
            <v>1E-3</v>
          </cell>
          <cell r="BH609">
            <v>2E-3</v>
          </cell>
          <cell r="BI609">
            <v>1E-3</v>
          </cell>
          <cell r="BJ609">
            <v>4.0000000000000001E-3</v>
          </cell>
          <cell r="BK609">
            <v>3.0000000000000001E-3</v>
          </cell>
          <cell r="BL609">
            <v>1E-3</v>
          </cell>
          <cell r="BM609">
            <v>2E-3</v>
          </cell>
          <cell r="BN609">
            <v>2E-3</v>
          </cell>
          <cell r="BO609">
            <v>2E-3</v>
          </cell>
          <cell r="BP609">
            <v>-1E-3</v>
          </cell>
          <cell r="BQ609">
            <v>0</v>
          </cell>
          <cell r="BR609">
            <v>1E-3</v>
          </cell>
          <cell r="BS609">
            <v>0</v>
          </cell>
          <cell r="BT609">
            <v>0</v>
          </cell>
          <cell r="BU609">
            <v>2E-3</v>
          </cell>
          <cell r="BV609">
            <v>1E-3</v>
          </cell>
          <cell r="BW609">
            <v>3.0000000000000001E-3</v>
          </cell>
          <cell r="BX609">
            <v>4.0000000000000001E-3</v>
          </cell>
          <cell r="BY609">
            <v>1E-3</v>
          </cell>
          <cell r="BZ609">
            <v>1E-3</v>
          </cell>
          <cell r="CA609">
            <v>2E-3</v>
          </cell>
          <cell r="CB609">
            <v>0</v>
          </cell>
          <cell r="CC609">
            <v>0</v>
          </cell>
          <cell r="CD609">
            <v>0</v>
          </cell>
          <cell r="CE609">
            <v>1E-3</v>
          </cell>
          <cell r="CF609">
            <v>5.0000000000000001E-3</v>
          </cell>
          <cell r="CG609">
            <v>1E-3</v>
          </cell>
          <cell r="CH609">
            <v>1E-3</v>
          </cell>
          <cell r="CI609">
            <v>2E-3</v>
          </cell>
          <cell r="CJ609">
            <v>1E-3</v>
          </cell>
          <cell r="CK609">
            <v>1E-3</v>
          </cell>
          <cell r="CL609">
            <v>0</v>
          </cell>
          <cell r="CM609">
            <v>0</v>
          </cell>
          <cell r="CN609">
            <v>1E-3</v>
          </cell>
          <cell r="CO609">
            <v>1E-3</v>
          </cell>
          <cell r="CP609">
            <v>0</v>
          </cell>
          <cell r="CQ609">
            <v>0</v>
          </cell>
          <cell r="CR609">
            <v>1E-3</v>
          </cell>
          <cell r="CS609">
            <v>0</v>
          </cell>
          <cell r="CT609">
            <v>0</v>
          </cell>
          <cell r="CU609">
            <v>1E-3</v>
          </cell>
          <cell r="CV609">
            <v>1E-3</v>
          </cell>
          <cell r="CW609">
            <v>1E-3</v>
          </cell>
          <cell r="CX609">
            <v>1E-3</v>
          </cell>
          <cell r="CY609">
            <v>0</v>
          </cell>
          <cell r="CZ609">
            <v>0</v>
          </cell>
          <cell r="DA609">
            <v>1E-3</v>
          </cell>
          <cell r="DB609">
            <v>1E-3</v>
          </cell>
          <cell r="DC609">
            <v>0</v>
          </cell>
          <cell r="DD609">
            <v>0</v>
          </cell>
          <cell r="DE609">
            <v>1E-3</v>
          </cell>
          <cell r="DF609">
            <v>0</v>
          </cell>
          <cell r="DG609">
            <v>0</v>
          </cell>
          <cell r="DH609">
            <v>2E-3</v>
          </cell>
          <cell r="DI609">
            <v>1E-3</v>
          </cell>
          <cell r="DJ609">
            <v>1E-3</v>
          </cell>
          <cell r="DK609">
            <v>1E-3</v>
          </cell>
          <cell r="DL609">
            <v>0</v>
          </cell>
          <cell r="DM609">
            <v>0</v>
          </cell>
          <cell r="DN609">
            <v>1E-3</v>
          </cell>
          <cell r="DO609">
            <v>1E-3</v>
          </cell>
          <cell r="DP609">
            <v>0</v>
          </cell>
          <cell r="DQ609">
            <v>0</v>
          </cell>
          <cell r="DR609">
            <v>1E-3</v>
          </cell>
          <cell r="DS609">
            <v>0</v>
          </cell>
          <cell r="DT609">
            <v>0</v>
          </cell>
          <cell r="DU609">
            <v>1E-3</v>
          </cell>
          <cell r="DV609">
            <v>1E-3</v>
          </cell>
          <cell r="DW609">
            <v>1E-3</v>
          </cell>
          <cell r="DX609">
            <v>8.0000000000000002E-3</v>
          </cell>
          <cell r="DY609">
            <v>0</v>
          </cell>
          <cell r="DZ609">
            <v>0</v>
          </cell>
          <cell r="EA609">
            <v>0</v>
          </cell>
          <cell r="EB609">
            <v>0</v>
          </cell>
          <cell r="EC609">
            <v>0</v>
          </cell>
          <cell r="ED609">
            <v>0</v>
          </cell>
          <cell r="EE609">
            <v>0</v>
          </cell>
        </row>
        <row r="610">
          <cell r="F610">
            <v>0</v>
          </cell>
          <cell r="G610">
            <v>0</v>
          </cell>
          <cell r="H610">
            <v>0</v>
          </cell>
          <cell r="I610">
            <v>1E-3</v>
          </cell>
          <cell r="J610">
            <v>1E-3</v>
          </cell>
          <cell r="K610">
            <v>1E-3</v>
          </cell>
          <cell r="L610">
            <v>0</v>
          </cell>
          <cell r="M610">
            <v>0</v>
          </cell>
          <cell r="N610">
            <v>1E-3</v>
          </cell>
          <cell r="O610">
            <v>0</v>
          </cell>
          <cell r="P610">
            <v>0</v>
          </cell>
          <cell r="Q610">
            <v>0</v>
          </cell>
          <cell r="R610">
            <v>1E-3</v>
          </cell>
          <cell r="S610">
            <v>1E-3</v>
          </cell>
          <cell r="T610">
            <v>3.0000000000000001E-3</v>
          </cell>
          <cell r="U610">
            <v>1E-3</v>
          </cell>
          <cell r="V610">
            <v>0</v>
          </cell>
          <cell r="W610">
            <v>0</v>
          </cell>
          <cell r="X610">
            <v>1E-3</v>
          </cell>
          <cell r="Y610">
            <v>1E-3</v>
          </cell>
          <cell r="Z610">
            <v>1E-3</v>
          </cell>
          <cell r="AA610">
            <v>1E-3</v>
          </cell>
          <cell r="AB610">
            <v>2E-3</v>
          </cell>
          <cell r="AC610">
            <v>1E-3</v>
          </cell>
          <cell r="AD610">
            <v>1E-3</v>
          </cell>
          <cell r="AE610">
            <v>1E-3</v>
          </cell>
          <cell r="AF610">
            <v>0</v>
          </cell>
          <cell r="AG610">
            <v>0</v>
          </cell>
          <cell r="AH610">
            <v>1E-3</v>
          </cell>
          <cell r="AI610">
            <v>1E-3</v>
          </cell>
          <cell r="AJ610">
            <v>2E-3</v>
          </cell>
          <cell r="AK610">
            <v>2E-3</v>
          </cell>
          <cell r="AL610">
            <v>1E-3</v>
          </cell>
          <cell r="AM610">
            <v>1E-3</v>
          </cell>
          <cell r="AN610">
            <v>1E-3</v>
          </cell>
          <cell r="AO610">
            <v>1E-3</v>
          </cell>
          <cell r="AP610">
            <v>1E-3</v>
          </cell>
          <cell r="AQ610">
            <v>0</v>
          </cell>
          <cell r="AR610">
            <v>1E-3</v>
          </cell>
          <cell r="AS610">
            <v>0</v>
          </cell>
          <cell r="AT610">
            <v>1E-3</v>
          </cell>
          <cell r="AU610">
            <v>1E-3</v>
          </cell>
          <cell r="AV610">
            <v>0</v>
          </cell>
          <cell r="AW610">
            <v>1E-3</v>
          </cell>
          <cell r="AX610">
            <v>1E-3</v>
          </cell>
          <cell r="AY610">
            <v>1E-3</v>
          </cell>
          <cell r="AZ610">
            <v>1E-3</v>
          </cell>
          <cell r="BA610">
            <v>1E-3</v>
          </cell>
          <cell r="BB610">
            <v>1E-3</v>
          </cell>
          <cell r="BC610">
            <v>1E-3</v>
          </cell>
          <cell r="BD610">
            <v>0</v>
          </cell>
          <cell r="BE610">
            <v>1E-3</v>
          </cell>
          <cell r="BF610">
            <v>0</v>
          </cell>
          <cell r="BG610">
            <v>1E-3</v>
          </cell>
          <cell r="BH610">
            <v>1E-3</v>
          </cell>
          <cell r="BI610">
            <v>0</v>
          </cell>
          <cell r="BJ610">
            <v>1E-3</v>
          </cell>
          <cell r="BK610">
            <v>2E-3</v>
          </cell>
          <cell r="BL610">
            <v>1E-3</v>
          </cell>
          <cell r="BM610">
            <v>1E-3</v>
          </cell>
          <cell r="BN610">
            <v>1E-3</v>
          </cell>
          <cell r="BO610">
            <v>1E-3</v>
          </cell>
          <cell r="BP610">
            <v>-1E-3</v>
          </cell>
          <cell r="BQ610">
            <v>0</v>
          </cell>
          <cell r="BR610">
            <v>1E-3</v>
          </cell>
          <cell r="BS610">
            <v>0</v>
          </cell>
          <cell r="BT610">
            <v>1E-3</v>
          </cell>
          <cell r="BU610">
            <v>1E-3</v>
          </cell>
          <cell r="BV610">
            <v>0</v>
          </cell>
          <cell r="BW610">
            <v>2E-3</v>
          </cell>
          <cell r="BX610">
            <v>2E-3</v>
          </cell>
          <cell r="BY610">
            <v>1E-3</v>
          </cell>
          <cell r="BZ610">
            <v>1E-3</v>
          </cell>
          <cell r="CA610">
            <v>1E-3</v>
          </cell>
          <cell r="CB610">
            <v>1E-3</v>
          </cell>
          <cell r="CC610">
            <v>1E-3</v>
          </cell>
          <cell r="CD610">
            <v>0</v>
          </cell>
          <cell r="CE610">
            <v>1E-3</v>
          </cell>
          <cell r="CF610">
            <v>4.0000000000000001E-3</v>
          </cell>
          <cell r="CG610">
            <v>0</v>
          </cell>
          <cell r="CH610">
            <v>1E-3</v>
          </cell>
          <cell r="CI610">
            <v>0</v>
          </cell>
          <cell r="CJ610">
            <v>1E-3</v>
          </cell>
          <cell r="CK610">
            <v>1E-3</v>
          </cell>
          <cell r="CL610">
            <v>0</v>
          </cell>
          <cell r="CM610">
            <v>0</v>
          </cell>
          <cell r="CN610">
            <v>1E-3</v>
          </cell>
          <cell r="CO610">
            <v>0</v>
          </cell>
          <cell r="CP610">
            <v>1E-3</v>
          </cell>
          <cell r="CQ610">
            <v>0</v>
          </cell>
          <cell r="CR610">
            <v>1E-3</v>
          </cell>
          <cell r="CS610">
            <v>0</v>
          </cell>
          <cell r="CT610">
            <v>1E-3</v>
          </cell>
          <cell r="CU610">
            <v>1E-3</v>
          </cell>
          <cell r="CV610">
            <v>1E-3</v>
          </cell>
          <cell r="CW610">
            <v>1E-3</v>
          </cell>
          <cell r="CX610">
            <v>1E-3</v>
          </cell>
          <cell r="CY610">
            <v>0</v>
          </cell>
          <cell r="CZ610">
            <v>0</v>
          </cell>
          <cell r="DA610">
            <v>0</v>
          </cell>
          <cell r="DB610">
            <v>0</v>
          </cell>
          <cell r="DC610">
            <v>1E-3</v>
          </cell>
          <cell r="DD610">
            <v>0</v>
          </cell>
          <cell r="DE610">
            <v>1E-3</v>
          </cell>
          <cell r="DF610">
            <v>0</v>
          </cell>
          <cell r="DG610">
            <v>1E-3</v>
          </cell>
          <cell r="DH610">
            <v>1E-3</v>
          </cell>
          <cell r="DI610">
            <v>1E-3</v>
          </cell>
          <cell r="DJ610">
            <v>1E-3</v>
          </cell>
          <cell r="DK610">
            <v>1E-3</v>
          </cell>
          <cell r="DL610">
            <v>0</v>
          </cell>
          <cell r="DM610">
            <v>0</v>
          </cell>
          <cell r="DN610">
            <v>1E-3</v>
          </cell>
          <cell r="DO610">
            <v>0</v>
          </cell>
          <cell r="DP610">
            <v>1E-3</v>
          </cell>
          <cell r="DQ610">
            <v>0</v>
          </cell>
          <cell r="DR610">
            <v>1E-3</v>
          </cell>
          <cell r="DS610">
            <v>1E-3</v>
          </cell>
          <cell r="DT610">
            <v>1E-3</v>
          </cell>
          <cell r="DU610">
            <v>1E-3</v>
          </cell>
          <cell r="DV610">
            <v>1E-3</v>
          </cell>
          <cell r="DW610">
            <v>1E-3</v>
          </cell>
          <cell r="DX610">
            <v>8.0000000000000002E-3</v>
          </cell>
          <cell r="DY610">
            <v>1E-3</v>
          </cell>
          <cell r="DZ610">
            <v>1E-3</v>
          </cell>
          <cell r="EA610">
            <v>1E-3</v>
          </cell>
          <cell r="EB610">
            <v>1E-3</v>
          </cell>
          <cell r="EC610">
            <v>1E-3</v>
          </cell>
          <cell r="ED610">
            <v>1E-3</v>
          </cell>
          <cell r="EE610">
            <v>0</v>
          </cell>
        </row>
        <row r="611"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1E-3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1E-3</v>
          </cell>
          <cell r="W611">
            <v>2E-3</v>
          </cell>
          <cell r="X611">
            <v>2E-3</v>
          </cell>
          <cell r="Y611">
            <v>0</v>
          </cell>
          <cell r="Z611">
            <v>0</v>
          </cell>
          <cell r="AA611">
            <v>1E-3</v>
          </cell>
          <cell r="AB611">
            <v>0</v>
          </cell>
          <cell r="AC611">
            <v>0</v>
          </cell>
          <cell r="AD611">
            <v>0</v>
          </cell>
          <cell r="AE611">
            <v>2E-3</v>
          </cell>
          <cell r="AF611">
            <v>4.0000000000000001E-3</v>
          </cell>
          <cell r="AG611">
            <v>1E-3</v>
          </cell>
          <cell r="AH611">
            <v>1E-3</v>
          </cell>
          <cell r="AI611">
            <v>0</v>
          </cell>
          <cell r="AJ611">
            <v>3.0000000000000001E-3</v>
          </cell>
          <cell r="AK611">
            <v>3.0000000000000001E-3</v>
          </cell>
          <cell r="AL611">
            <v>3.0000000000000001E-3</v>
          </cell>
          <cell r="AM611">
            <v>6.0000000000000001E-3</v>
          </cell>
          <cell r="AN611">
            <v>3.0000000000000001E-3</v>
          </cell>
          <cell r="AO611">
            <v>1E-3</v>
          </cell>
          <cell r="AP611">
            <v>1E-3</v>
          </cell>
          <cell r="AQ611">
            <v>1E-3</v>
          </cell>
          <cell r="AR611">
            <v>2E-3</v>
          </cell>
          <cell r="AS611">
            <v>3.0000000000000001E-3</v>
          </cell>
          <cell r="AT611">
            <v>0</v>
          </cell>
          <cell r="AU611">
            <v>3.0000000000000001E-3</v>
          </cell>
          <cell r="AV611">
            <v>0</v>
          </cell>
          <cell r="AW611">
            <v>0</v>
          </cell>
          <cell r="AX611">
            <v>0</v>
          </cell>
          <cell r="AY611">
            <v>2E-3</v>
          </cell>
          <cell r="AZ611">
            <v>4.0000000000000001E-3</v>
          </cell>
          <cell r="BA611">
            <v>1E-3</v>
          </cell>
          <cell r="BB611">
            <v>3.0000000000000001E-3</v>
          </cell>
          <cell r="BC611">
            <v>2E-3</v>
          </cell>
          <cell r="BD611">
            <v>3.0000000000000001E-3</v>
          </cell>
          <cell r="BE611">
            <v>-1E-3</v>
          </cell>
          <cell r="BF611">
            <v>1E-3</v>
          </cell>
          <cell r="BG611">
            <v>1E-3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3.0000000000000001E-3</v>
          </cell>
          <cell r="BM611">
            <v>6.0000000000000001E-3</v>
          </cell>
          <cell r="BN611">
            <v>0</v>
          </cell>
          <cell r="BO611">
            <v>3.0000000000000001E-3</v>
          </cell>
          <cell r="BP611">
            <v>-0.03</v>
          </cell>
          <cell r="BQ611">
            <v>2E-3</v>
          </cell>
          <cell r="BR611">
            <v>2E-3</v>
          </cell>
          <cell r="BS611">
            <v>1E-3</v>
          </cell>
          <cell r="BT611">
            <v>2E-3</v>
          </cell>
          <cell r="BU611">
            <v>1E-3</v>
          </cell>
          <cell r="BV611">
            <v>0</v>
          </cell>
          <cell r="BW611">
            <v>1E-3</v>
          </cell>
          <cell r="BX611">
            <v>0</v>
          </cell>
          <cell r="BY611">
            <v>4.0000000000000001E-3</v>
          </cell>
          <cell r="BZ611">
            <v>4.0000000000000001E-3</v>
          </cell>
          <cell r="CA611">
            <v>2E-3</v>
          </cell>
          <cell r="CB611">
            <v>3.0000000000000001E-3</v>
          </cell>
          <cell r="CC611">
            <v>1E-3</v>
          </cell>
          <cell r="CD611">
            <v>3.0000000000000001E-3</v>
          </cell>
          <cell r="CE611">
            <v>5.0000000000000001E-3</v>
          </cell>
          <cell r="CF611">
            <v>2.7E-2</v>
          </cell>
          <cell r="CG611">
            <v>2E-3</v>
          </cell>
          <cell r="CH611">
            <v>2E-3</v>
          </cell>
          <cell r="CI611">
            <v>0</v>
          </cell>
          <cell r="CJ611">
            <v>4.0000000000000001E-3</v>
          </cell>
          <cell r="CK611">
            <v>6.0000000000000001E-3</v>
          </cell>
          <cell r="CL611">
            <v>6.0000000000000001E-3</v>
          </cell>
          <cell r="CM611">
            <v>6.0000000000000001E-3</v>
          </cell>
          <cell r="CN611">
            <v>3.0000000000000001E-3</v>
          </cell>
          <cell r="CO611">
            <v>3.0000000000000001E-3</v>
          </cell>
          <cell r="CP611">
            <v>1E-3</v>
          </cell>
          <cell r="CQ611">
            <v>3.0000000000000001E-3</v>
          </cell>
          <cell r="CR611">
            <v>4.0000000000000001E-3</v>
          </cell>
          <cell r="CS611">
            <v>3.0000000000000001E-3</v>
          </cell>
          <cell r="CT611">
            <v>2E-3</v>
          </cell>
          <cell r="CU611">
            <v>2E-3</v>
          </cell>
          <cell r="CV611">
            <v>2E-3</v>
          </cell>
          <cell r="CW611">
            <v>4.0000000000000001E-3</v>
          </cell>
          <cell r="CX611">
            <v>6.0000000000000001E-3</v>
          </cell>
          <cell r="CY611">
            <v>4.0000000000000001E-3</v>
          </cell>
          <cell r="CZ611">
            <v>6.0000000000000001E-3</v>
          </cell>
          <cell r="DA611">
            <v>6.0000000000000001E-3</v>
          </cell>
          <cell r="DB611">
            <v>2E-3</v>
          </cell>
          <cell r="DC611">
            <v>1E-3</v>
          </cell>
          <cell r="DD611">
            <v>3.0000000000000001E-3</v>
          </cell>
          <cell r="DE611">
            <v>0</v>
          </cell>
          <cell r="DF611">
            <v>3.0000000000000001E-3</v>
          </cell>
          <cell r="DG611">
            <v>1E-3</v>
          </cell>
          <cell r="DH611">
            <v>2E-3</v>
          </cell>
          <cell r="DI611">
            <v>2E-3</v>
          </cell>
          <cell r="DJ611">
            <v>5.0000000000000001E-3</v>
          </cell>
          <cell r="DK611">
            <v>1E-3</v>
          </cell>
          <cell r="DL611">
            <v>6.0000000000000001E-3</v>
          </cell>
          <cell r="DM611">
            <v>3.0000000000000001E-3</v>
          </cell>
          <cell r="DN611">
            <v>1E-3</v>
          </cell>
          <cell r="DO611">
            <v>-0.02</v>
          </cell>
          <cell r="DP611">
            <v>2E-3</v>
          </cell>
          <cell r="DQ611">
            <v>2E-3</v>
          </cell>
          <cell r="DR611">
            <v>4.0000000000000001E-3</v>
          </cell>
          <cell r="DS611">
            <v>3.0000000000000001E-3</v>
          </cell>
          <cell r="DT611">
            <v>2E-3</v>
          </cell>
          <cell r="DU611">
            <v>3.0000000000000001E-3</v>
          </cell>
          <cell r="DV611">
            <v>2E-3</v>
          </cell>
          <cell r="DW611">
            <v>0.01</v>
          </cell>
          <cell r="DX611">
            <v>0.02</v>
          </cell>
          <cell r="DY611">
            <v>3.0000000000000001E-3</v>
          </cell>
          <cell r="DZ611">
            <v>3.0000000000000001E-3</v>
          </cell>
          <cell r="EA611">
            <v>2E-3</v>
          </cell>
          <cell r="EB611">
            <v>3.0000000000000001E-3</v>
          </cell>
          <cell r="EC611">
            <v>1E-3</v>
          </cell>
          <cell r="ED611">
            <v>2E-3</v>
          </cell>
          <cell r="EE611">
            <v>0</v>
          </cell>
        </row>
        <row r="612"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1E-3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2E-3</v>
          </cell>
          <cell r="AW612">
            <v>1E-3</v>
          </cell>
          <cell r="AX612">
            <v>1E-3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1E-3</v>
          </cell>
          <cell r="BJ612">
            <v>1E-3</v>
          </cell>
          <cell r="BK612">
            <v>1E-3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1E-3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0</v>
          </cell>
          <cell r="CB612">
            <v>0</v>
          </cell>
          <cell r="CC612">
            <v>0</v>
          </cell>
          <cell r="CD612">
            <v>0</v>
          </cell>
          <cell r="CE612">
            <v>0</v>
          </cell>
          <cell r="CF612">
            <v>0</v>
          </cell>
          <cell r="CG612">
            <v>0</v>
          </cell>
          <cell r="CH612">
            <v>0</v>
          </cell>
          <cell r="CI612">
            <v>1E-3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P612">
            <v>0</v>
          </cell>
          <cell r="CQ612">
            <v>0</v>
          </cell>
          <cell r="CR612">
            <v>0</v>
          </cell>
          <cell r="CS612">
            <v>0</v>
          </cell>
          <cell r="CT612">
            <v>0</v>
          </cell>
          <cell r="CU612">
            <v>0</v>
          </cell>
          <cell r="CV612">
            <v>0</v>
          </cell>
          <cell r="CW612">
            <v>0</v>
          </cell>
          <cell r="CX612">
            <v>0</v>
          </cell>
          <cell r="CY612">
            <v>0</v>
          </cell>
          <cell r="CZ612">
            <v>0</v>
          </cell>
          <cell r="DA612">
            <v>0</v>
          </cell>
          <cell r="DB612">
            <v>0</v>
          </cell>
          <cell r="DC612">
            <v>0</v>
          </cell>
          <cell r="DD612">
            <v>0</v>
          </cell>
          <cell r="DE612">
            <v>0</v>
          </cell>
          <cell r="DF612">
            <v>0</v>
          </cell>
          <cell r="DG612">
            <v>0</v>
          </cell>
          <cell r="DH612">
            <v>0</v>
          </cell>
          <cell r="DI612">
            <v>0</v>
          </cell>
          <cell r="DJ612">
            <v>0</v>
          </cell>
          <cell r="DK612">
            <v>0</v>
          </cell>
          <cell r="DL612">
            <v>0</v>
          </cell>
          <cell r="DM612">
            <v>0</v>
          </cell>
          <cell r="DN612">
            <v>0</v>
          </cell>
          <cell r="DO612">
            <v>0</v>
          </cell>
          <cell r="DP612">
            <v>0</v>
          </cell>
          <cell r="DQ612">
            <v>0</v>
          </cell>
          <cell r="DR612">
            <v>0</v>
          </cell>
          <cell r="DS612">
            <v>0</v>
          </cell>
          <cell r="DT612">
            <v>0</v>
          </cell>
          <cell r="DU612">
            <v>0</v>
          </cell>
          <cell r="DV612">
            <v>0</v>
          </cell>
          <cell r="DW612">
            <v>0</v>
          </cell>
          <cell r="DX612">
            <v>0</v>
          </cell>
          <cell r="DY612">
            <v>0</v>
          </cell>
          <cell r="DZ612">
            <v>0</v>
          </cell>
          <cell r="EA612">
            <v>0</v>
          </cell>
          <cell r="EB612">
            <v>0</v>
          </cell>
          <cell r="EC612">
            <v>0</v>
          </cell>
          <cell r="ED612">
            <v>0</v>
          </cell>
          <cell r="EE612">
            <v>0</v>
          </cell>
        </row>
        <row r="614"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1E-3</v>
          </cell>
          <cell r="S614">
            <v>0</v>
          </cell>
          <cell r="T614">
            <v>4.0000000000000001E-3</v>
          </cell>
          <cell r="U614">
            <v>1E-3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1E-3</v>
          </cell>
          <cell r="AE614">
            <v>0</v>
          </cell>
          <cell r="AF614">
            <v>0</v>
          </cell>
          <cell r="AG614">
            <v>0</v>
          </cell>
          <cell r="AH614">
            <v>1E-3</v>
          </cell>
          <cell r="AI614">
            <v>1E-3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1E-3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1E-3</v>
          </cell>
          <cell r="BB614">
            <v>1E-3</v>
          </cell>
          <cell r="BC614">
            <v>0</v>
          </cell>
          <cell r="BD614">
            <v>0</v>
          </cell>
          <cell r="BE614">
            <v>1E-3</v>
          </cell>
          <cell r="BF614">
            <v>0</v>
          </cell>
          <cell r="BG614">
            <v>0</v>
          </cell>
          <cell r="BH614">
            <v>0</v>
          </cell>
          <cell r="BI614">
            <v>1E-3</v>
          </cell>
          <cell r="BJ614">
            <v>0</v>
          </cell>
          <cell r="BK614">
            <v>1E-3</v>
          </cell>
          <cell r="BL614">
            <v>0</v>
          </cell>
          <cell r="BM614">
            <v>0</v>
          </cell>
          <cell r="BN614">
            <v>1E-3</v>
          </cell>
          <cell r="BO614">
            <v>1E-3</v>
          </cell>
          <cell r="BP614">
            <v>0</v>
          </cell>
          <cell r="BQ614">
            <v>0</v>
          </cell>
          <cell r="BR614">
            <v>1E-3</v>
          </cell>
          <cell r="BS614">
            <v>0</v>
          </cell>
          <cell r="BT614">
            <v>0</v>
          </cell>
          <cell r="BU614">
            <v>0</v>
          </cell>
          <cell r="BV614">
            <v>1E-3</v>
          </cell>
          <cell r="BW614">
            <v>0</v>
          </cell>
          <cell r="BX614">
            <v>1E-3</v>
          </cell>
          <cell r="BY614">
            <v>0</v>
          </cell>
          <cell r="BZ614">
            <v>1E-3</v>
          </cell>
          <cell r="CA614">
            <v>1E-3</v>
          </cell>
          <cell r="CB614">
            <v>1E-3</v>
          </cell>
          <cell r="CC614">
            <v>0</v>
          </cell>
          <cell r="CD614">
            <v>0</v>
          </cell>
          <cell r="CE614">
            <v>0</v>
          </cell>
          <cell r="CF614">
            <v>1E-3</v>
          </cell>
          <cell r="CG614">
            <v>0</v>
          </cell>
          <cell r="CH614">
            <v>0</v>
          </cell>
          <cell r="CI614">
            <v>1E-3</v>
          </cell>
          <cell r="CJ614">
            <v>0</v>
          </cell>
          <cell r="CK614">
            <v>0</v>
          </cell>
          <cell r="CL614">
            <v>0</v>
          </cell>
          <cell r="CM614">
            <v>0</v>
          </cell>
          <cell r="CN614">
            <v>0</v>
          </cell>
          <cell r="CO614">
            <v>1E-3</v>
          </cell>
          <cell r="CP614">
            <v>0</v>
          </cell>
          <cell r="CQ614">
            <v>0</v>
          </cell>
          <cell r="CR614">
            <v>0</v>
          </cell>
          <cell r="CS614">
            <v>0</v>
          </cell>
          <cell r="CT614">
            <v>0</v>
          </cell>
          <cell r="CU614">
            <v>0</v>
          </cell>
          <cell r="CV614">
            <v>0</v>
          </cell>
          <cell r="CW614">
            <v>0</v>
          </cell>
          <cell r="CX614">
            <v>0</v>
          </cell>
          <cell r="CY614">
            <v>1E-3</v>
          </cell>
          <cell r="CZ614">
            <v>0</v>
          </cell>
          <cell r="DA614">
            <v>0</v>
          </cell>
          <cell r="DB614">
            <v>0</v>
          </cell>
          <cell r="DC614">
            <v>0</v>
          </cell>
          <cell r="DD614">
            <v>0</v>
          </cell>
          <cell r="DE614">
            <v>1E-3</v>
          </cell>
          <cell r="DF614">
            <v>0</v>
          </cell>
          <cell r="DG614">
            <v>0</v>
          </cell>
          <cell r="DH614">
            <v>0</v>
          </cell>
          <cell r="DI614">
            <v>0</v>
          </cell>
          <cell r="DJ614">
            <v>0</v>
          </cell>
          <cell r="DK614">
            <v>0</v>
          </cell>
          <cell r="DL614">
            <v>1E-3</v>
          </cell>
          <cell r="DM614">
            <v>1E-3</v>
          </cell>
          <cell r="DN614">
            <v>0</v>
          </cell>
          <cell r="DO614">
            <v>-7.0000000000000001E-3</v>
          </cell>
          <cell r="DP614">
            <v>0</v>
          </cell>
          <cell r="DQ614">
            <v>0</v>
          </cell>
          <cell r="DR614">
            <v>1E-3</v>
          </cell>
          <cell r="DS614">
            <v>1E-3</v>
          </cell>
          <cell r="DT614">
            <v>1E-3</v>
          </cell>
          <cell r="DU614">
            <v>1E-3</v>
          </cell>
          <cell r="DV614">
            <v>1E-3</v>
          </cell>
          <cell r="DW614">
            <v>0</v>
          </cell>
          <cell r="DX614">
            <v>1E-3</v>
          </cell>
          <cell r="DY614">
            <v>1E-3</v>
          </cell>
          <cell r="DZ614">
            <v>1E-3</v>
          </cell>
          <cell r="EA614">
            <v>0</v>
          </cell>
          <cell r="EB614">
            <v>0</v>
          </cell>
          <cell r="EC614">
            <v>0</v>
          </cell>
          <cell r="ED614">
            <v>0</v>
          </cell>
          <cell r="EE614">
            <v>0</v>
          </cell>
        </row>
        <row r="615"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  <cell r="BZ615">
            <v>0</v>
          </cell>
          <cell r="CA615">
            <v>0</v>
          </cell>
          <cell r="CB615">
            <v>0</v>
          </cell>
          <cell r="CC615">
            <v>0</v>
          </cell>
          <cell r="CD615">
            <v>0</v>
          </cell>
          <cell r="CE615">
            <v>0</v>
          </cell>
          <cell r="CF615">
            <v>0</v>
          </cell>
          <cell r="CG615">
            <v>0</v>
          </cell>
          <cell r="CH615">
            <v>0</v>
          </cell>
          <cell r="CI615">
            <v>0</v>
          </cell>
          <cell r="CJ615">
            <v>0</v>
          </cell>
          <cell r="CK615">
            <v>0</v>
          </cell>
          <cell r="CL615">
            <v>0</v>
          </cell>
          <cell r="CM615">
            <v>0</v>
          </cell>
          <cell r="CN615">
            <v>0</v>
          </cell>
          <cell r="CO615">
            <v>0</v>
          </cell>
          <cell r="CP615">
            <v>0</v>
          </cell>
          <cell r="CQ615">
            <v>0</v>
          </cell>
          <cell r="CR615">
            <v>0</v>
          </cell>
          <cell r="CS615">
            <v>0</v>
          </cell>
          <cell r="CT615">
            <v>0</v>
          </cell>
          <cell r="CU615">
            <v>0</v>
          </cell>
          <cell r="CV615">
            <v>0</v>
          </cell>
          <cell r="CW615">
            <v>0</v>
          </cell>
          <cell r="CX615">
            <v>0</v>
          </cell>
          <cell r="CY615">
            <v>0</v>
          </cell>
          <cell r="CZ615">
            <v>0</v>
          </cell>
          <cell r="DA615">
            <v>0</v>
          </cell>
          <cell r="DB615">
            <v>0</v>
          </cell>
          <cell r="DC615">
            <v>0</v>
          </cell>
          <cell r="DD615">
            <v>0</v>
          </cell>
          <cell r="DE615">
            <v>0</v>
          </cell>
          <cell r="DF615">
            <v>0</v>
          </cell>
          <cell r="DG615">
            <v>0</v>
          </cell>
          <cell r="DH615">
            <v>0</v>
          </cell>
          <cell r="DI615">
            <v>0</v>
          </cell>
          <cell r="DJ615">
            <v>0</v>
          </cell>
          <cell r="DK615">
            <v>0</v>
          </cell>
          <cell r="DL615">
            <v>0</v>
          </cell>
          <cell r="DM615">
            <v>0</v>
          </cell>
          <cell r="DN615">
            <v>0</v>
          </cell>
          <cell r="DO615">
            <v>0</v>
          </cell>
          <cell r="DP615">
            <v>0</v>
          </cell>
          <cell r="DQ615">
            <v>0</v>
          </cell>
          <cell r="DR615">
            <v>0</v>
          </cell>
          <cell r="DS615">
            <v>0</v>
          </cell>
          <cell r="DT615">
            <v>0</v>
          </cell>
          <cell r="DU615">
            <v>0</v>
          </cell>
          <cell r="DV615">
            <v>0</v>
          </cell>
          <cell r="DW615">
            <v>0</v>
          </cell>
          <cell r="DX615">
            <v>0</v>
          </cell>
          <cell r="DY615">
            <v>0</v>
          </cell>
          <cell r="DZ615">
            <v>0</v>
          </cell>
          <cell r="EA615">
            <v>0</v>
          </cell>
          <cell r="EB615">
            <v>0</v>
          </cell>
          <cell r="EC615">
            <v>0</v>
          </cell>
          <cell r="ED615">
            <v>0</v>
          </cell>
          <cell r="EE615">
            <v>0</v>
          </cell>
        </row>
        <row r="616">
          <cell r="F616">
            <v>0</v>
          </cell>
          <cell r="G616">
            <v>1E-3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1E-3</v>
          </cell>
          <cell r="AG616">
            <v>1E-3</v>
          </cell>
          <cell r="AH616">
            <v>1E-3</v>
          </cell>
          <cell r="AI616">
            <v>0</v>
          </cell>
          <cell r="AJ616">
            <v>-1E-3</v>
          </cell>
          <cell r="AK616">
            <v>-1E-3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1E-3</v>
          </cell>
          <cell r="AV616">
            <v>1E-3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1E-3</v>
          </cell>
          <cell r="BG616">
            <v>1E-3</v>
          </cell>
          <cell r="BH616">
            <v>1E-3</v>
          </cell>
          <cell r="BI616">
            <v>1E-3</v>
          </cell>
          <cell r="BJ616">
            <v>1E-3</v>
          </cell>
          <cell r="BK616">
            <v>0</v>
          </cell>
          <cell r="BL616">
            <v>0</v>
          </cell>
          <cell r="BM616">
            <v>0</v>
          </cell>
          <cell r="BN616">
            <v>1E-3</v>
          </cell>
          <cell r="BO616">
            <v>0</v>
          </cell>
          <cell r="BP616">
            <v>-1E-3</v>
          </cell>
          <cell r="BQ616">
            <v>0</v>
          </cell>
          <cell r="BR616">
            <v>1E-3</v>
          </cell>
          <cell r="BS616">
            <v>0</v>
          </cell>
          <cell r="BT616">
            <v>0</v>
          </cell>
          <cell r="BU616">
            <v>1E-3</v>
          </cell>
          <cell r="BV616">
            <v>1E-3</v>
          </cell>
          <cell r="BW616">
            <v>1E-3</v>
          </cell>
          <cell r="BX616">
            <v>1E-3</v>
          </cell>
          <cell r="BY616">
            <v>0</v>
          </cell>
          <cell r="BZ616">
            <v>0</v>
          </cell>
          <cell r="CA616">
            <v>1E-3</v>
          </cell>
          <cell r="CB616">
            <v>0</v>
          </cell>
          <cell r="CC616">
            <v>0</v>
          </cell>
          <cell r="CD616">
            <v>0</v>
          </cell>
          <cell r="CE616">
            <v>4.0000000000000001E-3</v>
          </cell>
          <cell r="CF616">
            <v>2.3E-2</v>
          </cell>
          <cell r="CG616">
            <v>0</v>
          </cell>
          <cell r="CH616">
            <v>0</v>
          </cell>
          <cell r="CI616">
            <v>2E-3</v>
          </cell>
          <cell r="CJ616">
            <v>0</v>
          </cell>
          <cell r="CK616">
            <v>0</v>
          </cell>
          <cell r="CL616">
            <v>1E-3</v>
          </cell>
          <cell r="CM616">
            <v>1E-3</v>
          </cell>
          <cell r="CN616">
            <v>0</v>
          </cell>
          <cell r="CO616">
            <v>1E-3</v>
          </cell>
          <cell r="CP616">
            <v>0</v>
          </cell>
          <cell r="CQ616">
            <v>0</v>
          </cell>
          <cell r="CR616">
            <v>0</v>
          </cell>
          <cell r="CS616">
            <v>0</v>
          </cell>
          <cell r="CT616">
            <v>0</v>
          </cell>
          <cell r="CU616">
            <v>0</v>
          </cell>
          <cell r="CV616">
            <v>0</v>
          </cell>
          <cell r="CW616">
            <v>0</v>
          </cell>
          <cell r="CX616">
            <v>0</v>
          </cell>
          <cell r="CY616">
            <v>1E-3</v>
          </cell>
          <cell r="CZ616">
            <v>1E-3</v>
          </cell>
          <cell r="DA616">
            <v>0</v>
          </cell>
          <cell r="DB616">
            <v>0</v>
          </cell>
          <cell r="DC616">
            <v>0</v>
          </cell>
          <cell r="DD616">
            <v>0</v>
          </cell>
          <cell r="DE616">
            <v>0</v>
          </cell>
          <cell r="DF616">
            <v>0</v>
          </cell>
          <cell r="DG616">
            <v>0</v>
          </cell>
          <cell r="DH616">
            <v>0</v>
          </cell>
          <cell r="DI616">
            <v>0</v>
          </cell>
          <cell r="DJ616">
            <v>0</v>
          </cell>
          <cell r="DK616">
            <v>0</v>
          </cell>
          <cell r="DL616">
            <v>1E-3</v>
          </cell>
          <cell r="DM616">
            <v>1E-3</v>
          </cell>
          <cell r="DN616">
            <v>1E-3</v>
          </cell>
          <cell r="DO616">
            <v>-8.9999999999999993E-3</v>
          </cell>
          <cell r="DP616">
            <v>0</v>
          </cell>
          <cell r="DQ616">
            <v>0</v>
          </cell>
          <cell r="DR616">
            <v>1E-3</v>
          </cell>
          <cell r="DS616">
            <v>0</v>
          </cell>
          <cell r="DT616">
            <v>0</v>
          </cell>
          <cell r="DU616">
            <v>0</v>
          </cell>
          <cell r="DV616">
            <v>0</v>
          </cell>
          <cell r="DW616">
            <v>0</v>
          </cell>
          <cell r="DX616">
            <v>5.0000000000000001E-3</v>
          </cell>
          <cell r="DY616">
            <v>1E-3</v>
          </cell>
          <cell r="DZ616">
            <v>1E-3</v>
          </cell>
          <cell r="EA616">
            <v>1E-3</v>
          </cell>
          <cell r="EB616">
            <v>1E-3</v>
          </cell>
          <cell r="EC616">
            <v>1E-3</v>
          </cell>
          <cell r="ED616">
            <v>0</v>
          </cell>
          <cell r="EE616">
            <v>0</v>
          </cell>
        </row>
        <row r="617"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1E-3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  <cell r="BZ617">
            <v>0</v>
          </cell>
          <cell r="CA617">
            <v>0</v>
          </cell>
          <cell r="CB617">
            <v>0</v>
          </cell>
          <cell r="CC617">
            <v>0</v>
          </cell>
          <cell r="CD617">
            <v>0</v>
          </cell>
          <cell r="CE617">
            <v>0</v>
          </cell>
          <cell r="CF617">
            <v>0</v>
          </cell>
          <cell r="CG617">
            <v>0</v>
          </cell>
          <cell r="CH617">
            <v>0</v>
          </cell>
          <cell r="CI617">
            <v>0</v>
          </cell>
          <cell r="CJ617">
            <v>0</v>
          </cell>
          <cell r="CK617">
            <v>0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P617">
            <v>0</v>
          </cell>
          <cell r="CQ617">
            <v>0</v>
          </cell>
          <cell r="CR617">
            <v>0</v>
          </cell>
          <cell r="CS617">
            <v>0</v>
          </cell>
          <cell r="CT617">
            <v>0</v>
          </cell>
          <cell r="CU617">
            <v>0</v>
          </cell>
          <cell r="CV617">
            <v>0</v>
          </cell>
          <cell r="CW617">
            <v>0</v>
          </cell>
          <cell r="CX617">
            <v>0</v>
          </cell>
          <cell r="CY617">
            <v>0</v>
          </cell>
          <cell r="CZ617">
            <v>0</v>
          </cell>
          <cell r="DA617">
            <v>0</v>
          </cell>
          <cell r="DB617">
            <v>0</v>
          </cell>
          <cell r="DC617">
            <v>0</v>
          </cell>
          <cell r="DD617">
            <v>0</v>
          </cell>
          <cell r="DE617">
            <v>0</v>
          </cell>
          <cell r="DF617">
            <v>0</v>
          </cell>
          <cell r="DG617">
            <v>0</v>
          </cell>
          <cell r="DH617">
            <v>0</v>
          </cell>
          <cell r="DI617">
            <v>0</v>
          </cell>
          <cell r="DJ617">
            <v>0</v>
          </cell>
          <cell r="DK617">
            <v>0</v>
          </cell>
          <cell r="DL617">
            <v>0</v>
          </cell>
          <cell r="DM617">
            <v>0</v>
          </cell>
          <cell r="DN617">
            <v>0</v>
          </cell>
          <cell r="DO617">
            <v>0</v>
          </cell>
          <cell r="DP617">
            <v>0</v>
          </cell>
          <cell r="DQ617">
            <v>0</v>
          </cell>
          <cell r="DR617">
            <v>0</v>
          </cell>
          <cell r="DS617">
            <v>0</v>
          </cell>
          <cell r="DT617">
            <v>0</v>
          </cell>
          <cell r="DU617">
            <v>0</v>
          </cell>
          <cell r="DV617">
            <v>0</v>
          </cell>
          <cell r="DW617">
            <v>0</v>
          </cell>
          <cell r="DX617">
            <v>0</v>
          </cell>
          <cell r="DY617">
            <v>0</v>
          </cell>
          <cell r="DZ617">
            <v>0</v>
          </cell>
          <cell r="EA617">
            <v>0</v>
          </cell>
          <cell r="EB617">
            <v>0</v>
          </cell>
          <cell r="EC617">
            <v>0</v>
          </cell>
          <cell r="ED617">
            <v>0</v>
          </cell>
          <cell r="EE617">
            <v>0</v>
          </cell>
        </row>
        <row r="618"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2E-3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1E-3</v>
          </cell>
          <cell r="X618">
            <v>1E-3</v>
          </cell>
          <cell r="Y618">
            <v>1E-3</v>
          </cell>
          <cell r="Z618">
            <v>1E-3</v>
          </cell>
          <cell r="AA618">
            <v>3.0000000000000001E-3</v>
          </cell>
          <cell r="AB618">
            <v>4.0000000000000001E-3</v>
          </cell>
          <cell r="AC618">
            <v>0</v>
          </cell>
          <cell r="AD618">
            <v>0</v>
          </cell>
          <cell r="AE618">
            <v>5.0000000000000001E-3</v>
          </cell>
          <cell r="AF618">
            <v>0</v>
          </cell>
          <cell r="AG618">
            <v>0</v>
          </cell>
          <cell r="AH618">
            <v>0</v>
          </cell>
          <cell r="AI618">
            <v>1.0999999999999999E-2</v>
          </cell>
          <cell r="AJ618">
            <v>2E-3</v>
          </cell>
          <cell r="AK618">
            <v>2E-3</v>
          </cell>
          <cell r="AL618">
            <v>1E-3</v>
          </cell>
          <cell r="AM618">
            <v>6.0000000000000001E-3</v>
          </cell>
          <cell r="AN618">
            <v>8.0000000000000002E-3</v>
          </cell>
          <cell r="AO618">
            <v>0</v>
          </cell>
          <cell r="AP618">
            <v>1E-3</v>
          </cell>
          <cell r="AQ618">
            <v>0</v>
          </cell>
          <cell r="AR618">
            <v>8.9999999999999993E-3</v>
          </cell>
          <cell r="AS618">
            <v>0</v>
          </cell>
          <cell r="AT618">
            <v>0</v>
          </cell>
          <cell r="AU618">
            <v>0</v>
          </cell>
          <cell r="AV618">
            <v>0.01</v>
          </cell>
          <cell r="AW618">
            <v>0.02</v>
          </cell>
          <cell r="AX618">
            <v>1.2999999999999999E-2</v>
          </cell>
          <cell r="AY618">
            <v>3.0000000000000001E-3</v>
          </cell>
          <cell r="AZ618">
            <v>5.0000000000000001E-3</v>
          </cell>
          <cell r="BA618">
            <v>5.0000000000000001E-3</v>
          </cell>
          <cell r="BB618">
            <v>0</v>
          </cell>
          <cell r="BC618">
            <v>0</v>
          </cell>
          <cell r="BD618">
            <v>0</v>
          </cell>
          <cell r="BE618">
            <v>6.0000000000000001E-3</v>
          </cell>
          <cell r="BF618">
            <v>0</v>
          </cell>
          <cell r="BG618">
            <v>0</v>
          </cell>
          <cell r="BH618">
            <v>0</v>
          </cell>
          <cell r="BI618">
            <v>4.0000000000000001E-3</v>
          </cell>
          <cell r="BJ618">
            <v>1.2999999999999999E-2</v>
          </cell>
          <cell r="BK618">
            <v>7.0000000000000001E-3</v>
          </cell>
          <cell r="BL618">
            <v>0.01</v>
          </cell>
          <cell r="BM618">
            <v>4.0000000000000001E-3</v>
          </cell>
          <cell r="BN618">
            <v>8.0000000000000002E-3</v>
          </cell>
          <cell r="BO618">
            <v>0</v>
          </cell>
          <cell r="BP618">
            <v>-7.0000000000000007E-2</v>
          </cell>
          <cell r="BQ618">
            <v>0</v>
          </cell>
          <cell r="BR618">
            <v>3.0000000000000001E-3</v>
          </cell>
          <cell r="BS618">
            <v>0</v>
          </cell>
          <cell r="BT618">
            <v>0</v>
          </cell>
          <cell r="BU618">
            <v>0</v>
          </cell>
          <cell r="BV618">
            <v>5.0000000000000001E-3</v>
          </cell>
          <cell r="BW618">
            <v>0</v>
          </cell>
          <cell r="BX618">
            <v>0</v>
          </cell>
          <cell r="BY618">
            <v>4.0000000000000001E-3</v>
          </cell>
          <cell r="BZ618">
            <v>0</v>
          </cell>
          <cell r="CA618">
            <v>1E-3</v>
          </cell>
          <cell r="CB618">
            <v>0</v>
          </cell>
          <cell r="CC618">
            <v>0</v>
          </cell>
          <cell r="CD618">
            <v>0</v>
          </cell>
          <cell r="CE618">
            <v>0</v>
          </cell>
          <cell r="CF618">
            <v>0</v>
          </cell>
          <cell r="CG618">
            <v>0</v>
          </cell>
          <cell r="CH618">
            <v>0</v>
          </cell>
          <cell r="CI618">
            <v>0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P618">
            <v>0</v>
          </cell>
          <cell r="CQ618">
            <v>0</v>
          </cell>
          <cell r="CR618">
            <v>0</v>
          </cell>
          <cell r="CS618">
            <v>0</v>
          </cell>
          <cell r="CT618">
            <v>0</v>
          </cell>
          <cell r="CU618">
            <v>0</v>
          </cell>
          <cell r="CV618">
            <v>0</v>
          </cell>
          <cell r="CW618">
            <v>0</v>
          </cell>
          <cell r="CX618">
            <v>0</v>
          </cell>
          <cell r="CY618">
            <v>0</v>
          </cell>
          <cell r="CZ618">
            <v>0</v>
          </cell>
          <cell r="DA618">
            <v>0</v>
          </cell>
          <cell r="DB618">
            <v>0</v>
          </cell>
          <cell r="DC618">
            <v>0</v>
          </cell>
          <cell r="DD618">
            <v>0</v>
          </cell>
          <cell r="DE618">
            <v>0</v>
          </cell>
          <cell r="DF618">
            <v>0</v>
          </cell>
          <cell r="DG618">
            <v>0</v>
          </cell>
          <cell r="DH618">
            <v>0</v>
          </cell>
          <cell r="DI618">
            <v>0</v>
          </cell>
          <cell r="DJ618">
            <v>0</v>
          </cell>
          <cell r="DK618">
            <v>0</v>
          </cell>
          <cell r="DL618">
            <v>0</v>
          </cell>
          <cell r="DM618">
            <v>0</v>
          </cell>
          <cell r="DN618">
            <v>0</v>
          </cell>
          <cell r="DO618">
            <v>0</v>
          </cell>
          <cell r="DP618">
            <v>0</v>
          </cell>
          <cell r="DQ618">
            <v>0</v>
          </cell>
          <cell r="DR618">
            <v>0</v>
          </cell>
          <cell r="DS618">
            <v>0</v>
          </cell>
          <cell r="DT618">
            <v>0</v>
          </cell>
          <cell r="DU618">
            <v>0</v>
          </cell>
          <cell r="DV618">
            <v>0</v>
          </cell>
          <cell r="DW618">
            <v>0</v>
          </cell>
          <cell r="DX618">
            <v>0</v>
          </cell>
          <cell r="DY618">
            <v>0</v>
          </cell>
          <cell r="DZ618">
            <v>0</v>
          </cell>
          <cell r="EA618">
            <v>0</v>
          </cell>
          <cell r="EB618">
            <v>0</v>
          </cell>
          <cell r="EC618">
            <v>0</v>
          </cell>
          <cell r="ED618">
            <v>0</v>
          </cell>
          <cell r="EE618">
            <v>0</v>
          </cell>
        </row>
        <row r="619"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1E-3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1E-3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1E-3</v>
          </cell>
          <cell r="BV619">
            <v>1E-3</v>
          </cell>
          <cell r="BW619">
            <v>0</v>
          </cell>
          <cell r="BX619">
            <v>0</v>
          </cell>
          <cell r="BY619">
            <v>0</v>
          </cell>
          <cell r="BZ619">
            <v>0</v>
          </cell>
          <cell r="CA619">
            <v>0</v>
          </cell>
          <cell r="CB619">
            <v>0</v>
          </cell>
          <cell r="CC619">
            <v>0</v>
          </cell>
          <cell r="CD619">
            <v>0</v>
          </cell>
          <cell r="CE619">
            <v>0</v>
          </cell>
          <cell r="CF619">
            <v>0</v>
          </cell>
          <cell r="CG619">
            <v>0</v>
          </cell>
          <cell r="CH619">
            <v>0</v>
          </cell>
          <cell r="CI619">
            <v>1E-3</v>
          </cell>
          <cell r="CJ619">
            <v>0</v>
          </cell>
          <cell r="CK619">
            <v>-1E-3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P619">
            <v>0</v>
          </cell>
          <cell r="CQ619">
            <v>0</v>
          </cell>
          <cell r="CR619">
            <v>0</v>
          </cell>
          <cell r="CS619">
            <v>0</v>
          </cell>
          <cell r="CT619">
            <v>0</v>
          </cell>
          <cell r="CU619">
            <v>0</v>
          </cell>
          <cell r="CV619">
            <v>0</v>
          </cell>
          <cell r="CW619">
            <v>0</v>
          </cell>
          <cell r="CX619">
            <v>0</v>
          </cell>
          <cell r="CY619">
            <v>0</v>
          </cell>
          <cell r="CZ619">
            <v>0</v>
          </cell>
          <cell r="DA619">
            <v>0</v>
          </cell>
          <cell r="DB619">
            <v>0</v>
          </cell>
          <cell r="DC619">
            <v>0</v>
          </cell>
          <cell r="DD619">
            <v>0</v>
          </cell>
          <cell r="DE619">
            <v>1E-3</v>
          </cell>
          <cell r="DF619">
            <v>0</v>
          </cell>
          <cell r="DG619">
            <v>0</v>
          </cell>
          <cell r="DH619">
            <v>0</v>
          </cell>
          <cell r="DI619">
            <v>0</v>
          </cell>
          <cell r="DJ619">
            <v>0</v>
          </cell>
          <cell r="DK619">
            <v>0</v>
          </cell>
          <cell r="DL619">
            <v>0</v>
          </cell>
          <cell r="DM619">
            <v>0</v>
          </cell>
          <cell r="DN619">
            <v>0</v>
          </cell>
          <cell r="DO619">
            <v>8.0000000000000002E-3</v>
          </cell>
          <cell r="DP619">
            <v>0</v>
          </cell>
          <cell r="DQ619">
            <v>0</v>
          </cell>
          <cell r="DR619">
            <v>0</v>
          </cell>
          <cell r="DS619">
            <v>0</v>
          </cell>
          <cell r="DT619">
            <v>0</v>
          </cell>
          <cell r="DU619">
            <v>0</v>
          </cell>
          <cell r="DV619">
            <v>0</v>
          </cell>
          <cell r="DW619">
            <v>0</v>
          </cell>
          <cell r="DX619">
            <v>1E-3</v>
          </cell>
          <cell r="DY619">
            <v>0</v>
          </cell>
          <cell r="DZ619">
            <v>0</v>
          </cell>
          <cell r="EA619">
            <v>0</v>
          </cell>
          <cell r="EB619">
            <v>0</v>
          </cell>
          <cell r="EC619">
            <v>0</v>
          </cell>
          <cell r="ED619">
            <v>0</v>
          </cell>
          <cell r="EE619">
            <v>0</v>
          </cell>
        </row>
        <row r="620">
          <cell r="F620">
            <v>2E-3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1E-3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1E-3</v>
          </cell>
          <cell r="AU620">
            <v>1E-3</v>
          </cell>
          <cell r="AV620">
            <v>1E-3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1E-3</v>
          </cell>
          <cell r="BG620">
            <v>1E-3</v>
          </cell>
          <cell r="BH620">
            <v>0</v>
          </cell>
          <cell r="BI620">
            <v>1E-3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1E-3</v>
          </cell>
          <cell r="BS620">
            <v>0</v>
          </cell>
          <cell r="BT620">
            <v>1E-3</v>
          </cell>
          <cell r="BU620">
            <v>1E-3</v>
          </cell>
          <cell r="BV620">
            <v>1E-3</v>
          </cell>
          <cell r="BW620">
            <v>1E-3</v>
          </cell>
          <cell r="BX620">
            <v>1E-3</v>
          </cell>
          <cell r="BY620">
            <v>0</v>
          </cell>
          <cell r="BZ620">
            <v>0</v>
          </cell>
          <cell r="CA620">
            <v>1E-3</v>
          </cell>
          <cell r="CB620">
            <v>1E-3</v>
          </cell>
          <cell r="CC620">
            <v>0</v>
          </cell>
          <cell r="CD620">
            <v>0</v>
          </cell>
          <cell r="CE620">
            <v>0</v>
          </cell>
          <cell r="CF620">
            <v>-8.0000000000000002E-3</v>
          </cell>
          <cell r="CG620">
            <v>0</v>
          </cell>
          <cell r="CH620">
            <v>0</v>
          </cell>
          <cell r="CI620">
            <v>2E-3</v>
          </cell>
          <cell r="CJ620">
            <v>0</v>
          </cell>
          <cell r="CK620">
            <v>1E-3</v>
          </cell>
          <cell r="CL620">
            <v>1E-3</v>
          </cell>
          <cell r="CM620">
            <v>1E-3</v>
          </cell>
          <cell r="CN620">
            <v>0</v>
          </cell>
          <cell r="CO620">
            <v>0</v>
          </cell>
          <cell r="CP620">
            <v>0</v>
          </cell>
          <cell r="CQ620">
            <v>0</v>
          </cell>
          <cell r="CR620">
            <v>1E-3</v>
          </cell>
          <cell r="CS620">
            <v>0</v>
          </cell>
          <cell r="CT620">
            <v>0</v>
          </cell>
          <cell r="CU620">
            <v>0</v>
          </cell>
          <cell r="CV620">
            <v>0</v>
          </cell>
          <cell r="CW620">
            <v>0</v>
          </cell>
          <cell r="CX620">
            <v>0</v>
          </cell>
          <cell r="CY620">
            <v>1E-3</v>
          </cell>
          <cell r="CZ620">
            <v>1E-3</v>
          </cell>
          <cell r="DA620">
            <v>1E-3</v>
          </cell>
          <cell r="DB620">
            <v>0</v>
          </cell>
          <cell r="DC620">
            <v>0</v>
          </cell>
          <cell r="DD620">
            <v>0</v>
          </cell>
          <cell r="DE620">
            <v>1E-3</v>
          </cell>
          <cell r="DF620">
            <v>0</v>
          </cell>
          <cell r="DG620">
            <v>0</v>
          </cell>
          <cell r="DH620">
            <v>0</v>
          </cell>
          <cell r="DI620">
            <v>1E-3</v>
          </cell>
          <cell r="DJ620">
            <v>0</v>
          </cell>
          <cell r="DK620">
            <v>1E-3</v>
          </cell>
          <cell r="DL620">
            <v>1E-3</v>
          </cell>
          <cell r="DM620">
            <v>2E-3</v>
          </cell>
          <cell r="DN620">
            <v>1E-3</v>
          </cell>
          <cell r="DO620">
            <v>0</v>
          </cell>
          <cell r="DP620">
            <v>1E-3</v>
          </cell>
          <cell r="DQ620">
            <v>0</v>
          </cell>
          <cell r="DR620">
            <v>1E-3</v>
          </cell>
          <cell r="DS620">
            <v>1E-3</v>
          </cell>
          <cell r="DT620">
            <v>1E-3</v>
          </cell>
          <cell r="DU620">
            <v>1E-3</v>
          </cell>
          <cell r="DV620">
            <v>1E-3</v>
          </cell>
          <cell r="DW620">
            <v>1E-3</v>
          </cell>
          <cell r="DX620">
            <v>6.0000000000000001E-3</v>
          </cell>
          <cell r="DY620">
            <v>0</v>
          </cell>
          <cell r="DZ620">
            <v>1E-3</v>
          </cell>
          <cell r="EA620">
            <v>1E-3</v>
          </cell>
          <cell r="EB620">
            <v>0</v>
          </cell>
          <cell r="EC620">
            <v>1E-3</v>
          </cell>
          <cell r="ED620">
            <v>0</v>
          </cell>
          <cell r="EE620">
            <v>0</v>
          </cell>
        </row>
        <row r="621"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1E-3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1E-3</v>
          </cell>
          <cell r="BO621">
            <v>0</v>
          </cell>
          <cell r="BP621">
            <v>4.0000000000000001E-3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1E-3</v>
          </cell>
          <cell r="BW621">
            <v>0</v>
          </cell>
          <cell r="BX621">
            <v>1E-3</v>
          </cell>
          <cell r="BY621">
            <v>0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0</v>
          </cell>
          <cell r="CE621">
            <v>0</v>
          </cell>
          <cell r="CF621">
            <v>3.0000000000000001E-3</v>
          </cell>
          <cell r="CG621">
            <v>0</v>
          </cell>
          <cell r="CH621">
            <v>0</v>
          </cell>
          <cell r="CI621">
            <v>1E-3</v>
          </cell>
          <cell r="CJ621">
            <v>0</v>
          </cell>
          <cell r="CK621">
            <v>0</v>
          </cell>
          <cell r="CL621">
            <v>0</v>
          </cell>
          <cell r="CM621">
            <v>1E-3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>
            <v>0</v>
          </cell>
          <cell r="CU621">
            <v>0</v>
          </cell>
          <cell r="CV621">
            <v>0</v>
          </cell>
          <cell r="CW621">
            <v>0</v>
          </cell>
          <cell r="CX621">
            <v>0</v>
          </cell>
          <cell r="CY621">
            <v>0</v>
          </cell>
          <cell r="CZ621">
            <v>0</v>
          </cell>
          <cell r="DA621">
            <v>0</v>
          </cell>
          <cell r="DB621">
            <v>0</v>
          </cell>
          <cell r="DC621">
            <v>0</v>
          </cell>
          <cell r="DD621">
            <v>0</v>
          </cell>
          <cell r="DE621">
            <v>0</v>
          </cell>
          <cell r="DF621">
            <v>0</v>
          </cell>
          <cell r="DG621">
            <v>0</v>
          </cell>
          <cell r="DH621">
            <v>0</v>
          </cell>
          <cell r="DI621">
            <v>0</v>
          </cell>
          <cell r="DJ621">
            <v>0</v>
          </cell>
          <cell r="DK621">
            <v>0</v>
          </cell>
          <cell r="DL621">
            <v>0</v>
          </cell>
          <cell r="DM621">
            <v>1E-3</v>
          </cell>
          <cell r="DN621">
            <v>0</v>
          </cell>
          <cell r="DO621">
            <v>-4.0000000000000001E-3</v>
          </cell>
          <cell r="DP621">
            <v>0</v>
          </cell>
          <cell r="DQ621">
            <v>0</v>
          </cell>
          <cell r="DR621">
            <v>0</v>
          </cell>
          <cell r="DS621">
            <v>0</v>
          </cell>
          <cell r="DT621">
            <v>0</v>
          </cell>
          <cell r="DU621">
            <v>0</v>
          </cell>
          <cell r="DV621">
            <v>0</v>
          </cell>
          <cell r="DW621">
            <v>1E-3</v>
          </cell>
          <cell r="DX621">
            <v>4.0000000000000001E-3</v>
          </cell>
          <cell r="DY621">
            <v>0</v>
          </cell>
          <cell r="DZ621">
            <v>0</v>
          </cell>
          <cell r="EA621">
            <v>0</v>
          </cell>
          <cell r="EB621">
            <v>0</v>
          </cell>
          <cell r="EC621">
            <v>0</v>
          </cell>
          <cell r="ED621">
            <v>0</v>
          </cell>
          <cell r="EE621">
            <v>0</v>
          </cell>
        </row>
        <row r="622"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  <cell r="BZ622">
            <v>0</v>
          </cell>
          <cell r="CA622">
            <v>0</v>
          </cell>
          <cell r="CB622">
            <v>0</v>
          </cell>
          <cell r="CC622">
            <v>0</v>
          </cell>
          <cell r="CD622">
            <v>0</v>
          </cell>
          <cell r="CE622">
            <v>0</v>
          </cell>
          <cell r="CF622">
            <v>0</v>
          </cell>
          <cell r="CG622">
            <v>0</v>
          </cell>
          <cell r="CH622">
            <v>0</v>
          </cell>
          <cell r="CI622">
            <v>0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N622">
            <v>0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0</v>
          </cell>
          <cell r="CT622">
            <v>0</v>
          </cell>
          <cell r="CU622">
            <v>0</v>
          </cell>
          <cell r="CV622">
            <v>0</v>
          </cell>
          <cell r="CW622">
            <v>0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  <cell r="DB622">
            <v>0</v>
          </cell>
          <cell r="DC622">
            <v>0</v>
          </cell>
          <cell r="DD622">
            <v>0</v>
          </cell>
          <cell r="DE622">
            <v>0</v>
          </cell>
          <cell r="DF622">
            <v>0</v>
          </cell>
          <cell r="DG622">
            <v>0</v>
          </cell>
          <cell r="DH622">
            <v>0</v>
          </cell>
          <cell r="DI622">
            <v>0</v>
          </cell>
          <cell r="DJ622">
            <v>0</v>
          </cell>
          <cell r="DK622">
            <v>0</v>
          </cell>
          <cell r="DL622">
            <v>0</v>
          </cell>
          <cell r="DM622">
            <v>0</v>
          </cell>
          <cell r="DN622">
            <v>0</v>
          </cell>
          <cell r="DO622">
            <v>0</v>
          </cell>
          <cell r="DP622">
            <v>0</v>
          </cell>
          <cell r="DQ622">
            <v>0</v>
          </cell>
          <cell r="DR622">
            <v>0</v>
          </cell>
          <cell r="DS622">
            <v>0</v>
          </cell>
          <cell r="DT622">
            <v>0</v>
          </cell>
          <cell r="DU622">
            <v>0</v>
          </cell>
          <cell r="DV622">
            <v>0</v>
          </cell>
          <cell r="DW622">
            <v>0</v>
          </cell>
          <cell r="DX622">
            <v>0</v>
          </cell>
          <cell r="DY622">
            <v>0</v>
          </cell>
          <cell r="DZ622">
            <v>0</v>
          </cell>
          <cell r="EA622">
            <v>0</v>
          </cell>
          <cell r="EB622">
            <v>0</v>
          </cell>
          <cell r="EC622">
            <v>0</v>
          </cell>
          <cell r="ED622">
            <v>0</v>
          </cell>
          <cell r="EE622">
            <v>0</v>
          </cell>
        </row>
        <row r="624"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  <cell r="BZ624">
            <v>0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0</v>
          </cell>
          <cell r="CH624">
            <v>0</v>
          </cell>
          <cell r="CI624">
            <v>0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P624">
            <v>0</v>
          </cell>
          <cell r="CQ624">
            <v>0</v>
          </cell>
          <cell r="CR624">
            <v>0</v>
          </cell>
          <cell r="CS624">
            <v>0</v>
          </cell>
          <cell r="CT624">
            <v>0</v>
          </cell>
          <cell r="CU624">
            <v>0</v>
          </cell>
          <cell r="CV624">
            <v>0</v>
          </cell>
          <cell r="CW624">
            <v>0</v>
          </cell>
          <cell r="CX624">
            <v>0</v>
          </cell>
          <cell r="CY624">
            <v>0</v>
          </cell>
          <cell r="CZ624">
            <v>0</v>
          </cell>
          <cell r="DA624">
            <v>0</v>
          </cell>
          <cell r="DB624">
            <v>0</v>
          </cell>
          <cell r="DC624">
            <v>0</v>
          </cell>
          <cell r="DD624">
            <v>0</v>
          </cell>
          <cell r="DE624">
            <v>0</v>
          </cell>
          <cell r="DF624">
            <v>0</v>
          </cell>
          <cell r="DG624">
            <v>0</v>
          </cell>
          <cell r="DH624">
            <v>0</v>
          </cell>
          <cell r="DI624">
            <v>0</v>
          </cell>
          <cell r="DJ624">
            <v>0</v>
          </cell>
          <cell r="DK624">
            <v>0</v>
          </cell>
          <cell r="DL624">
            <v>0</v>
          </cell>
          <cell r="DM624">
            <v>0</v>
          </cell>
          <cell r="DN624">
            <v>0</v>
          </cell>
          <cell r="DO624">
            <v>0</v>
          </cell>
          <cell r="DP624">
            <v>0</v>
          </cell>
          <cell r="DQ624">
            <v>0</v>
          </cell>
          <cell r="DR624">
            <v>0</v>
          </cell>
          <cell r="DS624">
            <v>0</v>
          </cell>
          <cell r="DT624">
            <v>0</v>
          </cell>
          <cell r="DU624">
            <v>0</v>
          </cell>
          <cell r="DV624">
            <v>0</v>
          </cell>
          <cell r="DW624">
            <v>0</v>
          </cell>
          <cell r="DX624">
            <v>0</v>
          </cell>
          <cell r="DY624">
            <v>0</v>
          </cell>
          <cell r="DZ624">
            <v>0</v>
          </cell>
          <cell r="EA624">
            <v>0</v>
          </cell>
          <cell r="EB624">
            <v>0</v>
          </cell>
          <cell r="EC624">
            <v>0</v>
          </cell>
          <cell r="ED624">
            <v>0</v>
          </cell>
          <cell r="EE624">
            <v>0</v>
          </cell>
        </row>
        <row r="625"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0</v>
          </cell>
          <cell r="CH625">
            <v>0</v>
          </cell>
          <cell r="CI625">
            <v>0</v>
          </cell>
          <cell r="CJ625">
            <v>0</v>
          </cell>
          <cell r="CK625">
            <v>0</v>
          </cell>
          <cell r="CL625">
            <v>0</v>
          </cell>
          <cell r="CM625">
            <v>0</v>
          </cell>
          <cell r="CN625">
            <v>0</v>
          </cell>
          <cell r="CO625">
            <v>0</v>
          </cell>
          <cell r="CP625">
            <v>0</v>
          </cell>
          <cell r="CQ625">
            <v>0</v>
          </cell>
          <cell r="CR625">
            <v>0</v>
          </cell>
          <cell r="CS625">
            <v>0</v>
          </cell>
          <cell r="CT625">
            <v>0</v>
          </cell>
          <cell r="CU625">
            <v>0</v>
          </cell>
          <cell r="CV625">
            <v>0</v>
          </cell>
          <cell r="CW625">
            <v>0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  <cell r="DB625">
            <v>0</v>
          </cell>
          <cell r="DC625">
            <v>0</v>
          </cell>
          <cell r="DD625">
            <v>0</v>
          </cell>
          <cell r="DE625">
            <v>0</v>
          </cell>
          <cell r="DF625">
            <v>0</v>
          </cell>
          <cell r="DG625">
            <v>0</v>
          </cell>
          <cell r="DH625">
            <v>0</v>
          </cell>
          <cell r="DI625">
            <v>0</v>
          </cell>
          <cell r="DJ625">
            <v>0</v>
          </cell>
          <cell r="DK625">
            <v>0</v>
          </cell>
          <cell r="DL625">
            <v>0</v>
          </cell>
          <cell r="DM625">
            <v>0</v>
          </cell>
          <cell r="DN625">
            <v>0</v>
          </cell>
          <cell r="DO625">
            <v>0</v>
          </cell>
          <cell r="DP625">
            <v>0</v>
          </cell>
          <cell r="DQ625">
            <v>0</v>
          </cell>
          <cell r="DR625">
            <v>0</v>
          </cell>
          <cell r="DS625">
            <v>0</v>
          </cell>
          <cell r="DT625">
            <v>0</v>
          </cell>
          <cell r="DU625">
            <v>0</v>
          </cell>
          <cell r="DV625">
            <v>0</v>
          </cell>
          <cell r="DW625">
            <v>0</v>
          </cell>
          <cell r="DX625">
            <v>0</v>
          </cell>
          <cell r="DY625">
            <v>0</v>
          </cell>
          <cell r="DZ625">
            <v>0</v>
          </cell>
          <cell r="EA625">
            <v>0</v>
          </cell>
          <cell r="EB625">
            <v>0</v>
          </cell>
          <cell r="EC625">
            <v>0</v>
          </cell>
          <cell r="ED625">
            <v>0</v>
          </cell>
          <cell r="EE625">
            <v>0</v>
          </cell>
        </row>
        <row r="626"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  <cell r="BZ626">
            <v>0</v>
          </cell>
          <cell r="CA626">
            <v>0</v>
          </cell>
          <cell r="CB626">
            <v>0</v>
          </cell>
          <cell r="CC626">
            <v>0</v>
          </cell>
          <cell r="CD626">
            <v>0</v>
          </cell>
          <cell r="CE626">
            <v>0</v>
          </cell>
          <cell r="CF626">
            <v>0</v>
          </cell>
          <cell r="CG626">
            <v>0</v>
          </cell>
          <cell r="CH626">
            <v>0</v>
          </cell>
          <cell r="CI626">
            <v>0</v>
          </cell>
          <cell r="CJ626">
            <v>0</v>
          </cell>
          <cell r="CK626">
            <v>0</v>
          </cell>
          <cell r="CL626">
            <v>0</v>
          </cell>
          <cell r="CM626">
            <v>0</v>
          </cell>
          <cell r="CN626">
            <v>0</v>
          </cell>
          <cell r="CO626">
            <v>0</v>
          </cell>
          <cell r="CP626">
            <v>0</v>
          </cell>
          <cell r="CQ626">
            <v>0</v>
          </cell>
          <cell r="CR626">
            <v>0</v>
          </cell>
          <cell r="CS626">
            <v>0</v>
          </cell>
          <cell r="CT626">
            <v>0</v>
          </cell>
          <cell r="CU626">
            <v>0</v>
          </cell>
          <cell r="CV626">
            <v>0</v>
          </cell>
          <cell r="CW626">
            <v>0</v>
          </cell>
          <cell r="CX626">
            <v>0</v>
          </cell>
          <cell r="CY626">
            <v>0</v>
          </cell>
          <cell r="CZ626">
            <v>0</v>
          </cell>
          <cell r="DA626">
            <v>0</v>
          </cell>
          <cell r="DB626">
            <v>0</v>
          </cell>
          <cell r="DC626">
            <v>0</v>
          </cell>
          <cell r="DD626">
            <v>0</v>
          </cell>
          <cell r="DE626">
            <v>0</v>
          </cell>
          <cell r="DF626">
            <v>0</v>
          </cell>
          <cell r="DG626">
            <v>0</v>
          </cell>
          <cell r="DH626">
            <v>0</v>
          </cell>
          <cell r="DI626">
            <v>0</v>
          </cell>
          <cell r="DJ626">
            <v>0</v>
          </cell>
          <cell r="DK626">
            <v>0</v>
          </cell>
          <cell r="DL626">
            <v>0</v>
          </cell>
          <cell r="DM626">
            <v>0</v>
          </cell>
          <cell r="DN626">
            <v>0</v>
          </cell>
          <cell r="DO626">
            <v>0</v>
          </cell>
          <cell r="DP626">
            <v>0</v>
          </cell>
          <cell r="DQ626">
            <v>0</v>
          </cell>
          <cell r="DR626">
            <v>0</v>
          </cell>
          <cell r="DS626">
            <v>0</v>
          </cell>
          <cell r="DT626">
            <v>0</v>
          </cell>
          <cell r="DU626">
            <v>0</v>
          </cell>
          <cell r="DV626">
            <v>0</v>
          </cell>
          <cell r="DW626">
            <v>0</v>
          </cell>
          <cell r="DX626">
            <v>0</v>
          </cell>
          <cell r="DY626">
            <v>0</v>
          </cell>
          <cell r="DZ626">
            <v>0</v>
          </cell>
          <cell r="EA626">
            <v>0</v>
          </cell>
          <cell r="EB626">
            <v>0</v>
          </cell>
          <cell r="EC626">
            <v>0</v>
          </cell>
          <cell r="ED626">
            <v>0</v>
          </cell>
          <cell r="EE626">
            <v>0</v>
          </cell>
        </row>
        <row r="627"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  <cell r="BZ627">
            <v>0</v>
          </cell>
          <cell r="CA627">
            <v>0</v>
          </cell>
          <cell r="CB627">
            <v>0</v>
          </cell>
          <cell r="CC627">
            <v>0</v>
          </cell>
          <cell r="CD627">
            <v>0</v>
          </cell>
          <cell r="CE627">
            <v>0</v>
          </cell>
          <cell r="CF627">
            <v>0</v>
          </cell>
          <cell r="CG627">
            <v>0</v>
          </cell>
          <cell r="CH627">
            <v>0</v>
          </cell>
          <cell r="CI627">
            <v>0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P627">
            <v>0</v>
          </cell>
          <cell r="CQ627">
            <v>0</v>
          </cell>
          <cell r="CR627">
            <v>0</v>
          </cell>
          <cell r="CS627">
            <v>0</v>
          </cell>
          <cell r="CT627">
            <v>0</v>
          </cell>
          <cell r="CU627">
            <v>0</v>
          </cell>
          <cell r="CV627">
            <v>0</v>
          </cell>
          <cell r="CW627">
            <v>0</v>
          </cell>
          <cell r="CX627">
            <v>0</v>
          </cell>
          <cell r="CY627">
            <v>0</v>
          </cell>
          <cell r="CZ627">
            <v>0</v>
          </cell>
          <cell r="DA627">
            <v>0</v>
          </cell>
          <cell r="DB627">
            <v>0</v>
          </cell>
          <cell r="DC627">
            <v>0</v>
          </cell>
          <cell r="DD627">
            <v>0</v>
          </cell>
          <cell r="DE627">
            <v>0</v>
          </cell>
          <cell r="DF627">
            <v>0</v>
          </cell>
          <cell r="DG627">
            <v>0</v>
          </cell>
          <cell r="DH627">
            <v>0</v>
          </cell>
          <cell r="DI627">
            <v>0</v>
          </cell>
          <cell r="DJ627">
            <v>0</v>
          </cell>
          <cell r="DK627">
            <v>0</v>
          </cell>
          <cell r="DL627">
            <v>0</v>
          </cell>
          <cell r="DM627">
            <v>0</v>
          </cell>
          <cell r="DN627">
            <v>0</v>
          </cell>
          <cell r="DO627">
            <v>0</v>
          </cell>
          <cell r="DP627">
            <v>0</v>
          </cell>
          <cell r="DQ627">
            <v>0</v>
          </cell>
          <cell r="DR627">
            <v>0</v>
          </cell>
          <cell r="DS627">
            <v>0</v>
          </cell>
          <cell r="DT627">
            <v>0</v>
          </cell>
          <cell r="DU627">
            <v>0</v>
          </cell>
          <cell r="DV627">
            <v>0</v>
          </cell>
          <cell r="DW627">
            <v>0</v>
          </cell>
          <cell r="DX627">
            <v>0</v>
          </cell>
          <cell r="DY627">
            <v>0</v>
          </cell>
          <cell r="DZ627">
            <v>0</v>
          </cell>
          <cell r="EA627">
            <v>0</v>
          </cell>
          <cell r="EB627">
            <v>0</v>
          </cell>
          <cell r="EC627">
            <v>0</v>
          </cell>
          <cell r="ED627">
            <v>0</v>
          </cell>
          <cell r="EE627">
            <v>0</v>
          </cell>
        </row>
        <row r="628"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  <cell r="BZ628">
            <v>0</v>
          </cell>
          <cell r="CA628">
            <v>0</v>
          </cell>
          <cell r="CB628">
            <v>0</v>
          </cell>
          <cell r="CC628">
            <v>0</v>
          </cell>
          <cell r="CD628">
            <v>0</v>
          </cell>
          <cell r="CE628">
            <v>0</v>
          </cell>
          <cell r="CF628">
            <v>0</v>
          </cell>
          <cell r="CG628">
            <v>0</v>
          </cell>
          <cell r="CH628">
            <v>0</v>
          </cell>
          <cell r="CI628">
            <v>0</v>
          </cell>
          <cell r="CJ628">
            <v>0</v>
          </cell>
          <cell r="CK628">
            <v>0</v>
          </cell>
          <cell r="CL628">
            <v>0</v>
          </cell>
          <cell r="CM628">
            <v>0</v>
          </cell>
          <cell r="CN628">
            <v>0</v>
          </cell>
          <cell r="CO628">
            <v>0</v>
          </cell>
          <cell r="CP628">
            <v>0</v>
          </cell>
          <cell r="CQ628">
            <v>0</v>
          </cell>
          <cell r="CR628">
            <v>0</v>
          </cell>
          <cell r="CS628">
            <v>0</v>
          </cell>
          <cell r="CT628">
            <v>0</v>
          </cell>
          <cell r="CU628">
            <v>0</v>
          </cell>
          <cell r="CV628">
            <v>0</v>
          </cell>
          <cell r="CW628">
            <v>0</v>
          </cell>
          <cell r="CX628">
            <v>0</v>
          </cell>
          <cell r="CY628">
            <v>0</v>
          </cell>
          <cell r="CZ628">
            <v>0</v>
          </cell>
          <cell r="DA628">
            <v>0</v>
          </cell>
          <cell r="DB628">
            <v>0</v>
          </cell>
          <cell r="DC628">
            <v>0</v>
          </cell>
          <cell r="DD628">
            <v>0</v>
          </cell>
          <cell r="DE628">
            <v>0</v>
          </cell>
          <cell r="DF628">
            <v>0</v>
          </cell>
          <cell r="DG628">
            <v>0</v>
          </cell>
          <cell r="DH628">
            <v>0</v>
          </cell>
          <cell r="DI628">
            <v>0</v>
          </cell>
          <cell r="DJ628">
            <v>0</v>
          </cell>
          <cell r="DK628">
            <v>0</v>
          </cell>
          <cell r="DL628">
            <v>0</v>
          </cell>
          <cell r="DM628">
            <v>0</v>
          </cell>
          <cell r="DN628">
            <v>0</v>
          </cell>
          <cell r="DO628">
            <v>0</v>
          </cell>
          <cell r="DP628">
            <v>0</v>
          </cell>
          <cell r="DQ628">
            <v>0</v>
          </cell>
          <cell r="DR628">
            <v>0</v>
          </cell>
          <cell r="DS628">
            <v>0</v>
          </cell>
          <cell r="DT628">
            <v>0</v>
          </cell>
          <cell r="DU628">
            <v>0</v>
          </cell>
          <cell r="DV628">
            <v>0</v>
          </cell>
          <cell r="DW628">
            <v>0</v>
          </cell>
          <cell r="DX628">
            <v>0</v>
          </cell>
          <cell r="DY628">
            <v>0</v>
          </cell>
          <cell r="DZ628">
            <v>0</v>
          </cell>
          <cell r="EA628">
            <v>0</v>
          </cell>
          <cell r="EB628">
            <v>0</v>
          </cell>
          <cell r="EC628">
            <v>0</v>
          </cell>
          <cell r="ED628">
            <v>0</v>
          </cell>
          <cell r="EE628">
            <v>0</v>
          </cell>
        </row>
        <row r="629"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  <cell r="BZ629">
            <v>0</v>
          </cell>
          <cell r="CA629">
            <v>0</v>
          </cell>
          <cell r="CB629">
            <v>0</v>
          </cell>
          <cell r="CC629">
            <v>0</v>
          </cell>
          <cell r="CD629">
            <v>0</v>
          </cell>
          <cell r="CE629">
            <v>0</v>
          </cell>
          <cell r="CF629">
            <v>0</v>
          </cell>
          <cell r="CG629">
            <v>0</v>
          </cell>
          <cell r="CH629">
            <v>0</v>
          </cell>
          <cell r="CI629">
            <v>0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P629">
            <v>0</v>
          </cell>
          <cell r="CQ629">
            <v>0</v>
          </cell>
          <cell r="CR629">
            <v>0</v>
          </cell>
          <cell r="CS629">
            <v>0</v>
          </cell>
          <cell r="CT629">
            <v>0</v>
          </cell>
          <cell r="CU629">
            <v>0</v>
          </cell>
          <cell r="CV629">
            <v>0</v>
          </cell>
          <cell r="CW629">
            <v>0</v>
          </cell>
          <cell r="CX629">
            <v>0</v>
          </cell>
          <cell r="CY629">
            <v>0</v>
          </cell>
          <cell r="CZ629">
            <v>0</v>
          </cell>
          <cell r="DA629">
            <v>0</v>
          </cell>
          <cell r="DB629">
            <v>0</v>
          </cell>
          <cell r="DC629">
            <v>0</v>
          </cell>
          <cell r="DD629">
            <v>0</v>
          </cell>
          <cell r="DE629">
            <v>0</v>
          </cell>
          <cell r="DF629">
            <v>0</v>
          </cell>
          <cell r="DG629">
            <v>0</v>
          </cell>
          <cell r="DH629">
            <v>0</v>
          </cell>
          <cell r="DI629">
            <v>0</v>
          </cell>
          <cell r="DJ629">
            <v>0</v>
          </cell>
          <cell r="DK629">
            <v>0</v>
          </cell>
          <cell r="DL629">
            <v>0</v>
          </cell>
          <cell r="DM629">
            <v>0</v>
          </cell>
          <cell r="DN629">
            <v>0</v>
          </cell>
          <cell r="DO629">
            <v>0</v>
          </cell>
          <cell r="DP629">
            <v>0</v>
          </cell>
          <cell r="DQ629">
            <v>0</v>
          </cell>
          <cell r="DR629">
            <v>0</v>
          </cell>
          <cell r="DS629">
            <v>0</v>
          </cell>
          <cell r="DT629">
            <v>0</v>
          </cell>
          <cell r="DU629">
            <v>0</v>
          </cell>
          <cell r="DV629">
            <v>0</v>
          </cell>
          <cell r="DW629">
            <v>0</v>
          </cell>
          <cell r="DX629">
            <v>0</v>
          </cell>
          <cell r="DY629">
            <v>0</v>
          </cell>
          <cell r="DZ629">
            <v>0</v>
          </cell>
          <cell r="EA629">
            <v>0</v>
          </cell>
          <cell r="EB629">
            <v>0</v>
          </cell>
          <cell r="EC629">
            <v>0</v>
          </cell>
          <cell r="ED629">
            <v>0</v>
          </cell>
          <cell r="EE629">
            <v>0</v>
          </cell>
        </row>
        <row r="630"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P630">
            <v>0</v>
          </cell>
          <cell r="CQ630">
            <v>0</v>
          </cell>
          <cell r="CR630">
            <v>0</v>
          </cell>
          <cell r="CS630">
            <v>0</v>
          </cell>
          <cell r="CT630">
            <v>0</v>
          </cell>
          <cell r="CU630">
            <v>0</v>
          </cell>
          <cell r="CV630">
            <v>0</v>
          </cell>
          <cell r="CW630">
            <v>0</v>
          </cell>
          <cell r="CX630">
            <v>0</v>
          </cell>
          <cell r="CY630">
            <v>0</v>
          </cell>
          <cell r="CZ630">
            <v>0</v>
          </cell>
          <cell r="DA630">
            <v>0</v>
          </cell>
          <cell r="DB630">
            <v>0</v>
          </cell>
          <cell r="DC630">
            <v>0</v>
          </cell>
          <cell r="DD630">
            <v>0</v>
          </cell>
          <cell r="DE630">
            <v>0</v>
          </cell>
          <cell r="DF630">
            <v>0</v>
          </cell>
          <cell r="DG630">
            <v>0</v>
          </cell>
          <cell r="DH630">
            <v>0</v>
          </cell>
          <cell r="DI630">
            <v>0</v>
          </cell>
          <cell r="DJ630">
            <v>0</v>
          </cell>
          <cell r="DK630">
            <v>0</v>
          </cell>
          <cell r="DL630">
            <v>0</v>
          </cell>
          <cell r="DM630">
            <v>0</v>
          </cell>
          <cell r="DN630">
            <v>0</v>
          </cell>
          <cell r="DO630">
            <v>0</v>
          </cell>
          <cell r="DP630">
            <v>0</v>
          </cell>
          <cell r="DQ630">
            <v>0</v>
          </cell>
          <cell r="DR630">
            <v>0</v>
          </cell>
          <cell r="DS630">
            <v>0</v>
          </cell>
          <cell r="DT630">
            <v>0</v>
          </cell>
          <cell r="DU630">
            <v>0</v>
          </cell>
          <cell r="DV630">
            <v>0</v>
          </cell>
          <cell r="DW630">
            <v>0</v>
          </cell>
          <cell r="DX630">
            <v>0</v>
          </cell>
          <cell r="DY630">
            <v>0</v>
          </cell>
          <cell r="DZ630">
            <v>0</v>
          </cell>
          <cell r="EA630">
            <v>0</v>
          </cell>
          <cell r="EB630">
            <v>0</v>
          </cell>
          <cell r="EC630">
            <v>0</v>
          </cell>
          <cell r="ED630">
            <v>0</v>
          </cell>
          <cell r="EE630">
            <v>0</v>
          </cell>
        </row>
        <row r="631"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  <cell r="BZ631">
            <v>0</v>
          </cell>
          <cell r="CA631">
            <v>0</v>
          </cell>
          <cell r="CB631">
            <v>0</v>
          </cell>
          <cell r="CC631">
            <v>0</v>
          </cell>
          <cell r="CD631">
            <v>0</v>
          </cell>
          <cell r="CE631">
            <v>0</v>
          </cell>
          <cell r="CF631">
            <v>0</v>
          </cell>
          <cell r="CG631">
            <v>0</v>
          </cell>
          <cell r="CH631">
            <v>0</v>
          </cell>
          <cell r="CI631">
            <v>0</v>
          </cell>
          <cell r="CJ631">
            <v>0</v>
          </cell>
          <cell r="CK631">
            <v>0</v>
          </cell>
          <cell r="CL631">
            <v>0</v>
          </cell>
          <cell r="CM631">
            <v>0</v>
          </cell>
          <cell r="CN631">
            <v>0</v>
          </cell>
          <cell r="CO631">
            <v>0</v>
          </cell>
          <cell r="CP631">
            <v>0</v>
          </cell>
          <cell r="CQ631">
            <v>0</v>
          </cell>
          <cell r="CR631">
            <v>0</v>
          </cell>
          <cell r="CS631">
            <v>0</v>
          </cell>
          <cell r="CT631">
            <v>0</v>
          </cell>
          <cell r="CU631">
            <v>0</v>
          </cell>
          <cell r="CV631">
            <v>0</v>
          </cell>
          <cell r="CW631">
            <v>0</v>
          </cell>
          <cell r="CX631">
            <v>0</v>
          </cell>
          <cell r="CY631">
            <v>0</v>
          </cell>
          <cell r="CZ631">
            <v>0</v>
          </cell>
          <cell r="DA631">
            <v>0</v>
          </cell>
          <cell r="DB631">
            <v>0</v>
          </cell>
          <cell r="DC631">
            <v>0</v>
          </cell>
          <cell r="DD631">
            <v>0</v>
          </cell>
          <cell r="DE631">
            <v>0</v>
          </cell>
          <cell r="DF631">
            <v>0</v>
          </cell>
          <cell r="DG631">
            <v>0</v>
          </cell>
          <cell r="DH631">
            <v>0</v>
          </cell>
          <cell r="DI631">
            <v>0</v>
          </cell>
          <cell r="DJ631">
            <v>0</v>
          </cell>
          <cell r="DK631">
            <v>0</v>
          </cell>
          <cell r="DL631">
            <v>0</v>
          </cell>
          <cell r="DM631">
            <v>0</v>
          </cell>
          <cell r="DN631">
            <v>0</v>
          </cell>
          <cell r="DO631">
            <v>0</v>
          </cell>
          <cell r="DP631">
            <v>0</v>
          </cell>
          <cell r="DQ631">
            <v>0</v>
          </cell>
          <cell r="DR631">
            <v>0</v>
          </cell>
          <cell r="DS631">
            <v>0</v>
          </cell>
          <cell r="DT631">
            <v>0</v>
          </cell>
          <cell r="DU631">
            <v>0</v>
          </cell>
          <cell r="DV631">
            <v>0</v>
          </cell>
          <cell r="DW631">
            <v>0</v>
          </cell>
          <cell r="DX631">
            <v>0</v>
          </cell>
          <cell r="DY631">
            <v>0</v>
          </cell>
          <cell r="DZ631">
            <v>0</v>
          </cell>
          <cell r="EA631">
            <v>0</v>
          </cell>
          <cell r="EB631">
            <v>0</v>
          </cell>
          <cell r="EC631">
            <v>0</v>
          </cell>
          <cell r="ED631">
            <v>0</v>
          </cell>
          <cell r="EE631">
            <v>0</v>
          </cell>
        </row>
        <row r="633">
          <cell r="A633" t="str">
            <v>Average Fuel Cost ($/MMBtu)</v>
          </cell>
        </row>
        <row r="634"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  <cell r="BZ634">
            <v>0</v>
          </cell>
          <cell r="CA634">
            <v>0</v>
          </cell>
          <cell r="CB634">
            <v>0</v>
          </cell>
          <cell r="CC634">
            <v>0</v>
          </cell>
          <cell r="CD634">
            <v>0</v>
          </cell>
          <cell r="CE634">
            <v>0</v>
          </cell>
          <cell r="CF634">
            <v>0</v>
          </cell>
          <cell r="CG634">
            <v>0</v>
          </cell>
          <cell r="CH634">
            <v>0</v>
          </cell>
          <cell r="CI634">
            <v>0</v>
          </cell>
          <cell r="CJ634">
            <v>0</v>
          </cell>
          <cell r="CK634">
            <v>0</v>
          </cell>
          <cell r="CL634">
            <v>0</v>
          </cell>
          <cell r="CM634">
            <v>0</v>
          </cell>
          <cell r="CN634">
            <v>0</v>
          </cell>
          <cell r="CO634">
            <v>0</v>
          </cell>
          <cell r="CP634">
            <v>0</v>
          </cell>
          <cell r="CQ634">
            <v>0</v>
          </cell>
          <cell r="CR634">
            <v>0</v>
          </cell>
          <cell r="CS634">
            <v>0</v>
          </cell>
          <cell r="CT634">
            <v>0</v>
          </cell>
          <cell r="CU634">
            <v>0</v>
          </cell>
          <cell r="CV634">
            <v>0</v>
          </cell>
          <cell r="CW634">
            <v>0</v>
          </cell>
          <cell r="CX634">
            <v>0</v>
          </cell>
          <cell r="CY634">
            <v>0</v>
          </cell>
          <cell r="CZ634">
            <v>0</v>
          </cell>
          <cell r="DA634">
            <v>0</v>
          </cell>
          <cell r="DB634">
            <v>0</v>
          </cell>
          <cell r="DC634">
            <v>0</v>
          </cell>
          <cell r="DD634">
            <v>0</v>
          </cell>
          <cell r="DE634">
            <v>0</v>
          </cell>
          <cell r="DF634">
            <v>0</v>
          </cell>
          <cell r="DG634">
            <v>0</v>
          </cell>
          <cell r="DH634">
            <v>0</v>
          </cell>
          <cell r="DI634">
            <v>0</v>
          </cell>
          <cell r="DJ634">
            <v>0</v>
          </cell>
          <cell r="DK634">
            <v>0</v>
          </cell>
          <cell r="DL634">
            <v>0</v>
          </cell>
          <cell r="DM634">
            <v>0</v>
          </cell>
          <cell r="DN634">
            <v>0</v>
          </cell>
          <cell r="DO634">
            <v>0</v>
          </cell>
          <cell r="DP634">
            <v>0</v>
          </cell>
          <cell r="DQ634">
            <v>0</v>
          </cell>
          <cell r="DR634">
            <v>0</v>
          </cell>
          <cell r="DS634">
            <v>0</v>
          </cell>
          <cell r="DT634">
            <v>0</v>
          </cell>
          <cell r="DU634">
            <v>0</v>
          </cell>
          <cell r="DV634">
            <v>0</v>
          </cell>
          <cell r="DW634">
            <v>0</v>
          </cell>
          <cell r="DX634">
            <v>0</v>
          </cell>
          <cell r="DY634">
            <v>0</v>
          </cell>
          <cell r="DZ634">
            <v>0</v>
          </cell>
          <cell r="EA634">
            <v>0</v>
          </cell>
          <cell r="EB634">
            <v>0</v>
          </cell>
          <cell r="EC634">
            <v>0</v>
          </cell>
          <cell r="ED634">
            <v>0</v>
          </cell>
        </row>
        <row r="635"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  <cell r="BZ635">
            <v>0</v>
          </cell>
          <cell r="CA635">
            <v>0</v>
          </cell>
          <cell r="CB635">
            <v>0</v>
          </cell>
          <cell r="CC635">
            <v>0</v>
          </cell>
          <cell r="CD635">
            <v>0</v>
          </cell>
          <cell r="CE635">
            <v>0</v>
          </cell>
          <cell r="CF635">
            <v>0</v>
          </cell>
          <cell r="CG635">
            <v>0</v>
          </cell>
          <cell r="CH635">
            <v>0</v>
          </cell>
          <cell r="CI635">
            <v>0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P635">
            <v>0</v>
          </cell>
          <cell r="CQ635">
            <v>0</v>
          </cell>
          <cell r="CR635">
            <v>0</v>
          </cell>
          <cell r="CS635">
            <v>0</v>
          </cell>
          <cell r="CT635">
            <v>0</v>
          </cell>
          <cell r="CU635">
            <v>0</v>
          </cell>
          <cell r="CV635">
            <v>0</v>
          </cell>
          <cell r="CW635">
            <v>0</v>
          </cell>
          <cell r="CX635">
            <v>0</v>
          </cell>
          <cell r="CY635">
            <v>0</v>
          </cell>
          <cell r="CZ635">
            <v>0</v>
          </cell>
          <cell r="DA635">
            <v>0</v>
          </cell>
          <cell r="DB635">
            <v>0</v>
          </cell>
          <cell r="DC635">
            <v>0</v>
          </cell>
          <cell r="DD635">
            <v>0</v>
          </cell>
          <cell r="DE635">
            <v>0</v>
          </cell>
          <cell r="DF635">
            <v>0</v>
          </cell>
          <cell r="DG635">
            <v>0</v>
          </cell>
          <cell r="DH635">
            <v>0</v>
          </cell>
          <cell r="DI635">
            <v>0</v>
          </cell>
          <cell r="DJ635">
            <v>0</v>
          </cell>
          <cell r="DK635">
            <v>0</v>
          </cell>
          <cell r="DL635">
            <v>0</v>
          </cell>
          <cell r="DM635">
            <v>0</v>
          </cell>
          <cell r="DN635">
            <v>0</v>
          </cell>
          <cell r="DO635">
            <v>0</v>
          </cell>
          <cell r="DP635">
            <v>0</v>
          </cell>
          <cell r="DQ635">
            <v>0</v>
          </cell>
          <cell r="DR635">
            <v>0</v>
          </cell>
          <cell r="DS635">
            <v>0</v>
          </cell>
          <cell r="DT635">
            <v>0</v>
          </cell>
          <cell r="DU635">
            <v>0</v>
          </cell>
          <cell r="DV635">
            <v>0</v>
          </cell>
          <cell r="DW635">
            <v>0</v>
          </cell>
          <cell r="DX635">
            <v>0</v>
          </cell>
          <cell r="DY635">
            <v>0</v>
          </cell>
          <cell r="DZ635">
            <v>0</v>
          </cell>
          <cell r="EA635">
            <v>0</v>
          </cell>
          <cell r="EB635">
            <v>0</v>
          </cell>
          <cell r="EC635">
            <v>0</v>
          </cell>
          <cell r="ED635">
            <v>0</v>
          </cell>
        </row>
        <row r="636"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  <cell r="BZ636">
            <v>0</v>
          </cell>
          <cell r="CA636">
            <v>0</v>
          </cell>
          <cell r="CB636">
            <v>0</v>
          </cell>
          <cell r="CC636">
            <v>0</v>
          </cell>
          <cell r="CD636">
            <v>0</v>
          </cell>
          <cell r="CE636">
            <v>0</v>
          </cell>
          <cell r="CF636">
            <v>0</v>
          </cell>
          <cell r="CG636">
            <v>0</v>
          </cell>
          <cell r="CH636">
            <v>0</v>
          </cell>
          <cell r="CI636">
            <v>0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P636">
            <v>0</v>
          </cell>
          <cell r="CQ636">
            <v>0</v>
          </cell>
          <cell r="CR636">
            <v>0</v>
          </cell>
          <cell r="CS636">
            <v>0</v>
          </cell>
          <cell r="CT636">
            <v>0</v>
          </cell>
          <cell r="CU636">
            <v>0</v>
          </cell>
          <cell r="CV636">
            <v>0</v>
          </cell>
          <cell r="CW636">
            <v>0</v>
          </cell>
          <cell r="CX636">
            <v>0</v>
          </cell>
          <cell r="CY636">
            <v>0</v>
          </cell>
          <cell r="CZ636">
            <v>0</v>
          </cell>
          <cell r="DA636">
            <v>0</v>
          </cell>
          <cell r="DB636">
            <v>0</v>
          </cell>
          <cell r="DC636">
            <v>0</v>
          </cell>
          <cell r="DD636">
            <v>0</v>
          </cell>
          <cell r="DE636">
            <v>0</v>
          </cell>
          <cell r="DF636">
            <v>0</v>
          </cell>
          <cell r="DG636">
            <v>0</v>
          </cell>
          <cell r="DH636">
            <v>0</v>
          </cell>
          <cell r="DI636">
            <v>0</v>
          </cell>
          <cell r="DJ636">
            <v>0</v>
          </cell>
          <cell r="DK636">
            <v>0</v>
          </cell>
          <cell r="DL636">
            <v>0</v>
          </cell>
          <cell r="DM636">
            <v>0</v>
          </cell>
          <cell r="DN636">
            <v>0</v>
          </cell>
          <cell r="DO636">
            <v>0</v>
          </cell>
          <cell r="DP636">
            <v>0</v>
          </cell>
          <cell r="DQ636">
            <v>0</v>
          </cell>
          <cell r="DR636">
            <v>0</v>
          </cell>
          <cell r="DS636">
            <v>0</v>
          </cell>
          <cell r="DT636">
            <v>0</v>
          </cell>
          <cell r="DU636">
            <v>0</v>
          </cell>
          <cell r="DV636">
            <v>0</v>
          </cell>
          <cell r="DW636">
            <v>0</v>
          </cell>
          <cell r="DX636">
            <v>0</v>
          </cell>
          <cell r="DY636">
            <v>0</v>
          </cell>
          <cell r="DZ636">
            <v>0</v>
          </cell>
          <cell r="EA636">
            <v>0</v>
          </cell>
          <cell r="EB636">
            <v>0</v>
          </cell>
          <cell r="EC636">
            <v>0</v>
          </cell>
          <cell r="ED636">
            <v>0</v>
          </cell>
        </row>
        <row r="637"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  <cell r="BZ637">
            <v>0</v>
          </cell>
          <cell r="CA637">
            <v>0</v>
          </cell>
          <cell r="CB637">
            <v>0</v>
          </cell>
          <cell r="CC637">
            <v>0</v>
          </cell>
          <cell r="CD637">
            <v>0</v>
          </cell>
          <cell r="CE637">
            <v>0</v>
          </cell>
          <cell r="CF637">
            <v>0</v>
          </cell>
          <cell r="CG637">
            <v>0</v>
          </cell>
          <cell r="CH637">
            <v>0</v>
          </cell>
          <cell r="CI637">
            <v>0</v>
          </cell>
          <cell r="CJ637">
            <v>0</v>
          </cell>
          <cell r="CK637">
            <v>0</v>
          </cell>
          <cell r="CL637">
            <v>0</v>
          </cell>
          <cell r="CM637">
            <v>0</v>
          </cell>
          <cell r="CN637">
            <v>0</v>
          </cell>
          <cell r="CO637">
            <v>0</v>
          </cell>
          <cell r="CP637">
            <v>0</v>
          </cell>
          <cell r="CQ637">
            <v>0</v>
          </cell>
          <cell r="CR637">
            <v>0</v>
          </cell>
          <cell r="CS637">
            <v>0</v>
          </cell>
          <cell r="CT637">
            <v>0</v>
          </cell>
          <cell r="CU637">
            <v>0</v>
          </cell>
          <cell r="CV637">
            <v>0</v>
          </cell>
          <cell r="CW637">
            <v>0</v>
          </cell>
          <cell r="CX637">
            <v>0</v>
          </cell>
          <cell r="CY637">
            <v>0</v>
          </cell>
          <cell r="CZ637">
            <v>0</v>
          </cell>
          <cell r="DA637">
            <v>0</v>
          </cell>
          <cell r="DB637">
            <v>0</v>
          </cell>
          <cell r="DC637">
            <v>0</v>
          </cell>
          <cell r="DD637">
            <v>0</v>
          </cell>
          <cell r="DE637">
            <v>0</v>
          </cell>
          <cell r="DF637">
            <v>0</v>
          </cell>
          <cell r="DG637">
            <v>0</v>
          </cell>
          <cell r="DH637">
            <v>0</v>
          </cell>
          <cell r="DI637">
            <v>0</v>
          </cell>
          <cell r="DJ637">
            <v>0</v>
          </cell>
          <cell r="DK637">
            <v>0</v>
          </cell>
          <cell r="DL637">
            <v>0</v>
          </cell>
          <cell r="DM637">
            <v>0</v>
          </cell>
          <cell r="DN637">
            <v>0</v>
          </cell>
          <cell r="DO637">
            <v>0</v>
          </cell>
          <cell r="DP637">
            <v>0</v>
          </cell>
          <cell r="DQ637">
            <v>0</v>
          </cell>
          <cell r="DR637">
            <v>0</v>
          </cell>
          <cell r="DS637">
            <v>0</v>
          </cell>
          <cell r="DT637">
            <v>0</v>
          </cell>
          <cell r="DU637">
            <v>0</v>
          </cell>
          <cell r="DV637">
            <v>0</v>
          </cell>
          <cell r="DW637">
            <v>0</v>
          </cell>
          <cell r="DX637">
            <v>0</v>
          </cell>
          <cell r="DY637">
            <v>0</v>
          </cell>
          <cell r="DZ637">
            <v>0</v>
          </cell>
          <cell r="EA637">
            <v>0</v>
          </cell>
          <cell r="EB637">
            <v>0</v>
          </cell>
          <cell r="EC637">
            <v>0</v>
          </cell>
          <cell r="ED637">
            <v>0</v>
          </cell>
        </row>
        <row r="638"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  <cell r="BZ638">
            <v>0</v>
          </cell>
          <cell r="CA638">
            <v>0</v>
          </cell>
          <cell r="CB638">
            <v>0</v>
          </cell>
          <cell r="CC638">
            <v>0</v>
          </cell>
          <cell r="CD638">
            <v>0</v>
          </cell>
          <cell r="CE638">
            <v>0</v>
          </cell>
          <cell r="CF638">
            <v>0</v>
          </cell>
          <cell r="CG638">
            <v>0</v>
          </cell>
          <cell r="CH638">
            <v>0</v>
          </cell>
          <cell r="CI638">
            <v>0</v>
          </cell>
          <cell r="CJ638">
            <v>0</v>
          </cell>
          <cell r="CK638">
            <v>0</v>
          </cell>
          <cell r="CL638">
            <v>0</v>
          </cell>
          <cell r="CM638">
            <v>0</v>
          </cell>
          <cell r="CN638">
            <v>0</v>
          </cell>
          <cell r="CO638">
            <v>0</v>
          </cell>
          <cell r="CP638">
            <v>0</v>
          </cell>
          <cell r="CQ638">
            <v>0</v>
          </cell>
          <cell r="CR638">
            <v>0</v>
          </cell>
          <cell r="CS638">
            <v>0</v>
          </cell>
          <cell r="CT638">
            <v>0</v>
          </cell>
          <cell r="CU638">
            <v>0</v>
          </cell>
          <cell r="CV638">
            <v>0</v>
          </cell>
          <cell r="CW638">
            <v>0</v>
          </cell>
          <cell r="CX638">
            <v>0</v>
          </cell>
          <cell r="CY638">
            <v>0</v>
          </cell>
          <cell r="CZ638">
            <v>0</v>
          </cell>
          <cell r="DA638">
            <v>0</v>
          </cell>
          <cell r="DB638">
            <v>0</v>
          </cell>
          <cell r="DC638">
            <v>0</v>
          </cell>
          <cell r="DD638">
            <v>0</v>
          </cell>
          <cell r="DE638">
            <v>0</v>
          </cell>
          <cell r="DF638">
            <v>0</v>
          </cell>
          <cell r="DG638">
            <v>0</v>
          </cell>
          <cell r="DH638">
            <v>0</v>
          </cell>
          <cell r="DI638">
            <v>0</v>
          </cell>
          <cell r="DJ638">
            <v>0</v>
          </cell>
          <cell r="DK638">
            <v>0</v>
          </cell>
          <cell r="DL638">
            <v>0</v>
          </cell>
          <cell r="DM638">
            <v>0</v>
          </cell>
          <cell r="DN638">
            <v>0</v>
          </cell>
          <cell r="DO638">
            <v>0</v>
          </cell>
          <cell r="DP638">
            <v>0</v>
          </cell>
          <cell r="DQ638">
            <v>0</v>
          </cell>
          <cell r="DR638">
            <v>0</v>
          </cell>
          <cell r="DS638">
            <v>0</v>
          </cell>
          <cell r="DT638">
            <v>0</v>
          </cell>
          <cell r="DU638">
            <v>0</v>
          </cell>
          <cell r="DV638">
            <v>0</v>
          </cell>
          <cell r="DW638">
            <v>0</v>
          </cell>
          <cell r="DX638">
            <v>0</v>
          </cell>
          <cell r="DY638">
            <v>0</v>
          </cell>
          <cell r="DZ638">
            <v>0</v>
          </cell>
          <cell r="EA638">
            <v>0</v>
          </cell>
          <cell r="EB638">
            <v>0</v>
          </cell>
          <cell r="EC638">
            <v>0</v>
          </cell>
          <cell r="ED638">
            <v>0</v>
          </cell>
        </row>
        <row r="639"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  <cell r="BZ639">
            <v>0</v>
          </cell>
          <cell r="CA639">
            <v>0</v>
          </cell>
          <cell r="CB639">
            <v>0</v>
          </cell>
          <cell r="CC639">
            <v>0</v>
          </cell>
          <cell r="CD639">
            <v>0</v>
          </cell>
          <cell r="CE639">
            <v>0</v>
          </cell>
          <cell r="CF639">
            <v>0</v>
          </cell>
          <cell r="CG639">
            <v>0</v>
          </cell>
          <cell r="CH639">
            <v>0</v>
          </cell>
          <cell r="CI639">
            <v>0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P639">
            <v>0</v>
          </cell>
          <cell r="CQ639">
            <v>0</v>
          </cell>
          <cell r="CR639">
            <v>0</v>
          </cell>
          <cell r="CS639">
            <v>0</v>
          </cell>
          <cell r="CT639">
            <v>0</v>
          </cell>
          <cell r="CU639">
            <v>0</v>
          </cell>
          <cell r="CV639">
            <v>0</v>
          </cell>
          <cell r="CW639">
            <v>0</v>
          </cell>
          <cell r="CX639">
            <v>0</v>
          </cell>
          <cell r="CY639">
            <v>0</v>
          </cell>
          <cell r="CZ639">
            <v>0</v>
          </cell>
          <cell r="DA639">
            <v>0</v>
          </cell>
          <cell r="DB639">
            <v>0</v>
          </cell>
          <cell r="DC639">
            <v>0</v>
          </cell>
          <cell r="DD639">
            <v>0</v>
          </cell>
          <cell r="DE639">
            <v>0</v>
          </cell>
          <cell r="DF639">
            <v>0</v>
          </cell>
          <cell r="DG639">
            <v>0</v>
          </cell>
          <cell r="DH639">
            <v>0</v>
          </cell>
          <cell r="DI639">
            <v>0</v>
          </cell>
          <cell r="DJ639">
            <v>0</v>
          </cell>
          <cell r="DK639">
            <v>0</v>
          </cell>
          <cell r="DL639">
            <v>0</v>
          </cell>
          <cell r="DM639">
            <v>0</v>
          </cell>
          <cell r="DN639">
            <v>0</v>
          </cell>
          <cell r="DO639">
            <v>0</v>
          </cell>
          <cell r="DP639">
            <v>0</v>
          </cell>
          <cell r="DQ639">
            <v>0</v>
          </cell>
          <cell r="DR639">
            <v>0</v>
          </cell>
          <cell r="DS639">
            <v>0</v>
          </cell>
          <cell r="DT639">
            <v>0</v>
          </cell>
          <cell r="DU639">
            <v>0</v>
          </cell>
          <cell r="DV639">
            <v>0</v>
          </cell>
          <cell r="DW639">
            <v>0</v>
          </cell>
          <cell r="DX639">
            <v>0</v>
          </cell>
          <cell r="DY639">
            <v>0</v>
          </cell>
          <cell r="DZ639">
            <v>0</v>
          </cell>
          <cell r="EA639">
            <v>0</v>
          </cell>
          <cell r="EB639">
            <v>0</v>
          </cell>
          <cell r="EC639">
            <v>0</v>
          </cell>
          <cell r="ED639">
            <v>0</v>
          </cell>
        </row>
        <row r="640"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  <cell r="BZ640">
            <v>0</v>
          </cell>
          <cell r="CA640">
            <v>0</v>
          </cell>
          <cell r="CB640">
            <v>0</v>
          </cell>
          <cell r="CC640">
            <v>0</v>
          </cell>
          <cell r="CD640">
            <v>0</v>
          </cell>
          <cell r="CE640">
            <v>0</v>
          </cell>
          <cell r="CF640">
            <v>0</v>
          </cell>
          <cell r="CG640">
            <v>0</v>
          </cell>
          <cell r="CH640">
            <v>0</v>
          </cell>
          <cell r="CI640">
            <v>0</v>
          </cell>
          <cell r="CJ640">
            <v>0</v>
          </cell>
          <cell r="CK640">
            <v>0</v>
          </cell>
          <cell r="CL640">
            <v>0</v>
          </cell>
          <cell r="CM640">
            <v>0</v>
          </cell>
          <cell r="CN640">
            <v>0</v>
          </cell>
          <cell r="CO640">
            <v>0</v>
          </cell>
          <cell r="CP640">
            <v>0</v>
          </cell>
          <cell r="CQ640">
            <v>0</v>
          </cell>
          <cell r="CR640">
            <v>0</v>
          </cell>
          <cell r="CS640">
            <v>0</v>
          </cell>
          <cell r="CT640">
            <v>0</v>
          </cell>
          <cell r="CU640">
            <v>0</v>
          </cell>
          <cell r="CV640">
            <v>0</v>
          </cell>
          <cell r="CW640">
            <v>0</v>
          </cell>
          <cell r="CX640">
            <v>0</v>
          </cell>
          <cell r="CY640">
            <v>0</v>
          </cell>
          <cell r="CZ640">
            <v>0</v>
          </cell>
          <cell r="DA640">
            <v>0</v>
          </cell>
          <cell r="DB640">
            <v>0</v>
          </cell>
          <cell r="DC640">
            <v>0</v>
          </cell>
          <cell r="DD640">
            <v>0</v>
          </cell>
          <cell r="DE640">
            <v>0</v>
          </cell>
          <cell r="DF640">
            <v>0</v>
          </cell>
          <cell r="DG640">
            <v>0</v>
          </cell>
          <cell r="DH640">
            <v>0</v>
          </cell>
          <cell r="DI640">
            <v>0</v>
          </cell>
          <cell r="DJ640">
            <v>0</v>
          </cell>
          <cell r="DK640">
            <v>0</v>
          </cell>
          <cell r="DL640">
            <v>0</v>
          </cell>
          <cell r="DM640">
            <v>0</v>
          </cell>
          <cell r="DN640">
            <v>0</v>
          </cell>
          <cell r="DO640">
            <v>0</v>
          </cell>
          <cell r="DP640">
            <v>0</v>
          </cell>
          <cell r="DQ640">
            <v>0</v>
          </cell>
          <cell r="DR640">
            <v>0</v>
          </cell>
          <cell r="DS640">
            <v>0</v>
          </cell>
          <cell r="DT640">
            <v>0</v>
          </cell>
          <cell r="DU640">
            <v>0</v>
          </cell>
          <cell r="DV640">
            <v>0</v>
          </cell>
          <cell r="DW640">
            <v>0</v>
          </cell>
          <cell r="DX640">
            <v>0</v>
          </cell>
          <cell r="DY640">
            <v>0</v>
          </cell>
          <cell r="DZ640">
            <v>0</v>
          </cell>
          <cell r="EA640">
            <v>0</v>
          </cell>
          <cell r="EB640">
            <v>0</v>
          </cell>
          <cell r="EC640">
            <v>0</v>
          </cell>
          <cell r="ED640">
            <v>0</v>
          </cell>
        </row>
        <row r="641"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  <cell r="BZ641">
            <v>0</v>
          </cell>
          <cell r="CA641">
            <v>0</v>
          </cell>
          <cell r="CB641">
            <v>0</v>
          </cell>
          <cell r="CC641">
            <v>0</v>
          </cell>
          <cell r="CD641">
            <v>0</v>
          </cell>
          <cell r="CE641">
            <v>0</v>
          </cell>
          <cell r="CF641">
            <v>0</v>
          </cell>
          <cell r="CG641">
            <v>0</v>
          </cell>
          <cell r="CH641">
            <v>0</v>
          </cell>
          <cell r="CI641">
            <v>0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P641">
            <v>0</v>
          </cell>
          <cell r="CQ641">
            <v>0</v>
          </cell>
          <cell r="CR641">
            <v>0</v>
          </cell>
          <cell r="CS641">
            <v>0</v>
          </cell>
          <cell r="CT641">
            <v>0</v>
          </cell>
          <cell r="CU641">
            <v>0</v>
          </cell>
          <cell r="CV641">
            <v>0</v>
          </cell>
          <cell r="CW641">
            <v>0</v>
          </cell>
          <cell r="CX641">
            <v>0</v>
          </cell>
          <cell r="CY641">
            <v>0</v>
          </cell>
          <cell r="CZ641">
            <v>0</v>
          </cell>
          <cell r="DA641">
            <v>0</v>
          </cell>
          <cell r="DB641">
            <v>0</v>
          </cell>
          <cell r="DC641">
            <v>0</v>
          </cell>
          <cell r="DD641">
            <v>0</v>
          </cell>
          <cell r="DE641">
            <v>0</v>
          </cell>
          <cell r="DF641">
            <v>0</v>
          </cell>
          <cell r="DG641">
            <v>0</v>
          </cell>
          <cell r="DH641">
            <v>0</v>
          </cell>
          <cell r="DI641">
            <v>0</v>
          </cell>
          <cell r="DJ641">
            <v>0</v>
          </cell>
          <cell r="DK641">
            <v>0</v>
          </cell>
          <cell r="DL641">
            <v>0</v>
          </cell>
          <cell r="DM641">
            <v>0</v>
          </cell>
          <cell r="DN641">
            <v>0</v>
          </cell>
          <cell r="DO641">
            <v>0</v>
          </cell>
          <cell r="DP641">
            <v>0</v>
          </cell>
          <cell r="DQ641">
            <v>0</v>
          </cell>
          <cell r="DR641">
            <v>0</v>
          </cell>
          <cell r="DS641">
            <v>0</v>
          </cell>
          <cell r="DT641">
            <v>0</v>
          </cell>
          <cell r="DU641">
            <v>0</v>
          </cell>
          <cell r="DV641">
            <v>0</v>
          </cell>
          <cell r="DW641">
            <v>0</v>
          </cell>
          <cell r="DX641">
            <v>0</v>
          </cell>
          <cell r="DY641">
            <v>0</v>
          </cell>
          <cell r="DZ641">
            <v>0</v>
          </cell>
          <cell r="EA641">
            <v>0</v>
          </cell>
          <cell r="EB641">
            <v>0</v>
          </cell>
          <cell r="EC641">
            <v>0</v>
          </cell>
          <cell r="ED641">
            <v>0</v>
          </cell>
        </row>
        <row r="642"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  <cell r="BZ642">
            <v>0</v>
          </cell>
          <cell r="CA642">
            <v>0</v>
          </cell>
          <cell r="CB642">
            <v>0</v>
          </cell>
          <cell r="CC642">
            <v>0</v>
          </cell>
          <cell r="CD642">
            <v>0</v>
          </cell>
          <cell r="CE642">
            <v>0</v>
          </cell>
          <cell r="CF642">
            <v>0</v>
          </cell>
          <cell r="CG642">
            <v>0</v>
          </cell>
          <cell r="CH642">
            <v>0</v>
          </cell>
          <cell r="CI642">
            <v>0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P642">
            <v>0</v>
          </cell>
          <cell r="CQ642">
            <v>0</v>
          </cell>
          <cell r="CR642">
            <v>0</v>
          </cell>
          <cell r="CS642">
            <v>0</v>
          </cell>
          <cell r="CT642">
            <v>0</v>
          </cell>
          <cell r="CU642">
            <v>0</v>
          </cell>
          <cell r="CV642">
            <v>0</v>
          </cell>
          <cell r="CW642">
            <v>0</v>
          </cell>
          <cell r="CX642">
            <v>0</v>
          </cell>
          <cell r="CY642">
            <v>0</v>
          </cell>
          <cell r="CZ642">
            <v>0</v>
          </cell>
          <cell r="DA642">
            <v>0</v>
          </cell>
          <cell r="DB642">
            <v>0</v>
          </cell>
          <cell r="DC642">
            <v>0</v>
          </cell>
          <cell r="DD642">
            <v>0</v>
          </cell>
          <cell r="DE642">
            <v>0</v>
          </cell>
          <cell r="DF642">
            <v>0</v>
          </cell>
          <cell r="DG642">
            <v>0</v>
          </cell>
          <cell r="DH642">
            <v>0</v>
          </cell>
          <cell r="DI642">
            <v>0</v>
          </cell>
          <cell r="DJ642">
            <v>0</v>
          </cell>
          <cell r="DK642">
            <v>0</v>
          </cell>
          <cell r="DL642">
            <v>0</v>
          </cell>
          <cell r="DM642">
            <v>0</v>
          </cell>
          <cell r="DN642">
            <v>0</v>
          </cell>
          <cell r="DO642">
            <v>0</v>
          </cell>
          <cell r="DP642">
            <v>0</v>
          </cell>
          <cell r="DQ642">
            <v>0</v>
          </cell>
          <cell r="DR642">
            <v>0</v>
          </cell>
          <cell r="DS642">
            <v>0</v>
          </cell>
          <cell r="DT642">
            <v>0</v>
          </cell>
          <cell r="DU642">
            <v>0</v>
          </cell>
          <cell r="DV642">
            <v>0</v>
          </cell>
          <cell r="DW642">
            <v>0</v>
          </cell>
          <cell r="DX642">
            <v>0</v>
          </cell>
          <cell r="DY642">
            <v>0</v>
          </cell>
          <cell r="DZ642">
            <v>0</v>
          </cell>
          <cell r="EA642">
            <v>0</v>
          </cell>
          <cell r="EB642">
            <v>0</v>
          </cell>
          <cell r="EC642">
            <v>0</v>
          </cell>
          <cell r="ED642">
            <v>0</v>
          </cell>
        </row>
        <row r="643"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  <cell r="BZ643">
            <v>0</v>
          </cell>
          <cell r="CA643">
            <v>0</v>
          </cell>
          <cell r="CB643">
            <v>0</v>
          </cell>
          <cell r="CC643">
            <v>0</v>
          </cell>
          <cell r="CD643">
            <v>0</v>
          </cell>
          <cell r="CE643">
            <v>0</v>
          </cell>
          <cell r="CF643">
            <v>0</v>
          </cell>
          <cell r="CG643">
            <v>0</v>
          </cell>
          <cell r="CH643">
            <v>0</v>
          </cell>
          <cell r="CI643">
            <v>0</v>
          </cell>
          <cell r="CJ643">
            <v>0</v>
          </cell>
          <cell r="CK643">
            <v>0</v>
          </cell>
          <cell r="CL643">
            <v>0</v>
          </cell>
          <cell r="CM643">
            <v>0</v>
          </cell>
          <cell r="CN643">
            <v>0</v>
          </cell>
          <cell r="CO643">
            <v>0</v>
          </cell>
          <cell r="CP643">
            <v>0</v>
          </cell>
          <cell r="CQ643">
            <v>0</v>
          </cell>
          <cell r="CR643">
            <v>0</v>
          </cell>
          <cell r="CS643">
            <v>0</v>
          </cell>
          <cell r="CT643">
            <v>0</v>
          </cell>
          <cell r="CU643">
            <v>0</v>
          </cell>
          <cell r="CV643">
            <v>0</v>
          </cell>
          <cell r="CW643">
            <v>0</v>
          </cell>
          <cell r="CX643">
            <v>0</v>
          </cell>
          <cell r="CY643">
            <v>0</v>
          </cell>
          <cell r="CZ643">
            <v>0</v>
          </cell>
          <cell r="DA643">
            <v>0</v>
          </cell>
          <cell r="DB643">
            <v>0</v>
          </cell>
          <cell r="DC643">
            <v>0</v>
          </cell>
          <cell r="DD643">
            <v>0</v>
          </cell>
          <cell r="DE643">
            <v>0</v>
          </cell>
          <cell r="DF643">
            <v>0</v>
          </cell>
          <cell r="DG643">
            <v>0</v>
          </cell>
          <cell r="DH643">
            <v>0</v>
          </cell>
          <cell r="DI643">
            <v>0</v>
          </cell>
          <cell r="DJ643">
            <v>0</v>
          </cell>
          <cell r="DK643">
            <v>0</v>
          </cell>
          <cell r="DL643">
            <v>0</v>
          </cell>
          <cell r="DM643">
            <v>0</v>
          </cell>
          <cell r="DN643">
            <v>0</v>
          </cell>
          <cell r="DO643">
            <v>0</v>
          </cell>
          <cell r="DP643">
            <v>0</v>
          </cell>
          <cell r="DQ643">
            <v>0</v>
          </cell>
          <cell r="DR643">
            <v>0</v>
          </cell>
          <cell r="DS643">
            <v>0</v>
          </cell>
          <cell r="DT643">
            <v>0</v>
          </cell>
          <cell r="DU643">
            <v>0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  <cell r="DZ643">
            <v>0</v>
          </cell>
          <cell r="EA643">
            <v>0</v>
          </cell>
          <cell r="EB643">
            <v>0</v>
          </cell>
          <cell r="EC643">
            <v>0</v>
          </cell>
          <cell r="ED643">
            <v>0</v>
          </cell>
        </row>
        <row r="645"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  <cell r="BZ645">
            <v>0</v>
          </cell>
          <cell r="CA645">
            <v>0</v>
          </cell>
          <cell r="CB645">
            <v>0</v>
          </cell>
          <cell r="CC645">
            <v>0</v>
          </cell>
          <cell r="CD645">
            <v>0</v>
          </cell>
          <cell r="CE645">
            <v>0</v>
          </cell>
          <cell r="CF645">
            <v>0</v>
          </cell>
          <cell r="CG645">
            <v>0</v>
          </cell>
          <cell r="CH645">
            <v>0</v>
          </cell>
          <cell r="CI645">
            <v>0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P645">
            <v>0</v>
          </cell>
          <cell r="CQ645">
            <v>0</v>
          </cell>
          <cell r="CR645">
            <v>0</v>
          </cell>
          <cell r="CS645">
            <v>0</v>
          </cell>
          <cell r="CT645">
            <v>0</v>
          </cell>
          <cell r="CU645">
            <v>0</v>
          </cell>
          <cell r="CV645">
            <v>0</v>
          </cell>
          <cell r="CW645">
            <v>0</v>
          </cell>
          <cell r="CX645">
            <v>0</v>
          </cell>
          <cell r="CY645">
            <v>0</v>
          </cell>
          <cell r="CZ645">
            <v>0</v>
          </cell>
          <cell r="DA645">
            <v>0</v>
          </cell>
          <cell r="DB645">
            <v>0</v>
          </cell>
          <cell r="DC645">
            <v>0</v>
          </cell>
          <cell r="DD645">
            <v>0</v>
          </cell>
          <cell r="DE645">
            <v>0</v>
          </cell>
          <cell r="DF645">
            <v>0</v>
          </cell>
          <cell r="DG645">
            <v>0</v>
          </cell>
          <cell r="DH645">
            <v>0</v>
          </cell>
          <cell r="DI645">
            <v>0</v>
          </cell>
          <cell r="DJ645">
            <v>0</v>
          </cell>
          <cell r="DK645">
            <v>0</v>
          </cell>
          <cell r="DL645">
            <v>0</v>
          </cell>
          <cell r="DM645">
            <v>0</v>
          </cell>
          <cell r="DN645">
            <v>0</v>
          </cell>
          <cell r="DO645">
            <v>0</v>
          </cell>
          <cell r="DP645">
            <v>0</v>
          </cell>
          <cell r="DQ645">
            <v>0</v>
          </cell>
          <cell r="DR645">
            <v>0</v>
          </cell>
          <cell r="DS645">
            <v>0</v>
          </cell>
          <cell r="DT645">
            <v>0</v>
          </cell>
          <cell r="DU645">
            <v>0</v>
          </cell>
          <cell r="DV645">
            <v>0</v>
          </cell>
          <cell r="DW645">
            <v>0</v>
          </cell>
          <cell r="DX645">
            <v>0</v>
          </cell>
          <cell r="DY645">
            <v>0</v>
          </cell>
          <cell r="DZ645">
            <v>0</v>
          </cell>
          <cell r="EA645">
            <v>0</v>
          </cell>
          <cell r="EB645">
            <v>0</v>
          </cell>
          <cell r="EC645">
            <v>0</v>
          </cell>
          <cell r="ED645">
            <v>0</v>
          </cell>
        </row>
        <row r="646"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  <cell r="BZ646">
            <v>0</v>
          </cell>
          <cell r="CA646">
            <v>0</v>
          </cell>
          <cell r="CB646">
            <v>0</v>
          </cell>
          <cell r="CC646">
            <v>0</v>
          </cell>
          <cell r="CD646">
            <v>0</v>
          </cell>
          <cell r="CE646">
            <v>0</v>
          </cell>
          <cell r="CF646">
            <v>0</v>
          </cell>
          <cell r="CG646">
            <v>0</v>
          </cell>
          <cell r="CH646">
            <v>0</v>
          </cell>
          <cell r="CI646">
            <v>0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P646">
            <v>0</v>
          </cell>
          <cell r="CQ646">
            <v>0</v>
          </cell>
          <cell r="CR646">
            <v>0</v>
          </cell>
          <cell r="CS646">
            <v>0</v>
          </cell>
          <cell r="CT646">
            <v>0</v>
          </cell>
          <cell r="CU646">
            <v>0</v>
          </cell>
          <cell r="CV646">
            <v>0</v>
          </cell>
          <cell r="CW646">
            <v>0</v>
          </cell>
          <cell r="CX646">
            <v>0</v>
          </cell>
          <cell r="CY646">
            <v>0</v>
          </cell>
          <cell r="CZ646">
            <v>0</v>
          </cell>
          <cell r="DA646">
            <v>0</v>
          </cell>
          <cell r="DB646">
            <v>0</v>
          </cell>
          <cell r="DC646">
            <v>0</v>
          </cell>
          <cell r="DD646">
            <v>0</v>
          </cell>
          <cell r="DE646">
            <v>0</v>
          </cell>
          <cell r="DF646">
            <v>0</v>
          </cell>
          <cell r="DG646">
            <v>0</v>
          </cell>
          <cell r="DH646">
            <v>0</v>
          </cell>
          <cell r="DI646">
            <v>0</v>
          </cell>
          <cell r="DJ646">
            <v>0</v>
          </cell>
          <cell r="DK646">
            <v>0</v>
          </cell>
          <cell r="DL646">
            <v>0</v>
          </cell>
          <cell r="DM646">
            <v>0</v>
          </cell>
          <cell r="DN646">
            <v>0</v>
          </cell>
          <cell r="DO646">
            <v>0</v>
          </cell>
          <cell r="DP646">
            <v>0</v>
          </cell>
          <cell r="DQ646">
            <v>0</v>
          </cell>
          <cell r="DR646">
            <v>0</v>
          </cell>
          <cell r="DS646">
            <v>0</v>
          </cell>
          <cell r="DT646">
            <v>0</v>
          </cell>
          <cell r="DU646">
            <v>0</v>
          </cell>
          <cell r="DV646">
            <v>0</v>
          </cell>
          <cell r="DW646">
            <v>0</v>
          </cell>
          <cell r="DX646">
            <v>0</v>
          </cell>
          <cell r="DY646">
            <v>0</v>
          </cell>
          <cell r="DZ646">
            <v>0</v>
          </cell>
          <cell r="EA646">
            <v>0</v>
          </cell>
          <cell r="EB646">
            <v>0</v>
          </cell>
          <cell r="EC646">
            <v>0</v>
          </cell>
          <cell r="ED646">
            <v>0</v>
          </cell>
        </row>
        <row r="647"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  <cell r="BZ647">
            <v>0</v>
          </cell>
          <cell r="CA647">
            <v>0</v>
          </cell>
          <cell r="CB647">
            <v>0</v>
          </cell>
          <cell r="CC647">
            <v>0</v>
          </cell>
          <cell r="CD647">
            <v>0</v>
          </cell>
          <cell r="CE647">
            <v>0</v>
          </cell>
          <cell r="CF647">
            <v>0</v>
          </cell>
          <cell r="CG647">
            <v>0</v>
          </cell>
          <cell r="CH647">
            <v>0</v>
          </cell>
          <cell r="CI647">
            <v>0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P647">
            <v>0</v>
          </cell>
          <cell r="CQ647">
            <v>0</v>
          </cell>
          <cell r="CR647">
            <v>0</v>
          </cell>
          <cell r="CS647">
            <v>0</v>
          </cell>
          <cell r="CT647">
            <v>0</v>
          </cell>
          <cell r="CU647">
            <v>0</v>
          </cell>
          <cell r="CV647">
            <v>0</v>
          </cell>
          <cell r="CW647">
            <v>0</v>
          </cell>
          <cell r="CX647">
            <v>0</v>
          </cell>
          <cell r="CY647">
            <v>0</v>
          </cell>
          <cell r="CZ647">
            <v>0</v>
          </cell>
          <cell r="DA647">
            <v>0</v>
          </cell>
          <cell r="DB647">
            <v>0</v>
          </cell>
          <cell r="DC647">
            <v>0</v>
          </cell>
          <cell r="DD647">
            <v>0</v>
          </cell>
          <cell r="DE647">
            <v>0</v>
          </cell>
          <cell r="DF647">
            <v>0</v>
          </cell>
          <cell r="DG647">
            <v>0</v>
          </cell>
          <cell r="DH647">
            <v>0</v>
          </cell>
          <cell r="DI647">
            <v>0</v>
          </cell>
          <cell r="DJ647">
            <v>0</v>
          </cell>
          <cell r="DK647">
            <v>0</v>
          </cell>
          <cell r="DL647">
            <v>0</v>
          </cell>
          <cell r="DM647">
            <v>0</v>
          </cell>
          <cell r="DN647">
            <v>0</v>
          </cell>
          <cell r="DO647">
            <v>0</v>
          </cell>
          <cell r="DP647">
            <v>0</v>
          </cell>
          <cell r="DQ647">
            <v>0</v>
          </cell>
          <cell r="DR647">
            <v>0</v>
          </cell>
          <cell r="DS647">
            <v>0</v>
          </cell>
          <cell r="DT647">
            <v>0</v>
          </cell>
          <cell r="DU647">
            <v>0</v>
          </cell>
          <cell r="DV647">
            <v>0</v>
          </cell>
          <cell r="DW647">
            <v>0</v>
          </cell>
          <cell r="DX647">
            <v>0</v>
          </cell>
          <cell r="DY647">
            <v>0</v>
          </cell>
          <cell r="DZ647">
            <v>0</v>
          </cell>
          <cell r="EA647">
            <v>0</v>
          </cell>
          <cell r="EB647">
            <v>0</v>
          </cell>
          <cell r="EC647">
            <v>0</v>
          </cell>
          <cell r="ED647">
            <v>0</v>
          </cell>
        </row>
        <row r="648"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  <cell r="BZ648">
            <v>0</v>
          </cell>
          <cell r="CA648">
            <v>0</v>
          </cell>
          <cell r="CB648">
            <v>0</v>
          </cell>
          <cell r="CC648">
            <v>0</v>
          </cell>
          <cell r="CD648">
            <v>0</v>
          </cell>
          <cell r="CE648">
            <v>0</v>
          </cell>
          <cell r="CF648">
            <v>0</v>
          </cell>
          <cell r="CG648">
            <v>0</v>
          </cell>
          <cell r="CH648">
            <v>0</v>
          </cell>
          <cell r="CI648">
            <v>0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P648">
            <v>0</v>
          </cell>
          <cell r="CQ648">
            <v>0</v>
          </cell>
          <cell r="CR648">
            <v>0</v>
          </cell>
          <cell r="CS648">
            <v>0</v>
          </cell>
          <cell r="CT648">
            <v>0</v>
          </cell>
          <cell r="CU648">
            <v>0</v>
          </cell>
          <cell r="CV648">
            <v>0</v>
          </cell>
          <cell r="CW648">
            <v>0</v>
          </cell>
          <cell r="CX648">
            <v>0</v>
          </cell>
          <cell r="CY648">
            <v>0</v>
          </cell>
          <cell r="CZ648">
            <v>0</v>
          </cell>
          <cell r="DA648">
            <v>0</v>
          </cell>
          <cell r="DB648">
            <v>0</v>
          </cell>
          <cell r="DC648">
            <v>0</v>
          </cell>
          <cell r="DD648">
            <v>0</v>
          </cell>
          <cell r="DE648">
            <v>0</v>
          </cell>
          <cell r="DF648">
            <v>0</v>
          </cell>
          <cell r="DG648">
            <v>0</v>
          </cell>
          <cell r="DH648">
            <v>0</v>
          </cell>
          <cell r="DI648">
            <v>0</v>
          </cell>
          <cell r="DJ648">
            <v>0</v>
          </cell>
          <cell r="DK648">
            <v>0</v>
          </cell>
          <cell r="DL648">
            <v>0</v>
          </cell>
          <cell r="DM648">
            <v>0</v>
          </cell>
          <cell r="DN648">
            <v>0</v>
          </cell>
          <cell r="DO648">
            <v>0</v>
          </cell>
          <cell r="DP648">
            <v>0</v>
          </cell>
          <cell r="DQ648">
            <v>0</v>
          </cell>
          <cell r="DR648">
            <v>0</v>
          </cell>
          <cell r="DS648">
            <v>0</v>
          </cell>
          <cell r="DT648">
            <v>0</v>
          </cell>
          <cell r="DU648">
            <v>0</v>
          </cell>
          <cell r="DV648">
            <v>0</v>
          </cell>
          <cell r="DW648">
            <v>0</v>
          </cell>
          <cell r="DX648">
            <v>0</v>
          </cell>
          <cell r="DY648">
            <v>0</v>
          </cell>
          <cell r="DZ648">
            <v>0</v>
          </cell>
          <cell r="EA648">
            <v>0</v>
          </cell>
          <cell r="EB648">
            <v>0</v>
          </cell>
          <cell r="EC648">
            <v>0</v>
          </cell>
          <cell r="ED648">
            <v>0</v>
          </cell>
        </row>
        <row r="649"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  <cell r="BZ649">
            <v>0</v>
          </cell>
          <cell r="CA649">
            <v>0</v>
          </cell>
          <cell r="CB649">
            <v>0</v>
          </cell>
          <cell r="CC649">
            <v>0</v>
          </cell>
          <cell r="CD649">
            <v>0</v>
          </cell>
          <cell r="CE649">
            <v>0</v>
          </cell>
          <cell r="CF649">
            <v>0</v>
          </cell>
          <cell r="CG649">
            <v>0</v>
          </cell>
          <cell r="CH649">
            <v>0</v>
          </cell>
          <cell r="CI649">
            <v>0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P649">
            <v>0</v>
          </cell>
          <cell r="CQ649">
            <v>0</v>
          </cell>
          <cell r="CR649">
            <v>0</v>
          </cell>
          <cell r="CS649">
            <v>0</v>
          </cell>
          <cell r="CT649">
            <v>0</v>
          </cell>
          <cell r="CU649">
            <v>0</v>
          </cell>
          <cell r="CV649">
            <v>0</v>
          </cell>
          <cell r="CW649">
            <v>0</v>
          </cell>
          <cell r="CX649">
            <v>0</v>
          </cell>
          <cell r="CY649">
            <v>0</v>
          </cell>
          <cell r="CZ649">
            <v>0</v>
          </cell>
          <cell r="DA649">
            <v>0</v>
          </cell>
          <cell r="DB649">
            <v>0</v>
          </cell>
          <cell r="DC649">
            <v>0</v>
          </cell>
          <cell r="DD649">
            <v>0</v>
          </cell>
          <cell r="DE649">
            <v>0</v>
          </cell>
          <cell r="DF649">
            <v>0</v>
          </cell>
          <cell r="DG649">
            <v>0</v>
          </cell>
          <cell r="DH649">
            <v>0</v>
          </cell>
          <cell r="DI649">
            <v>0</v>
          </cell>
          <cell r="DJ649">
            <v>0</v>
          </cell>
          <cell r="DK649">
            <v>0</v>
          </cell>
          <cell r="DL649">
            <v>0</v>
          </cell>
          <cell r="DM649">
            <v>0</v>
          </cell>
          <cell r="DN649">
            <v>0</v>
          </cell>
          <cell r="DO649">
            <v>0</v>
          </cell>
          <cell r="DP649">
            <v>0</v>
          </cell>
          <cell r="DQ649">
            <v>0</v>
          </cell>
          <cell r="DR649">
            <v>0</v>
          </cell>
          <cell r="DS649">
            <v>0</v>
          </cell>
          <cell r="DT649">
            <v>0</v>
          </cell>
          <cell r="DU649">
            <v>0</v>
          </cell>
          <cell r="DV649">
            <v>0</v>
          </cell>
          <cell r="DW649">
            <v>0</v>
          </cell>
          <cell r="DX649">
            <v>0</v>
          </cell>
          <cell r="DY649">
            <v>0</v>
          </cell>
          <cell r="DZ649">
            <v>0</v>
          </cell>
          <cell r="EA649">
            <v>0</v>
          </cell>
          <cell r="EB649">
            <v>0</v>
          </cell>
          <cell r="EC649">
            <v>0</v>
          </cell>
          <cell r="ED649">
            <v>0</v>
          </cell>
        </row>
        <row r="650"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  <cell r="BZ650">
            <v>0</v>
          </cell>
          <cell r="CA650">
            <v>0</v>
          </cell>
          <cell r="CB650">
            <v>0</v>
          </cell>
          <cell r="CC650">
            <v>0</v>
          </cell>
          <cell r="CD650">
            <v>0</v>
          </cell>
          <cell r="CE650">
            <v>0</v>
          </cell>
          <cell r="CF650">
            <v>0</v>
          </cell>
          <cell r="CG650">
            <v>0</v>
          </cell>
          <cell r="CH650">
            <v>0</v>
          </cell>
          <cell r="CI650">
            <v>0</v>
          </cell>
          <cell r="CJ650">
            <v>0</v>
          </cell>
          <cell r="CK650">
            <v>0</v>
          </cell>
          <cell r="CL650">
            <v>0</v>
          </cell>
          <cell r="CM650">
            <v>0</v>
          </cell>
          <cell r="CN650">
            <v>0</v>
          </cell>
          <cell r="CO650">
            <v>0</v>
          </cell>
          <cell r="CP650">
            <v>0</v>
          </cell>
          <cell r="CQ650">
            <v>0</v>
          </cell>
          <cell r="CR650">
            <v>0</v>
          </cell>
          <cell r="CS650">
            <v>0</v>
          </cell>
          <cell r="CT650">
            <v>0</v>
          </cell>
          <cell r="CU650">
            <v>0</v>
          </cell>
          <cell r="CV650">
            <v>0</v>
          </cell>
          <cell r="CW650">
            <v>0</v>
          </cell>
          <cell r="CX650">
            <v>0</v>
          </cell>
          <cell r="CY650">
            <v>0</v>
          </cell>
          <cell r="CZ650">
            <v>0</v>
          </cell>
          <cell r="DA650">
            <v>0</v>
          </cell>
          <cell r="DB650">
            <v>0</v>
          </cell>
          <cell r="DC650">
            <v>0</v>
          </cell>
          <cell r="DD650">
            <v>0</v>
          </cell>
          <cell r="DE650">
            <v>0</v>
          </cell>
          <cell r="DF650">
            <v>0</v>
          </cell>
          <cell r="DG650">
            <v>0</v>
          </cell>
          <cell r="DH650">
            <v>0</v>
          </cell>
          <cell r="DI650">
            <v>0</v>
          </cell>
          <cell r="DJ650">
            <v>0</v>
          </cell>
          <cell r="DK650">
            <v>0</v>
          </cell>
          <cell r="DL650">
            <v>0</v>
          </cell>
          <cell r="DM650">
            <v>0</v>
          </cell>
          <cell r="DN650">
            <v>0</v>
          </cell>
          <cell r="DO650">
            <v>0</v>
          </cell>
          <cell r="DP650">
            <v>0</v>
          </cell>
          <cell r="DQ650">
            <v>0</v>
          </cell>
          <cell r="DR650">
            <v>0</v>
          </cell>
          <cell r="DS650">
            <v>0</v>
          </cell>
          <cell r="DT650">
            <v>0</v>
          </cell>
          <cell r="DU650">
            <v>0</v>
          </cell>
          <cell r="DV650">
            <v>0</v>
          </cell>
          <cell r="DW650">
            <v>0</v>
          </cell>
          <cell r="DX650">
            <v>0</v>
          </cell>
          <cell r="DY650">
            <v>0</v>
          </cell>
          <cell r="DZ650">
            <v>0</v>
          </cell>
          <cell r="EA650">
            <v>0</v>
          </cell>
          <cell r="EB650">
            <v>0</v>
          </cell>
          <cell r="EC650">
            <v>0</v>
          </cell>
          <cell r="ED650">
            <v>0</v>
          </cell>
        </row>
        <row r="651"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  <cell r="BZ651">
            <v>0</v>
          </cell>
          <cell r="CA651">
            <v>0</v>
          </cell>
          <cell r="CB651">
            <v>0</v>
          </cell>
          <cell r="CC651">
            <v>0</v>
          </cell>
          <cell r="CD651">
            <v>0</v>
          </cell>
          <cell r="CE651">
            <v>0</v>
          </cell>
          <cell r="CF651">
            <v>0</v>
          </cell>
          <cell r="CG651">
            <v>0</v>
          </cell>
          <cell r="CH651">
            <v>0</v>
          </cell>
          <cell r="CI651">
            <v>0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P651">
            <v>0</v>
          </cell>
          <cell r="CQ651">
            <v>0</v>
          </cell>
          <cell r="CR651">
            <v>0</v>
          </cell>
          <cell r="CS651">
            <v>0</v>
          </cell>
          <cell r="CT651">
            <v>0</v>
          </cell>
          <cell r="CU651">
            <v>0</v>
          </cell>
          <cell r="CV651">
            <v>0</v>
          </cell>
          <cell r="CW651">
            <v>0</v>
          </cell>
          <cell r="CX651">
            <v>0</v>
          </cell>
          <cell r="CY651">
            <v>0</v>
          </cell>
          <cell r="CZ651">
            <v>0</v>
          </cell>
          <cell r="DA651">
            <v>0</v>
          </cell>
          <cell r="DB651">
            <v>0</v>
          </cell>
          <cell r="DC651">
            <v>0</v>
          </cell>
          <cell r="DD651">
            <v>0</v>
          </cell>
          <cell r="DE651">
            <v>0</v>
          </cell>
          <cell r="DF651">
            <v>0</v>
          </cell>
          <cell r="DG651">
            <v>0</v>
          </cell>
          <cell r="DH651">
            <v>0</v>
          </cell>
          <cell r="DI651">
            <v>0</v>
          </cell>
          <cell r="DJ651">
            <v>0</v>
          </cell>
          <cell r="DK651">
            <v>0</v>
          </cell>
          <cell r="DL651">
            <v>0</v>
          </cell>
          <cell r="DM651">
            <v>0</v>
          </cell>
          <cell r="DN651">
            <v>0</v>
          </cell>
          <cell r="DO651">
            <v>0</v>
          </cell>
          <cell r="DP651">
            <v>0</v>
          </cell>
          <cell r="DQ651">
            <v>0</v>
          </cell>
          <cell r="DR651">
            <v>0</v>
          </cell>
          <cell r="DS651">
            <v>0</v>
          </cell>
          <cell r="DT651">
            <v>0</v>
          </cell>
          <cell r="DU651">
            <v>0</v>
          </cell>
          <cell r="DV651">
            <v>0</v>
          </cell>
          <cell r="DW651">
            <v>0</v>
          </cell>
          <cell r="DX651">
            <v>0</v>
          </cell>
          <cell r="DY651">
            <v>0</v>
          </cell>
          <cell r="DZ651">
            <v>0</v>
          </cell>
          <cell r="EA651">
            <v>0</v>
          </cell>
          <cell r="EB651">
            <v>0</v>
          </cell>
          <cell r="EC651">
            <v>0</v>
          </cell>
          <cell r="ED651">
            <v>0</v>
          </cell>
        </row>
        <row r="652"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  <cell r="BZ652">
            <v>0</v>
          </cell>
          <cell r="CA652">
            <v>0</v>
          </cell>
          <cell r="CB652">
            <v>0</v>
          </cell>
          <cell r="CC652">
            <v>0</v>
          </cell>
          <cell r="CD652">
            <v>0</v>
          </cell>
          <cell r="CE652">
            <v>0</v>
          </cell>
          <cell r="CF652">
            <v>0</v>
          </cell>
          <cell r="CG652">
            <v>0</v>
          </cell>
          <cell r="CH652">
            <v>0</v>
          </cell>
          <cell r="CI652">
            <v>0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P652">
            <v>0</v>
          </cell>
          <cell r="CQ652">
            <v>0</v>
          </cell>
          <cell r="CR652">
            <v>0</v>
          </cell>
          <cell r="CS652">
            <v>0</v>
          </cell>
          <cell r="CT652">
            <v>0</v>
          </cell>
          <cell r="CU652">
            <v>0</v>
          </cell>
          <cell r="CV652">
            <v>0</v>
          </cell>
          <cell r="CW652">
            <v>0</v>
          </cell>
          <cell r="CX652">
            <v>0</v>
          </cell>
          <cell r="CY652">
            <v>0</v>
          </cell>
          <cell r="CZ652">
            <v>0</v>
          </cell>
          <cell r="DA652">
            <v>0</v>
          </cell>
          <cell r="DB652">
            <v>0</v>
          </cell>
          <cell r="DC652">
            <v>0</v>
          </cell>
          <cell r="DD652">
            <v>0</v>
          </cell>
          <cell r="DE652">
            <v>0</v>
          </cell>
          <cell r="DF652">
            <v>0</v>
          </cell>
          <cell r="DG652">
            <v>0</v>
          </cell>
          <cell r="DH652">
            <v>0</v>
          </cell>
          <cell r="DI652">
            <v>0</v>
          </cell>
          <cell r="DJ652">
            <v>0</v>
          </cell>
          <cell r="DK652">
            <v>0</v>
          </cell>
          <cell r="DL652">
            <v>0</v>
          </cell>
          <cell r="DM652">
            <v>0</v>
          </cell>
          <cell r="DN652">
            <v>0</v>
          </cell>
          <cell r="DO652">
            <v>0</v>
          </cell>
          <cell r="DP652">
            <v>0</v>
          </cell>
          <cell r="DQ652">
            <v>0</v>
          </cell>
          <cell r="DR652">
            <v>0</v>
          </cell>
          <cell r="DS652">
            <v>0</v>
          </cell>
          <cell r="DT652">
            <v>0</v>
          </cell>
          <cell r="DU652">
            <v>0</v>
          </cell>
          <cell r="DV652">
            <v>0</v>
          </cell>
          <cell r="DW652">
            <v>0</v>
          </cell>
          <cell r="DX652">
            <v>0</v>
          </cell>
          <cell r="DY652">
            <v>0</v>
          </cell>
          <cell r="DZ652">
            <v>0</v>
          </cell>
          <cell r="EA652">
            <v>0</v>
          </cell>
          <cell r="EB652">
            <v>0</v>
          </cell>
          <cell r="EC652">
            <v>0</v>
          </cell>
          <cell r="ED652">
            <v>0</v>
          </cell>
        </row>
        <row r="653"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  <cell r="BZ653">
            <v>0</v>
          </cell>
          <cell r="CA653">
            <v>0</v>
          </cell>
          <cell r="CB653">
            <v>0</v>
          </cell>
          <cell r="CC653">
            <v>0</v>
          </cell>
          <cell r="CD653">
            <v>0</v>
          </cell>
          <cell r="CE653">
            <v>0</v>
          </cell>
          <cell r="CF653">
            <v>0</v>
          </cell>
          <cell r="CG653">
            <v>0</v>
          </cell>
          <cell r="CH653">
            <v>0</v>
          </cell>
          <cell r="CI653">
            <v>0</v>
          </cell>
          <cell r="CJ653">
            <v>0</v>
          </cell>
          <cell r="CK653">
            <v>0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P653">
            <v>0</v>
          </cell>
          <cell r="CQ653">
            <v>0</v>
          </cell>
          <cell r="CR653">
            <v>0</v>
          </cell>
          <cell r="CS653">
            <v>0</v>
          </cell>
          <cell r="CT653">
            <v>0</v>
          </cell>
          <cell r="CU653">
            <v>0</v>
          </cell>
          <cell r="CV653">
            <v>0</v>
          </cell>
          <cell r="CW653">
            <v>0</v>
          </cell>
          <cell r="CX653">
            <v>0</v>
          </cell>
          <cell r="CY653">
            <v>0</v>
          </cell>
          <cell r="CZ653">
            <v>0</v>
          </cell>
          <cell r="DA653">
            <v>0</v>
          </cell>
          <cell r="DB653">
            <v>0</v>
          </cell>
          <cell r="DC653">
            <v>0</v>
          </cell>
          <cell r="DD653">
            <v>0</v>
          </cell>
          <cell r="DE653">
            <v>0</v>
          </cell>
          <cell r="DF653">
            <v>0</v>
          </cell>
          <cell r="DG653">
            <v>0</v>
          </cell>
          <cell r="DH653">
            <v>0</v>
          </cell>
          <cell r="DI653">
            <v>0</v>
          </cell>
          <cell r="DJ653">
            <v>0</v>
          </cell>
          <cell r="DK653">
            <v>0</v>
          </cell>
          <cell r="DL653">
            <v>0</v>
          </cell>
          <cell r="DM653">
            <v>0</v>
          </cell>
          <cell r="DN653">
            <v>0</v>
          </cell>
          <cell r="DO653">
            <v>0</v>
          </cell>
          <cell r="DP653">
            <v>0</v>
          </cell>
          <cell r="DQ653">
            <v>0</v>
          </cell>
          <cell r="DR653">
            <v>0</v>
          </cell>
          <cell r="DS653">
            <v>0</v>
          </cell>
          <cell r="DT653">
            <v>0</v>
          </cell>
          <cell r="DU653">
            <v>0</v>
          </cell>
          <cell r="DV653">
            <v>0</v>
          </cell>
          <cell r="DW653">
            <v>0</v>
          </cell>
          <cell r="DX653">
            <v>0</v>
          </cell>
          <cell r="DY653">
            <v>0</v>
          </cell>
          <cell r="DZ653">
            <v>0</v>
          </cell>
          <cell r="EA653">
            <v>0</v>
          </cell>
          <cell r="EB653">
            <v>0</v>
          </cell>
          <cell r="EC653">
            <v>0</v>
          </cell>
          <cell r="ED653">
            <v>0</v>
          </cell>
        </row>
        <row r="654"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  <cell r="BZ654">
            <v>0</v>
          </cell>
          <cell r="CA654">
            <v>0</v>
          </cell>
          <cell r="CB654">
            <v>0</v>
          </cell>
          <cell r="CC654">
            <v>0</v>
          </cell>
          <cell r="CD654">
            <v>0</v>
          </cell>
          <cell r="CE654">
            <v>0</v>
          </cell>
          <cell r="CF654">
            <v>0</v>
          </cell>
          <cell r="CG654">
            <v>0</v>
          </cell>
          <cell r="CH654">
            <v>0</v>
          </cell>
          <cell r="CI654">
            <v>0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P654">
            <v>0</v>
          </cell>
          <cell r="CQ654">
            <v>0</v>
          </cell>
          <cell r="CR654">
            <v>0</v>
          </cell>
          <cell r="CS654">
            <v>0</v>
          </cell>
          <cell r="CT654">
            <v>0</v>
          </cell>
          <cell r="CU654">
            <v>0</v>
          </cell>
          <cell r="CV654">
            <v>0</v>
          </cell>
          <cell r="CW654">
            <v>0</v>
          </cell>
          <cell r="CX654">
            <v>0</v>
          </cell>
          <cell r="CY654">
            <v>0</v>
          </cell>
          <cell r="CZ654">
            <v>0</v>
          </cell>
          <cell r="DA654">
            <v>0</v>
          </cell>
          <cell r="DB654">
            <v>0</v>
          </cell>
          <cell r="DC654">
            <v>0</v>
          </cell>
          <cell r="DD654">
            <v>0</v>
          </cell>
          <cell r="DE654">
            <v>0</v>
          </cell>
          <cell r="DF654">
            <v>0</v>
          </cell>
          <cell r="DG654">
            <v>0</v>
          </cell>
          <cell r="DH654">
            <v>0</v>
          </cell>
          <cell r="DI654">
            <v>0</v>
          </cell>
          <cell r="DJ654">
            <v>0</v>
          </cell>
          <cell r="DK654">
            <v>0</v>
          </cell>
          <cell r="DL654">
            <v>0</v>
          </cell>
          <cell r="DM654">
            <v>0</v>
          </cell>
          <cell r="DN654">
            <v>0</v>
          </cell>
          <cell r="DO654">
            <v>0</v>
          </cell>
          <cell r="DP654">
            <v>0</v>
          </cell>
          <cell r="DQ654">
            <v>0</v>
          </cell>
          <cell r="DR654">
            <v>0</v>
          </cell>
          <cell r="DS654">
            <v>0</v>
          </cell>
          <cell r="DT654">
            <v>0</v>
          </cell>
          <cell r="DU654">
            <v>0</v>
          </cell>
          <cell r="DV654">
            <v>0</v>
          </cell>
          <cell r="DW654">
            <v>0</v>
          </cell>
          <cell r="DX654">
            <v>0</v>
          </cell>
          <cell r="DY654">
            <v>0</v>
          </cell>
          <cell r="DZ654">
            <v>0</v>
          </cell>
          <cell r="EA654">
            <v>0</v>
          </cell>
          <cell r="EB654">
            <v>0</v>
          </cell>
          <cell r="EC654">
            <v>0</v>
          </cell>
          <cell r="ED654">
            <v>0</v>
          </cell>
        </row>
        <row r="655"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E655">
            <v>0</v>
          </cell>
          <cell r="CF655">
            <v>0</v>
          </cell>
          <cell r="CG655">
            <v>0</v>
          </cell>
          <cell r="CH655">
            <v>0</v>
          </cell>
          <cell r="CI655">
            <v>0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P655">
            <v>0</v>
          </cell>
          <cell r="CQ655">
            <v>0</v>
          </cell>
          <cell r="CR655">
            <v>0</v>
          </cell>
          <cell r="CS655">
            <v>0</v>
          </cell>
          <cell r="CT655">
            <v>0</v>
          </cell>
          <cell r="CU655">
            <v>0</v>
          </cell>
          <cell r="CV655">
            <v>0</v>
          </cell>
          <cell r="CW655">
            <v>0</v>
          </cell>
          <cell r="CX655">
            <v>0</v>
          </cell>
          <cell r="CY655">
            <v>0</v>
          </cell>
          <cell r="CZ655">
            <v>0</v>
          </cell>
          <cell r="DA655">
            <v>0</v>
          </cell>
          <cell r="DB655">
            <v>0</v>
          </cell>
          <cell r="DC655">
            <v>0</v>
          </cell>
          <cell r="DD655">
            <v>0</v>
          </cell>
          <cell r="DE655">
            <v>0</v>
          </cell>
          <cell r="DF655">
            <v>0</v>
          </cell>
          <cell r="DG655">
            <v>0</v>
          </cell>
          <cell r="DH655">
            <v>0</v>
          </cell>
          <cell r="DI655">
            <v>0</v>
          </cell>
          <cell r="DJ655">
            <v>0</v>
          </cell>
          <cell r="DK655">
            <v>0</v>
          </cell>
          <cell r="DL655">
            <v>0</v>
          </cell>
          <cell r="DM655">
            <v>0</v>
          </cell>
          <cell r="DN655">
            <v>0</v>
          </cell>
          <cell r="DO655">
            <v>0</v>
          </cell>
          <cell r="DP655">
            <v>0</v>
          </cell>
          <cell r="DQ655">
            <v>0</v>
          </cell>
          <cell r="DR655">
            <v>0</v>
          </cell>
          <cell r="DS655">
            <v>0</v>
          </cell>
          <cell r="DT655">
            <v>0</v>
          </cell>
          <cell r="DU655">
            <v>0</v>
          </cell>
          <cell r="DV655">
            <v>0</v>
          </cell>
          <cell r="DW655">
            <v>0</v>
          </cell>
          <cell r="DX655">
            <v>0</v>
          </cell>
          <cell r="DY655">
            <v>0</v>
          </cell>
          <cell r="DZ655">
            <v>0</v>
          </cell>
          <cell r="EA655">
            <v>0</v>
          </cell>
          <cell r="EB655">
            <v>0</v>
          </cell>
          <cell r="EC655">
            <v>0</v>
          </cell>
          <cell r="ED655">
            <v>0</v>
          </cell>
        </row>
        <row r="656"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0</v>
          </cell>
          <cell r="CH656">
            <v>0</v>
          </cell>
          <cell r="CI656">
            <v>0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P656">
            <v>0</v>
          </cell>
          <cell r="CQ656">
            <v>0</v>
          </cell>
          <cell r="CR656">
            <v>0</v>
          </cell>
          <cell r="CS656">
            <v>0</v>
          </cell>
          <cell r="CT656">
            <v>0</v>
          </cell>
          <cell r="CU656">
            <v>0</v>
          </cell>
          <cell r="CV656">
            <v>0</v>
          </cell>
          <cell r="CW656">
            <v>0</v>
          </cell>
          <cell r="CX656">
            <v>0</v>
          </cell>
          <cell r="CY656">
            <v>0</v>
          </cell>
          <cell r="CZ656">
            <v>0</v>
          </cell>
          <cell r="DA656">
            <v>0</v>
          </cell>
          <cell r="DB656">
            <v>0</v>
          </cell>
          <cell r="DC656">
            <v>0</v>
          </cell>
          <cell r="DD656">
            <v>0</v>
          </cell>
          <cell r="DE656">
            <v>0</v>
          </cell>
          <cell r="DF656">
            <v>0</v>
          </cell>
          <cell r="DG656">
            <v>0</v>
          </cell>
          <cell r="DH656">
            <v>0</v>
          </cell>
          <cell r="DI656">
            <v>0</v>
          </cell>
          <cell r="DJ656">
            <v>0</v>
          </cell>
          <cell r="DK656">
            <v>0</v>
          </cell>
          <cell r="DL656">
            <v>0</v>
          </cell>
          <cell r="DM656">
            <v>0</v>
          </cell>
          <cell r="DN656">
            <v>0</v>
          </cell>
          <cell r="DO656">
            <v>0</v>
          </cell>
          <cell r="DP656">
            <v>0</v>
          </cell>
          <cell r="DQ656">
            <v>0</v>
          </cell>
          <cell r="DR656">
            <v>0</v>
          </cell>
          <cell r="DS656">
            <v>0</v>
          </cell>
          <cell r="DT656">
            <v>0</v>
          </cell>
          <cell r="DU656">
            <v>0</v>
          </cell>
          <cell r="DV656">
            <v>0</v>
          </cell>
          <cell r="DW656">
            <v>0</v>
          </cell>
          <cell r="DX656">
            <v>0</v>
          </cell>
          <cell r="DY656">
            <v>0</v>
          </cell>
          <cell r="DZ656">
            <v>0</v>
          </cell>
          <cell r="EA656">
            <v>0</v>
          </cell>
          <cell r="EB656">
            <v>0</v>
          </cell>
          <cell r="EC656">
            <v>0</v>
          </cell>
          <cell r="ED656">
            <v>0</v>
          </cell>
        </row>
        <row r="657"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0</v>
          </cell>
          <cell r="CH657">
            <v>0</v>
          </cell>
          <cell r="CI657">
            <v>0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P657">
            <v>0</v>
          </cell>
          <cell r="CQ657">
            <v>0</v>
          </cell>
          <cell r="CR657">
            <v>0</v>
          </cell>
          <cell r="CS657">
            <v>0</v>
          </cell>
          <cell r="CT657">
            <v>0</v>
          </cell>
          <cell r="CU657">
            <v>0</v>
          </cell>
          <cell r="CV657">
            <v>0</v>
          </cell>
          <cell r="CW657">
            <v>0</v>
          </cell>
          <cell r="CX657">
            <v>0</v>
          </cell>
          <cell r="CY657">
            <v>0</v>
          </cell>
          <cell r="CZ657">
            <v>0</v>
          </cell>
          <cell r="DA657">
            <v>0</v>
          </cell>
          <cell r="DB657">
            <v>0</v>
          </cell>
          <cell r="DC657">
            <v>0</v>
          </cell>
          <cell r="DD657">
            <v>0</v>
          </cell>
          <cell r="DE657">
            <v>0</v>
          </cell>
          <cell r="DF657">
            <v>0</v>
          </cell>
          <cell r="DG657">
            <v>0</v>
          </cell>
          <cell r="DH657">
            <v>0</v>
          </cell>
          <cell r="DI657">
            <v>0</v>
          </cell>
          <cell r="DJ657">
            <v>0</v>
          </cell>
          <cell r="DK657">
            <v>0</v>
          </cell>
          <cell r="DL657">
            <v>0</v>
          </cell>
          <cell r="DM657">
            <v>0</v>
          </cell>
          <cell r="DN657">
            <v>0</v>
          </cell>
          <cell r="DO657">
            <v>0</v>
          </cell>
          <cell r="DP657">
            <v>0</v>
          </cell>
          <cell r="DQ657">
            <v>0</v>
          </cell>
          <cell r="DR657">
            <v>0</v>
          </cell>
          <cell r="DS657">
            <v>0</v>
          </cell>
          <cell r="DT657">
            <v>0</v>
          </cell>
          <cell r="DU657">
            <v>0</v>
          </cell>
          <cell r="DV657">
            <v>0</v>
          </cell>
          <cell r="DW657">
            <v>0</v>
          </cell>
          <cell r="DX657">
            <v>0</v>
          </cell>
          <cell r="DY657">
            <v>0</v>
          </cell>
          <cell r="DZ657">
            <v>0</v>
          </cell>
          <cell r="EA657">
            <v>0</v>
          </cell>
          <cell r="EB657">
            <v>0</v>
          </cell>
          <cell r="EC657">
            <v>0</v>
          </cell>
          <cell r="ED657">
            <v>0</v>
          </cell>
        </row>
        <row r="658"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  <cell r="BZ658">
            <v>0</v>
          </cell>
          <cell r="CA658">
            <v>0</v>
          </cell>
          <cell r="CB658">
            <v>0</v>
          </cell>
          <cell r="CC658">
            <v>0</v>
          </cell>
          <cell r="CD658">
            <v>0</v>
          </cell>
          <cell r="CE658">
            <v>0</v>
          </cell>
          <cell r="CF658">
            <v>0</v>
          </cell>
          <cell r="CG658">
            <v>0</v>
          </cell>
          <cell r="CH658">
            <v>0</v>
          </cell>
          <cell r="CI658">
            <v>0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P658">
            <v>0</v>
          </cell>
          <cell r="CQ658">
            <v>0</v>
          </cell>
          <cell r="CR658">
            <v>0</v>
          </cell>
          <cell r="CS658">
            <v>0</v>
          </cell>
          <cell r="CT658">
            <v>0</v>
          </cell>
          <cell r="CU658">
            <v>0</v>
          </cell>
          <cell r="CV658">
            <v>0</v>
          </cell>
          <cell r="CW658">
            <v>0</v>
          </cell>
          <cell r="CX658">
            <v>0</v>
          </cell>
          <cell r="CY658">
            <v>0</v>
          </cell>
          <cell r="CZ658">
            <v>0</v>
          </cell>
          <cell r="DA658">
            <v>0</v>
          </cell>
          <cell r="DB658">
            <v>0</v>
          </cell>
          <cell r="DC658">
            <v>0</v>
          </cell>
          <cell r="DD658">
            <v>0</v>
          </cell>
          <cell r="DE658">
            <v>0</v>
          </cell>
          <cell r="DF658">
            <v>0</v>
          </cell>
          <cell r="DG658">
            <v>0</v>
          </cell>
          <cell r="DH658">
            <v>0</v>
          </cell>
          <cell r="DI658">
            <v>0</v>
          </cell>
          <cell r="DJ658">
            <v>0</v>
          </cell>
          <cell r="DK658">
            <v>0</v>
          </cell>
          <cell r="DL658">
            <v>0</v>
          </cell>
          <cell r="DM658">
            <v>0</v>
          </cell>
          <cell r="DN658">
            <v>0</v>
          </cell>
          <cell r="DO658">
            <v>0</v>
          </cell>
          <cell r="DP658">
            <v>0</v>
          </cell>
          <cell r="DQ658">
            <v>0</v>
          </cell>
          <cell r="DR658">
            <v>0</v>
          </cell>
          <cell r="DS658">
            <v>0</v>
          </cell>
          <cell r="DT658">
            <v>0</v>
          </cell>
          <cell r="DU658">
            <v>0</v>
          </cell>
          <cell r="DV658">
            <v>0</v>
          </cell>
          <cell r="DW658">
            <v>0</v>
          </cell>
          <cell r="DX658">
            <v>0</v>
          </cell>
          <cell r="DY658">
            <v>0</v>
          </cell>
          <cell r="DZ658">
            <v>0</v>
          </cell>
          <cell r="EA658">
            <v>0</v>
          </cell>
          <cell r="EB658">
            <v>0</v>
          </cell>
          <cell r="EC658">
            <v>0</v>
          </cell>
          <cell r="ED658">
            <v>0</v>
          </cell>
        </row>
        <row r="659"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  <cell r="BZ659">
            <v>0</v>
          </cell>
          <cell r="CA659">
            <v>0</v>
          </cell>
          <cell r="CB659">
            <v>0</v>
          </cell>
          <cell r="CC659">
            <v>0</v>
          </cell>
          <cell r="CD659">
            <v>0</v>
          </cell>
          <cell r="CE659">
            <v>0</v>
          </cell>
          <cell r="CF659">
            <v>0</v>
          </cell>
          <cell r="CG659">
            <v>0</v>
          </cell>
          <cell r="CH659">
            <v>0</v>
          </cell>
          <cell r="CI659">
            <v>0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P659">
            <v>0</v>
          </cell>
          <cell r="CQ659">
            <v>0</v>
          </cell>
          <cell r="CR659">
            <v>0</v>
          </cell>
          <cell r="CS659">
            <v>0</v>
          </cell>
          <cell r="CT659">
            <v>0</v>
          </cell>
          <cell r="CU659">
            <v>0</v>
          </cell>
          <cell r="CV659">
            <v>0</v>
          </cell>
          <cell r="CW659">
            <v>0</v>
          </cell>
          <cell r="CX659">
            <v>0</v>
          </cell>
          <cell r="CY659">
            <v>0</v>
          </cell>
          <cell r="CZ659">
            <v>0</v>
          </cell>
          <cell r="DA659">
            <v>0</v>
          </cell>
          <cell r="DB659">
            <v>0</v>
          </cell>
          <cell r="DC659">
            <v>0</v>
          </cell>
          <cell r="DD659">
            <v>0</v>
          </cell>
          <cell r="DE659">
            <v>0</v>
          </cell>
          <cell r="DF659">
            <v>0</v>
          </cell>
          <cell r="DG659">
            <v>0</v>
          </cell>
          <cell r="DH659">
            <v>0</v>
          </cell>
          <cell r="DI659">
            <v>0</v>
          </cell>
          <cell r="DJ659">
            <v>0</v>
          </cell>
          <cell r="DK659">
            <v>0</v>
          </cell>
          <cell r="DL659">
            <v>0</v>
          </cell>
          <cell r="DM659">
            <v>0</v>
          </cell>
          <cell r="DN659">
            <v>0</v>
          </cell>
          <cell r="DO659">
            <v>0</v>
          </cell>
          <cell r="DP659">
            <v>0</v>
          </cell>
          <cell r="DQ659">
            <v>0</v>
          </cell>
          <cell r="DR659">
            <v>0</v>
          </cell>
          <cell r="DS659">
            <v>0</v>
          </cell>
          <cell r="DT659">
            <v>0</v>
          </cell>
          <cell r="DU659">
            <v>0</v>
          </cell>
          <cell r="DV659">
            <v>0</v>
          </cell>
          <cell r="DW659">
            <v>0</v>
          </cell>
          <cell r="DX659">
            <v>0</v>
          </cell>
          <cell r="DY659">
            <v>0</v>
          </cell>
          <cell r="DZ659">
            <v>0</v>
          </cell>
          <cell r="EA659">
            <v>0</v>
          </cell>
          <cell r="EB659">
            <v>0</v>
          </cell>
          <cell r="EC659">
            <v>0</v>
          </cell>
          <cell r="ED659">
            <v>0</v>
          </cell>
        </row>
        <row r="660"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  <cell r="BZ660">
            <v>0</v>
          </cell>
          <cell r="CA660">
            <v>0</v>
          </cell>
          <cell r="CB660">
            <v>0</v>
          </cell>
          <cell r="CC660">
            <v>0</v>
          </cell>
          <cell r="CD660">
            <v>0</v>
          </cell>
          <cell r="CE660">
            <v>0</v>
          </cell>
          <cell r="CF660">
            <v>0</v>
          </cell>
          <cell r="CG660">
            <v>0</v>
          </cell>
          <cell r="CH660">
            <v>0</v>
          </cell>
          <cell r="CI660">
            <v>0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P660">
            <v>0</v>
          </cell>
          <cell r="CQ660">
            <v>0</v>
          </cell>
          <cell r="CR660">
            <v>0</v>
          </cell>
          <cell r="CS660">
            <v>0</v>
          </cell>
          <cell r="CT660">
            <v>0</v>
          </cell>
          <cell r="CU660">
            <v>0</v>
          </cell>
          <cell r="CV660">
            <v>0</v>
          </cell>
          <cell r="CW660">
            <v>0</v>
          </cell>
          <cell r="CX660">
            <v>0</v>
          </cell>
          <cell r="CY660">
            <v>0</v>
          </cell>
          <cell r="CZ660">
            <v>0</v>
          </cell>
          <cell r="DA660">
            <v>0</v>
          </cell>
          <cell r="DB660">
            <v>0</v>
          </cell>
          <cell r="DC660">
            <v>0</v>
          </cell>
          <cell r="DD660">
            <v>0</v>
          </cell>
          <cell r="DE660">
            <v>0</v>
          </cell>
          <cell r="DF660">
            <v>0</v>
          </cell>
          <cell r="DG660">
            <v>0</v>
          </cell>
          <cell r="DH660">
            <v>0</v>
          </cell>
          <cell r="DI660">
            <v>0</v>
          </cell>
          <cell r="DJ660">
            <v>0</v>
          </cell>
          <cell r="DK660">
            <v>0</v>
          </cell>
          <cell r="DL660">
            <v>0</v>
          </cell>
          <cell r="DM660">
            <v>0</v>
          </cell>
          <cell r="DN660">
            <v>0</v>
          </cell>
          <cell r="DO660">
            <v>0</v>
          </cell>
          <cell r="DP660">
            <v>0</v>
          </cell>
          <cell r="DQ660">
            <v>0</v>
          </cell>
          <cell r="DR660">
            <v>0</v>
          </cell>
          <cell r="DS660">
            <v>0</v>
          </cell>
          <cell r="DT660">
            <v>0</v>
          </cell>
          <cell r="DU660">
            <v>0</v>
          </cell>
          <cell r="DV660">
            <v>0</v>
          </cell>
          <cell r="DW660">
            <v>0</v>
          </cell>
          <cell r="DX660">
            <v>0</v>
          </cell>
          <cell r="DY660">
            <v>0</v>
          </cell>
          <cell r="DZ660">
            <v>0</v>
          </cell>
          <cell r="EA660">
            <v>0</v>
          </cell>
          <cell r="EB660">
            <v>0</v>
          </cell>
          <cell r="EC660">
            <v>0</v>
          </cell>
          <cell r="ED660">
            <v>0</v>
          </cell>
        </row>
        <row r="661"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  <cell r="BZ661">
            <v>0</v>
          </cell>
          <cell r="CA661">
            <v>0</v>
          </cell>
          <cell r="CB661">
            <v>0</v>
          </cell>
          <cell r="CC661">
            <v>0</v>
          </cell>
          <cell r="CD661">
            <v>0</v>
          </cell>
          <cell r="CE661">
            <v>0</v>
          </cell>
          <cell r="CF661">
            <v>0</v>
          </cell>
          <cell r="CG661">
            <v>0</v>
          </cell>
          <cell r="CH661">
            <v>0</v>
          </cell>
          <cell r="CI661">
            <v>0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P661">
            <v>0</v>
          </cell>
          <cell r="CQ661">
            <v>0</v>
          </cell>
          <cell r="CR661">
            <v>0</v>
          </cell>
          <cell r="CS661">
            <v>0</v>
          </cell>
          <cell r="CT661">
            <v>0</v>
          </cell>
          <cell r="CU661">
            <v>0</v>
          </cell>
          <cell r="CV661">
            <v>0</v>
          </cell>
          <cell r="CW661">
            <v>0</v>
          </cell>
          <cell r="CX661">
            <v>0</v>
          </cell>
          <cell r="CY661">
            <v>0</v>
          </cell>
          <cell r="CZ661">
            <v>0</v>
          </cell>
          <cell r="DA661">
            <v>0</v>
          </cell>
          <cell r="DB661">
            <v>0</v>
          </cell>
          <cell r="DC661">
            <v>0</v>
          </cell>
          <cell r="DD661">
            <v>0</v>
          </cell>
          <cell r="DE661">
            <v>0</v>
          </cell>
          <cell r="DF661">
            <v>0</v>
          </cell>
          <cell r="DG661">
            <v>0</v>
          </cell>
          <cell r="DH661">
            <v>0</v>
          </cell>
          <cell r="DI661">
            <v>0</v>
          </cell>
          <cell r="DJ661">
            <v>0</v>
          </cell>
          <cell r="DK661">
            <v>0</v>
          </cell>
          <cell r="DL661">
            <v>0</v>
          </cell>
          <cell r="DM661">
            <v>0</v>
          </cell>
          <cell r="DN661">
            <v>0</v>
          </cell>
          <cell r="DO661">
            <v>0</v>
          </cell>
          <cell r="DP661">
            <v>0</v>
          </cell>
          <cell r="DQ661">
            <v>0</v>
          </cell>
          <cell r="DR661">
            <v>0</v>
          </cell>
          <cell r="DS661">
            <v>0</v>
          </cell>
          <cell r="DT661">
            <v>0</v>
          </cell>
          <cell r="DU661">
            <v>0</v>
          </cell>
          <cell r="DV661">
            <v>0</v>
          </cell>
          <cell r="DW661">
            <v>0</v>
          </cell>
          <cell r="DX661">
            <v>0</v>
          </cell>
          <cell r="DY661">
            <v>0</v>
          </cell>
          <cell r="DZ661">
            <v>0</v>
          </cell>
          <cell r="EA661">
            <v>0</v>
          </cell>
          <cell r="EB661">
            <v>0</v>
          </cell>
          <cell r="EC661">
            <v>0</v>
          </cell>
          <cell r="ED661">
            <v>0</v>
          </cell>
        </row>
        <row r="663">
          <cell r="A663" t="str">
            <v>Peak Capacity (Nameplate)</v>
          </cell>
        </row>
        <row r="664"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  <cell r="BZ664">
            <v>0</v>
          </cell>
          <cell r="CA664">
            <v>0</v>
          </cell>
          <cell r="CB664">
            <v>0</v>
          </cell>
          <cell r="CC664">
            <v>0</v>
          </cell>
          <cell r="CD664">
            <v>0</v>
          </cell>
          <cell r="CE664">
            <v>0</v>
          </cell>
          <cell r="CF664">
            <v>0</v>
          </cell>
          <cell r="CG664">
            <v>0</v>
          </cell>
          <cell r="CH664">
            <v>0</v>
          </cell>
          <cell r="CI664">
            <v>0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P664">
            <v>0</v>
          </cell>
          <cell r="CQ664">
            <v>0</v>
          </cell>
          <cell r="CR664">
            <v>0</v>
          </cell>
          <cell r="CS664">
            <v>0</v>
          </cell>
          <cell r="CT664">
            <v>0</v>
          </cell>
          <cell r="CU664">
            <v>0</v>
          </cell>
          <cell r="CV664">
            <v>0</v>
          </cell>
          <cell r="CW664">
            <v>0</v>
          </cell>
          <cell r="CX664">
            <v>0</v>
          </cell>
          <cell r="CY664">
            <v>0</v>
          </cell>
          <cell r="CZ664">
            <v>0</v>
          </cell>
          <cell r="DA664">
            <v>0</v>
          </cell>
          <cell r="DB664">
            <v>0</v>
          </cell>
          <cell r="DC664">
            <v>0</v>
          </cell>
          <cell r="DD664">
            <v>0</v>
          </cell>
          <cell r="DE664">
            <v>0</v>
          </cell>
          <cell r="DF664">
            <v>0</v>
          </cell>
          <cell r="DG664">
            <v>0</v>
          </cell>
          <cell r="DH664">
            <v>0</v>
          </cell>
          <cell r="DI664">
            <v>0</v>
          </cell>
          <cell r="DJ664">
            <v>0</v>
          </cell>
          <cell r="DK664">
            <v>0</v>
          </cell>
          <cell r="DL664">
            <v>0</v>
          </cell>
          <cell r="DM664">
            <v>0</v>
          </cell>
          <cell r="DN664">
            <v>0</v>
          </cell>
          <cell r="DO664">
            <v>0</v>
          </cell>
          <cell r="DP664">
            <v>0</v>
          </cell>
          <cell r="DQ664">
            <v>0</v>
          </cell>
          <cell r="DR664">
            <v>0</v>
          </cell>
          <cell r="DS664">
            <v>0</v>
          </cell>
          <cell r="DT664">
            <v>0</v>
          </cell>
          <cell r="DU664">
            <v>0</v>
          </cell>
          <cell r="DV664">
            <v>0</v>
          </cell>
          <cell r="DW664">
            <v>0</v>
          </cell>
          <cell r="DX664">
            <v>0</v>
          </cell>
          <cell r="DY664">
            <v>0</v>
          </cell>
          <cell r="DZ664">
            <v>0</v>
          </cell>
          <cell r="EA664">
            <v>0</v>
          </cell>
          <cell r="EB664">
            <v>0</v>
          </cell>
          <cell r="EC664">
            <v>0</v>
          </cell>
          <cell r="ED664">
            <v>0</v>
          </cell>
        </row>
        <row r="666"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  <cell r="BZ666">
            <v>0</v>
          </cell>
          <cell r="CA666">
            <v>0</v>
          </cell>
          <cell r="CB666">
            <v>0</v>
          </cell>
          <cell r="CC666">
            <v>0</v>
          </cell>
          <cell r="CD666">
            <v>0</v>
          </cell>
          <cell r="CE666">
            <v>0</v>
          </cell>
          <cell r="CF666">
            <v>0</v>
          </cell>
          <cell r="CG666">
            <v>0</v>
          </cell>
          <cell r="CH666">
            <v>0</v>
          </cell>
          <cell r="CI666">
            <v>0</v>
          </cell>
          <cell r="CJ666">
            <v>0</v>
          </cell>
          <cell r="CK666">
            <v>0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P666">
            <v>0</v>
          </cell>
          <cell r="CQ666">
            <v>0</v>
          </cell>
          <cell r="CR666">
            <v>0</v>
          </cell>
          <cell r="CS666">
            <v>0</v>
          </cell>
          <cell r="CT666">
            <v>0</v>
          </cell>
          <cell r="CU666">
            <v>0</v>
          </cell>
          <cell r="CV666">
            <v>0</v>
          </cell>
          <cell r="CW666">
            <v>0</v>
          </cell>
          <cell r="CX666">
            <v>0</v>
          </cell>
          <cell r="CY666">
            <v>0</v>
          </cell>
          <cell r="CZ666">
            <v>0</v>
          </cell>
          <cell r="DA666">
            <v>0</v>
          </cell>
          <cell r="DB666">
            <v>0</v>
          </cell>
          <cell r="DC666">
            <v>0</v>
          </cell>
          <cell r="DD666">
            <v>0</v>
          </cell>
          <cell r="DE666">
            <v>0</v>
          </cell>
          <cell r="DF666">
            <v>0</v>
          </cell>
          <cell r="DG666">
            <v>0</v>
          </cell>
          <cell r="DH666">
            <v>0</v>
          </cell>
          <cell r="DI666">
            <v>0</v>
          </cell>
          <cell r="DJ666">
            <v>0</v>
          </cell>
          <cell r="DK666">
            <v>0</v>
          </cell>
          <cell r="DL666">
            <v>0</v>
          </cell>
          <cell r="DM666">
            <v>0</v>
          </cell>
          <cell r="DN666">
            <v>0</v>
          </cell>
          <cell r="DO666">
            <v>0</v>
          </cell>
          <cell r="DP666">
            <v>0</v>
          </cell>
          <cell r="DQ666">
            <v>0</v>
          </cell>
          <cell r="DR666">
            <v>0</v>
          </cell>
          <cell r="DS666">
            <v>0</v>
          </cell>
          <cell r="DT666">
            <v>0</v>
          </cell>
          <cell r="DU666">
            <v>0</v>
          </cell>
          <cell r="DV666">
            <v>0</v>
          </cell>
          <cell r="DW666">
            <v>0</v>
          </cell>
          <cell r="DX666">
            <v>0</v>
          </cell>
          <cell r="DY666">
            <v>0</v>
          </cell>
          <cell r="DZ666">
            <v>0</v>
          </cell>
          <cell r="EA666">
            <v>0</v>
          </cell>
          <cell r="EB666">
            <v>0</v>
          </cell>
          <cell r="EC666">
            <v>0</v>
          </cell>
          <cell r="ED666">
            <v>0</v>
          </cell>
        </row>
        <row r="667"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  <cell r="BZ667">
            <v>0</v>
          </cell>
          <cell r="CA667">
            <v>0</v>
          </cell>
          <cell r="CB667">
            <v>0</v>
          </cell>
          <cell r="CC667">
            <v>0</v>
          </cell>
          <cell r="CD667">
            <v>0</v>
          </cell>
          <cell r="CE667">
            <v>0</v>
          </cell>
          <cell r="CF667">
            <v>0</v>
          </cell>
          <cell r="CG667">
            <v>0</v>
          </cell>
          <cell r="CH667">
            <v>0</v>
          </cell>
          <cell r="CI667">
            <v>0</v>
          </cell>
          <cell r="CJ667">
            <v>0</v>
          </cell>
          <cell r="CK667">
            <v>0</v>
          </cell>
          <cell r="CL667">
            <v>0</v>
          </cell>
          <cell r="CM667">
            <v>0</v>
          </cell>
          <cell r="CN667">
            <v>0</v>
          </cell>
          <cell r="CO667">
            <v>0</v>
          </cell>
          <cell r="CP667">
            <v>0</v>
          </cell>
          <cell r="CQ667">
            <v>0</v>
          </cell>
          <cell r="CR667">
            <v>0</v>
          </cell>
          <cell r="CS667">
            <v>0</v>
          </cell>
          <cell r="CT667">
            <v>0</v>
          </cell>
          <cell r="CU667">
            <v>0</v>
          </cell>
          <cell r="CV667">
            <v>0</v>
          </cell>
          <cell r="CW667">
            <v>0</v>
          </cell>
          <cell r="CX667">
            <v>0</v>
          </cell>
          <cell r="CY667">
            <v>0</v>
          </cell>
          <cell r="CZ667">
            <v>0</v>
          </cell>
          <cell r="DA667">
            <v>0</v>
          </cell>
          <cell r="DB667">
            <v>0</v>
          </cell>
          <cell r="DC667">
            <v>0</v>
          </cell>
          <cell r="DD667">
            <v>0</v>
          </cell>
          <cell r="DE667">
            <v>0</v>
          </cell>
          <cell r="DF667">
            <v>0</v>
          </cell>
          <cell r="DG667">
            <v>0</v>
          </cell>
          <cell r="DH667">
            <v>0</v>
          </cell>
          <cell r="DI667">
            <v>0</v>
          </cell>
          <cell r="DJ667">
            <v>0</v>
          </cell>
          <cell r="DK667">
            <v>0</v>
          </cell>
          <cell r="DL667">
            <v>0</v>
          </cell>
          <cell r="DM667">
            <v>0</v>
          </cell>
          <cell r="DN667">
            <v>0</v>
          </cell>
          <cell r="DO667">
            <v>0</v>
          </cell>
          <cell r="DP667">
            <v>0</v>
          </cell>
          <cell r="DQ667">
            <v>0</v>
          </cell>
          <cell r="DR667">
            <v>0</v>
          </cell>
          <cell r="DS667">
            <v>0</v>
          </cell>
          <cell r="DT667">
            <v>0</v>
          </cell>
          <cell r="DU667">
            <v>0</v>
          </cell>
          <cell r="DV667">
            <v>0</v>
          </cell>
          <cell r="DW667">
            <v>0</v>
          </cell>
          <cell r="DX667">
            <v>0</v>
          </cell>
          <cell r="DY667">
            <v>0</v>
          </cell>
          <cell r="DZ667">
            <v>0</v>
          </cell>
          <cell r="EA667">
            <v>0</v>
          </cell>
          <cell r="EB667">
            <v>0</v>
          </cell>
          <cell r="EC667">
            <v>0</v>
          </cell>
          <cell r="ED667">
            <v>0</v>
          </cell>
        </row>
        <row r="668"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  <cell r="BZ668">
            <v>0</v>
          </cell>
          <cell r="CA668">
            <v>0</v>
          </cell>
          <cell r="CB668">
            <v>0</v>
          </cell>
          <cell r="CC668">
            <v>0</v>
          </cell>
          <cell r="CD668">
            <v>0</v>
          </cell>
          <cell r="CE668">
            <v>0</v>
          </cell>
          <cell r="CF668">
            <v>0</v>
          </cell>
          <cell r="CG668">
            <v>0</v>
          </cell>
          <cell r="CH668">
            <v>0</v>
          </cell>
          <cell r="CI668">
            <v>0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P668">
            <v>0</v>
          </cell>
          <cell r="CQ668">
            <v>0</v>
          </cell>
          <cell r="CR668">
            <v>0</v>
          </cell>
          <cell r="CS668">
            <v>0</v>
          </cell>
          <cell r="CT668">
            <v>0</v>
          </cell>
          <cell r="CU668">
            <v>0</v>
          </cell>
          <cell r="CV668">
            <v>0</v>
          </cell>
          <cell r="CW668">
            <v>0</v>
          </cell>
          <cell r="CX668">
            <v>0</v>
          </cell>
          <cell r="CY668">
            <v>0</v>
          </cell>
          <cell r="CZ668">
            <v>0</v>
          </cell>
          <cell r="DA668">
            <v>0</v>
          </cell>
          <cell r="DB668">
            <v>0</v>
          </cell>
          <cell r="DC668">
            <v>0</v>
          </cell>
          <cell r="DD668">
            <v>0</v>
          </cell>
          <cell r="DE668">
            <v>0</v>
          </cell>
          <cell r="DF668">
            <v>0</v>
          </cell>
          <cell r="DG668">
            <v>0</v>
          </cell>
          <cell r="DH668">
            <v>0</v>
          </cell>
          <cell r="DI668">
            <v>0</v>
          </cell>
          <cell r="DJ668">
            <v>0</v>
          </cell>
          <cell r="DK668">
            <v>0</v>
          </cell>
          <cell r="DL668">
            <v>0</v>
          </cell>
          <cell r="DM668">
            <v>0</v>
          </cell>
          <cell r="DN668">
            <v>0</v>
          </cell>
          <cell r="DO668">
            <v>0</v>
          </cell>
          <cell r="DP668">
            <v>0</v>
          </cell>
          <cell r="DQ668">
            <v>0</v>
          </cell>
          <cell r="DR668">
            <v>0</v>
          </cell>
          <cell r="DS668">
            <v>0</v>
          </cell>
          <cell r="DT668">
            <v>0</v>
          </cell>
          <cell r="DU668">
            <v>0</v>
          </cell>
          <cell r="DV668">
            <v>0</v>
          </cell>
          <cell r="DW668">
            <v>0</v>
          </cell>
          <cell r="DX668">
            <v>0</v>
          </cell>
          <cell r="DY668">
            <v>0</v>
          </cell>
          <cell r="DZ668">
            <v>0</v>
          </cell>
          <cell r="EA668">
            <v>0</v>
          </cell>
          <cell r="EB668">
            <v>0</v>
          </cell>
          <cell r="EC668">
            <v>0</v>
          </cell>
          <cell r="ED668">
            <v>0</v>
          </cell>
        </row>
        <row r="669"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  <cell r="BZ669">
            <v>0</v>
          </cell>
          <cell r="CA669">
            <v>0</v>
          </cell>
          <cell r="CB669">
            <v>0</v>
          </cell>
          <cell r="CC669">
            <v>0</v>
          </cell>
          <cell r="CD669">
            <v>0</v>
          </cell>
          <cell r="CE669">
            <v>0</v>
          </cell>
          <cell r="CF669">
            <v>0</v>
          </cell>
          <cell r="CG669">
            <v>0</v>
          </cell>
          <cell r="CH669">
            <v>0</v>
          </cell>
          <cell r="CI669">
            <v>0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P669">
            <v>0</v>
          </cell>
          <cell r="CQ669">
            <v>0</v>
          </cell>
          <cell r="CR669">
            <v>0</v>
          </cell>
          <cell r="CS669">
            <v>0</v>
          </cell>
          <cell r="CT669">
            <v>0</v>
          </cell>
          <cell r="CU669">
            <v>0</v>
          </cell>
          <cell r="CV669">
            <v>0</v>
          </cell>
          <cell r="CW669">
            <v>0</v>
          </cell>
          <cell r="CX669">
            <v>0</v>
          </cell>
          <cell r="CY669">
            <v>0</v>
          </cell>
          <cell r="CZ669">
            <v>0</v>
          </cell>
          <cell r="DA669">
            <v>0</v>
          </cell>
          <cell r="DB669">
            <v>0</v>
          </cell>
          <cell r="DC669">
            <v>0</v>
          </cell>
          <cell r="DD669">
            <v>0</v>
          </cell>
          <cell r="DE669">
            <v>0</v>
          </cell>
          <cell r="DF669">
            <v>0</v>
          </cell>
          <cell r="DG669">
            <v>0</v>
          </cell>
          <cell r="DH669">
            <v>0</v>
          </cell>
          <cell r="DI669">
            <v>0</v>
          </cell>
          <cell r="DJ669">
            <v>0</v>
          </cell>
          <cell r="DK669">
            <v>0</v>
          </cell>
          <cell r="DL669">
            <v>0</v>
          </cell>
          <cell r="DM669">
            <v>0</v>
          </cell>
          <cell r="DN669">
            <v>0</v>
          </cell>
          <cell r="DO669">
            <v>0</v>
          </cell>
          <cell r="DP669">
            <v>0</v>
          </cell>
          <cell r="DQ669">
            <v>0</v>
          </cell>
          <cell r="DR669">
            <v>0</v>
          </cell>
          <cell r="DS669">
            <v>0</v>
          </cell>
          <cell r="DT669">
            <v>0</v>
          </cell>
          <cell r="DU669">
            <v>0</v>
          </cell>
          <cell r="DV669">
            <v>0</v>
          </cell>
          <cell r="DW669">
            <v>0</v>
          </cell>
          <cell r="DX669">
            <v>0</v>
          </cell>
          <cell r="DY669">
            <v>0</v>
          </cell>
          <cell r="DZ669">
            <v>0</v>
          </cell>
          <cell r="EA669">
            <v>0</v>
          </cell>
          <cell r="EB669">
            <v>0</v>
          </cell>
          <cell r="EC669">
            <v>0</v>
          </cell>
          <cell r="ED669">
            <v>0</v>
          </cell>
        </row>
        <row r="670"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  <cell r="BZ670">
            <v>0</v>
          </cell>
          <cell r="CA670">
            <v>0</v>
          </cell>
          <cell r="CB670">
            <v>0</v>
          </cell>
          <cell r="CC670">
            <v>0</v>
          </cell>
          <cell r="CD670">
            <v>0</v>
          </cell>
          <cell r="CE670">
            <v>0</v>
          </cell>
          <cell r="CF670">
            <v>0</v>
          </cell>
          <cell r="CG670">
            <v>0</v>
          </cell>
          <cell r="CH670">
            <v>0</v>
          </cell>
          <cell r="CI670">
            <v>0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P670">
            <v>0</v>
          </cell>
          <cell r="CQ670">
            <v>0</v>
          </cell>
          <cell r="CR670">
            <v>0</v>
          </cell>
          <cell r="CS670">
            <v>0</v>
          </cell>
          <cell r="CT670">
            <v>0</v>
          </cell>
          <cell r="CU670">
            <v>0</v>
          </cell>
          <cell r="CV670">
            <v>0</v>
          </cell>
          <cell r="CW670">
            <v>0</v>
          </cell>
          <cell r="CX670">
            <v>0</v>
          </cell>
          <cell r="CY670">
            <v>0</v>
          </cell>
          <cell r="CZ670">
            <v>0</v>
          </cell>
          <cell r="DA670">
            <v>0</v>
          </cell>
          <cell r="DB670">
            <v>0</v>
          </cell>
          <cell r="DC670">
            <v>0</v>
          </cell>
          <cell r="DD670">
            <v>0</v>
          </cell>
          <cell r="DE670">
            <v>0</v>
          </cell>
          <cell r="DF670">
            <v>0</v>
          </cell>
          <cell r="DG670">
            <v>0</v>
          </cell>
          <cell r="DH670">
            <v>0</v>
          </cell>
          <cell r="DI670">
            <v>0</v>
          </cell>
          <cell r="DJ670">
            <v>0</v>
          </cell>
          <cell r="DK670">
            <v>0</v>
          </cell>
          <cell r="DL670">
            <v>0</v>
          </cell>
          <cell r="DM670">
            <v>0</v>
          </cell>
          <cell r="DN670">
            <v>0</v>
          </cell>
          <cell r="DO670">
            <v>0</v>
          </cell>
          <cell r="DP670">
            <v>0</v>
          </cell>
          <cell r="DQ670">
            <v>0</v>
          </cell>
          <cell r="DR670">
            <v>0</v>
          </cell>
          <cell r="DS670">
            <v>0</v>
          </cell>
          <cell r="DT670">
            <v>0</v>
          </cell>
          <cell r="DU670">
            <v>0</v>
          </cell>
          <cell r="DV670">
            <v>0</v>
          </cell>
          <cell r="DW670">
            <v>0</v>
          </cell>
          <cell r="DX670">
            <v>0</v>
          </cell>
          <cell r="DY670">
            <v>0</v>
          </cell>
          <cell r="DZ670">
            <v>0</v>
          </cell>
          <cell r="EA670">
            <v>0</v>
          </cell>
          <cell r="EB670">
            <v>0</v>
          </cell>
          <cell r="EC670">
            <v>0</v>
          </cell>
          <cell r="ED670">
            <v>0</v>
          </cell>
        </row>
        <row r="671"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  <cell r="BZ671">
            <v>0</v>
          </cell>
          <cell r="CA671">
            <v>0</v>
          </cell>
          <cell r="CB671">
            <v>0</v>
          </cell>
          <cell r="CC671">
            <v>0</v>
          </cell>
          <cell r="CD671">
            <v>0</v>
          </cell>
          <cell r="CE671">
            <v>0</v>
          </cell>
          <cell r="CF671">
            <v>0</v>
          </cell>
          <cell r="CG671">
            <v>0</v>
          </cell>
          <cell r="CH671">
            <v>0</v>
          </cell>
          <cell r="CI671">
            <v>0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P671">
            <v>0</v>
          </cell>
          <cell r="CQ671">
            <v>0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0</v>
          </cell>
          <cell r="CZ671">
            <v>0</v>
          </cell>
          <cell r="DA671">
            <v>0</v>
          </cell>
          <cell r="DB671">
            <v>0</v>
          </cell>
          <cell r="DC671">
            <v>0</v>
          </cell>
          <cell r="DD671">
            <v>0</v>
          </cell>
          <cell r="DE671">
            <v>0</v>
          </cell>
          <cell r="DF671">
            <v>0</v>
          </cell>
          <cell r="DG671">
            <v>0</v>
          </cell>
          <cell r="DH671">
            <v>0</v>
          </cell>
          <cell r="DI671">
            <v>0</v>
          </cell>
          <cell r="DJ671">
            <v>0</v>
          </cell>
          <cell r="DK671">
            <v>0</v>
          </cell>
          <cell r="DL671">
            <v>0</v>
          </cell>
          <cell r="DM671">
            <v>0</v>
          </cell>
          <cell r="DN671">
            <v>0</v>
          </cell>
          <cell r="DO671">
            <v>0</v>
          </cell>
          <cell r="DP671">
            <v>0</v>
          </cell>
          <cell r="DQ671">
            <v>0</v>
          </cell>
          <cell r="DR671">
            <v>0</v>
          </cell>
          <cell r="DS671">
            <v>0</v>
          </cell>
          <cell r="DT671">
            <v>0</v>
          </cell>
          <cell r="DU671">
            <v>0</v>
          </cell>
          <cell r="DV671">
            <v>0</v>
          </cell>
          <cell r="DW671">
            <v>0</v>
          </cell>
          <cell r="DX671">
            <v>0</v>
          </cell>
          <cell r="DY671">
            <v>0</v>
          </cell>
          <cell r="DZ671">
            <v>0</v>
          </cell>
          <cell r="EA671">
            <v>0</v>
          </cell>
          <cell r="EB671">
            <v>0</v>
          </cell>
          <cell r="EC671">
            <v>0</v>
          </cell>
          <cell r="ED671">
            <v>0</v>
          </cell>
        </row>
        <row r="672"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  <cell r="BZ672">
            <v>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0</v>
          </cell>
          <cell r="CR672">
            <v>0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0</v>
          </cell>
          <cell r="CZ672">
            <v>0</v>
          </cell>
          <cell r="DA672">
            <v>0</v>
          </cell>
          <cell r="DB672">
            <v>0</v>
          </cell>
          <cell r="DC672">
            <v>0</v>
          </cell>
          <cell r="DD672">
            <v>0</v>
          </cell>
          <cell r="DE672">
            <v>0</v>
          </cell>
          <cell r="DF672">
            <v>0</v>
          </cell>
          <cell r="DG672">
            <v>0</v>
          </cell>
          <cell r="DH672">
            <v>0</v>
          </cell>
          <cell r="DI672">
            <v>0</v>
          </cell>
          <cell r="DJ672">
            <v>0</v>
          </cell>
          <cell r="DK672">
            <v>0</v>
          </cell>
          <cell r="DL672">
            <v>0</v>
          </cell>
          <cell r="DM672">
            <v>0</v>
          </cell>
          <cell r="DN672">
            <v>0</v>
          </cell>
          <cell r="DO672">
            <v>0</v>
          </cell>
          <cell r="DP672">
            <v>0</v>
          </cell>
          <cell r="DQ672">
            <v>0</v>
          </cell>
          <cell r="DR672">
            <v>0</v>
          </cell>
          <cell r="DS672">
            <v>0</v>
          </cell>
          <cell r="DT672">
            <v>0</v>
          </cell>
          <cell r="DU672">
            <v>0</v>
          </cell>
          <cell r="DV672">
            <v>0</v>
          </cell>
          <cell r="DW672">
            <v>0</v>
          </cell>
          <cell r="DX672">
            <v>0</v>
          </cell>
          <cell r="DY672">
            <v>0</v>
          </cell>
          <cell r="DZ672">
            <v>0</v>
          </cell>
          <cell r="EA672">
            <v>0</v>
          </cell>
          <cell r="EB672">
            <v>0</v>
          </cell>
          <cell r="EC672">
            <v>0</v>
          </cell>
          <cell r="ED672">
            <v>0</v>
          </cell>
        </row>
        <row r="673"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0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0</v>
          </cell>
          <cell r="CG673">
            <v>0</v>
          </cell>
          <cell r="CH673">
            <v>0</v>
          </cell>
          <cell r="CI673">
            <v>0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  <cell r="DG673">
            <v>0</v>
          </cell>
          <cell r="DH673">
            <v>0</v>
          </cell>
          <cell r="DI673">
            <v>0</v>
          </cell>
          <cell r="DJ673">
            <v>0</v>
          </cell>
          <cell r="DK673">
            <v>0</v>
          </cell>
          <cell r="DL673">
            <v>0</v>
          </cell>
          <cell r="DM673">
            <v>0</v>
          </cell>
          <cell r="DN673">
            <v>0</v>
          </cell>
          <cell r="DO673">
            <v>0</v>
          </cell>
          <cell r="DP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  <cell r="DV673">
            <v>0</v>
          </cell>
          <cell r="DW673">
            <v>0</v>
          </cell>
          <cell r="DX673">
            <v>0</v>
          </cell>
          <cell r="DY673">
            <v>0</v>
          </cell>
          <cell r="DZ673">
            <v>0</v>
          </cell>
          <cell r="EA673">
            <v>0</v>
          </cell>
          <cell r="EB673">
            <v>0</v>
          </cell>
          <cell r="EC673">
            <v>0</v>
          </cell>
          <cell r="ED673">
            <v>0</v>
          </cell>
        </row>
        <row r="674"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0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0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  <cell r="DG674">
            <v>0</v>
          </cell>
          <cell r="DH674">
            <v>0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  <cell r="DV674">
            <v>0</v>
          </cell>
          <cell r="DW674">
            <v>0</v>
          </cell>
          <cell r="DX674">
            <v>0</v>
          </cell>
          <cell r="DY674">
            <v>0</v>
          </cell>
          <cell r="DZ674">
            <v>0</v>
          </cell>
          <cell r="EA674">
            <v>0</v>
          </cell>
          <cell r="EB674">
            <v>0</v>
          </cell>
          <cell r="EC674">
            <v>0</v>
          </cell>
          <cell r="ED674">
            <v>0</v>
          </cell>
        </row>
        <row r="675"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0</v>
          </cell>
          <cell r="CB675">
            <v>0</v>
          </cell>
          <cell r="CC675">
            <v>0</v>
          </cell>
          <cell r="CD675">
            <v>0</v>
          </cell>
          <cell r="CE675">
            <v>0</v>
          </cell>
          <cell r="CF675">
            <v>0</v>
          </cell>
          <cell r="CG675">
            <v>0</v>
          </cell>
          <cell r="CH675">
            <v>0</v>
          </cell>
          <cell r="CI675">
            <v>0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P675">
            <v>0</v>
          </cell>
          <cell r="CQ675">
            <v>0</v>
          </cell>
          <cell r="CR675">
            <v>0</v>
          </cell>
          <cell r="CS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0</v>
          </cell>
          <cell r="CZ675">
            <v>0</v>
          </cell>
          <cell r="DA675">
            <v>0</v>
          </cell>
          <cell r="DB675">
            <v>0</v>
          </cell>
          <cell r="DC675">
            <v>0</v>
          </cell>
          <cell r="DD675">
            <v>0</v>
          </cell>
          <cell r="DE675">
            <v>0</v>
          </cell>
          <cell r="DF675">
            <v>0</v>
          </cell>
          <cell r="DG675">
            <v>0</v>
          </cell>
          <cell r="DH675">
            <v>0</v>
          </cell>
          <cell r="DI675">
            <v>0</v>
          </cell>
          <cell r="DJ675">
            <v>0</v>
          </cell>
          <cell r="DK675">
            <v>0</v>
          </cell>
          <cell r="DL675">
            <v>0</v>
          </cell>
          <cell r="DM675">
            <v>0</v>
          </cell>
          <cell r="DN675">
            <v>0</v>
          </cell>
          <cell r="DO675">
            <v>0</v>
          </cell>
          <cell r="DP675">
            <v>0</v>
          </cell>
          <cell r="DQ675">
            <v>0</v>
          </cell>
          <cell r="DR675">
            <v>0</v>
          </cell>
          <cell r="DS675">
            <v>0</v>
          </cell>
          <cell r="DT675">
            <v>0</v>
          </cell>
          <cell r="DU675">
            <v>0</v>
          </cell>
          <cell r="DV675">
            <v>0</v>
          </cell>
          <cell r="DW675">
            <v>0</v>
          </cell>
          <cell r="DX675">
            <v>0</v>
          </cell>
          <cell r="DY675">
            <v>0</v>
          </cell>
          <cell r="DZ675">
            <v>0</v>
          </cell>
          <cell r="EA675">
            <v>0</v>
          </cell>
          <cell r="EB675">
            <v>0</v>
          </cell>
          <cell r="EC675">
            <v>0</v>
          </cell>
          <cell r="ED675">
            <v>0</v>
          </cell>
        </row>
        <row r="677"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  <cell r="BZ677">
            <v>0</v>
          </cell>
          <cell r="CA677">
            <v>0</v>
          </cell>
          <cell r="CB677">
            <v>0</v>
          </cell>
          <cell r="CC677">
            <v>0</v>
          </cell>
          <cell r="CD677">
            <v>0</v>
          </cell>
          <cell r="CE677">
            <v>0</v>
          </cell>
          <cell r="CF677">
            <v>0</v>
          </cell>
          <cell r="CG677">
            <v>0</v>
          </cell>
          <cell r="CH677">
            <v>0</v>
          </cell>
          <cell r="CI677">
            <v>0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P677">
            <v>0</v>
          </cell>
          <cell r="CQ677">
            <v>0</v>
          </cell>
          <cell r="CR677">
            <v>0</v>
          </cell>
          <cell r="CS677">
            <v>0</v>
          </cell>
          <cell r="CT677">
            <v>0</v>
          </cell>
          <cell r="CU677">
            <v>0</v>
          </cell>
          <cell r="CV677">
            <v>0</v>
          </cell>
          <cell r="CW677">
            <v>0</v>
          </cell>
          <cell r="CX677">
            <v>0</v>
          </cell>
          <cell r="CY677">
            <v>0</v>
          </cell>
          <cell r="CZ677">
            <v>0</v>
          </cell>
          <cell r="DA677">
            <v>0</v>
          </cell>
          <cell r="DB677">
            <v>0</v>
          </cell>
          <cell r="DC677">
            <v>0</v>
          </cell>
          <cell r="DD677">
            <v>0</v>
          </cell>
          <cell r="DE677">
            <v>0</v>
          </cell>
          <cell r="DF677">
            <v>0</v>
          </cell>
          <cell r="DG677">
            <v>0</v>
          </cell>
          <cell r="DH677">
            <v>0</v>
          </cell>
          <cell r="DI677">
            <v>0</v>
          </cell>
          <cell r="DJ677">
            <v>0</v>
          </cell>
          <cell r="DK677">
            <v>0</v>
          </cell>
          <cell r="DL677">
            <v>0</v>
          </cell>
          <cell r="DM677">
            <v>0</v>
          </cell>
          <cell r="DN677">
            <v>0</v>
          </cell>
          <cell r="DO677">
            <v>0</v>
          </cell>
          <cell r="DP677">
            <v>0</v>
          </cell>
          <cell r="DQ677">
            <v>0</v>
          </cell>
          <cell r="DR677">
            <v>0</v>
          </cell>
          <cell r="DS677">
            <v>0</v>
          </cell>
          <cell r="DT677">
            <v>0</v>
          </cell>
          <cell r="DU677">
            <v>0</v>
          </cell>
          <cell r="DV677">
            <v>0</v>
          </cell>
          <cell r="DW677">
            <v>0</v>
          </cell>
          <cell r="DX677">
            <v>0</v>
          </cell>
          <cell r="DY677">
            <v>0</v>
          </cell>
          <cell r="DZ677">
            <v>0</v>
          </cell>
          <cell r="EA677">
            <v>0</v>
          </cell>
          <cell r="EB677">
            <v>0</v>
          </cell>
          <cell r="EC677">
            <v>0</v>
          </cell>
          <cell r="ED677">
            <v>0</v>
          </cell>
        </row>
        <row r="678"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  <cell r="BZ678">
            <v>0</v>
          </cell>
          <cell r="CA678">
            <v>0</v>
          </cell>
          <cell r="CB678">
            <v>0</v>
          </cell>
          <cell r="CC678">
            <v>0</v>
          </cell>
          <cell r="CD678">
            <v>0</v>
          </cell>
          <cell r="CE678">
            <v>0</v>
          </cell>
          <cell r="CF678">
            <v>0</v>
          </cell>
          <cell r="CG678">
            <v>0</v>
          </cell>
          <cell r="CH678">
            <v>0</v>
          </cell>
          <cell r="CI678">
            <v>0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P678">
            <v>0</v>
          </cell>
          <cell r="CQ678">
            <v>0</v>
          </cell>
          <cell r="CR678">
            <v>0</v>
          </cell>
          <cell r="CS678">
            <v>0</v>
          </cell>
          <cell r="CT678">
            <v>0</v>
          </cell>
          <cell r="CU678">
            <v>0</v>
          </cell>
          <cell r="CV678">
            <v>0</v>
          </cell>
          <cell r="CW678">
            <v>0</v>
          </cell>
          <cell r="CX678">
            <v>0</v>
          </cell>
          <cell r="CY678">
            <v>0</v>
          </cell>
          <cell r="CZ678">
            <v>0</v>
          </cell>
          <cell r="DA678">
            <v>0</v>
          </cell>
          <cell r="DB678">
            <v>0</v>
          </cell>
          <cell r="DC678">
            <v>0</v>
          </cell>
          <cell r="DD678">
            <v>0</v>
          </cell>
          <cell r="DE678">
            <v>0</v>
          </cell>
          <cell r="DF678">
            <v>0</v>
          </cell>
          <cell r="DG678">
            <v>0</v>
          </cell>
          <cell r="DH678">
            <v>0</v>
          </cell>
          <cell r="DI678">
            <v>0</v>
          </cell>
          <cell r="DJ678">
            <v>0</v>
          </cell>
          <cell r="DK678">
            <v>0</v>
          </cell>
          <cell r="DL678">
            <v>0</v>
          </cell>
          <cell r="DM678">
            <v>0</v>
          </cell>
          <cell r="DN678">
            <v>0</v>
          </cell>
          <cell r="DO678">
            <v>0</v>
          </cell>
          <cell r="DP678">
            <v>0</v>
          </cell>
          <cell r="DQ678">
            <v>0</v>
          </cell>
          <cell r="DR678">
            <v>0</v>
          </cell>
          <cell r="DS678">
            <v>0</v>
          </cell>
          <cell r="DT678">
            <v>0</v>
          </cell>
          <cell r="DU678">
            <v>0</v>
          </cell>
          <cell r="DV678">
            <v>0</v>
          </cell>
          <cell r="DW678">
            <v>0</v>
          </cell>
          <cell r="DX678">
            <v>0</v>
          </cell>
          <cell r="DY678">
            <v>0</v>
          </cell>
          <cell r="DZ678">
            <v>0</v>
          </cell>
          <cell r="EA678">
            <v>0</v>
          </cell>
          <cell r="EB678">
            <v>0</v>
          </cell>
          <cell r="EC678">
            <v>0</v>
          </cell>
          <cell r="ED678">
            <v>0</v>
          </cell>
        </row>
        <row r="679"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  <cell r="BZ679">
            <v>0</v>
          </cell>
          <cell r="CA679">
            <v>0</v>
          </cell>
          <cell r="CB679">
            <v>0</v>
          </cell>
          <cell r="CC679">
            <v>0</v>
          </cell>
          <cell r="CD679">
            <v>0</v>
          </cell>
          <cell r="CE679">
            <v>0</v>
          </cell>
          <cell r="CF679">
            <v>0</v>
          </cell>
          <cell r="CG679">
            <v>0</v>
          </cell>
          <cell r="CH679">
            <v>0</v>
          </cell>
          <cell r="CI679">
            <v>0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P679">
            <v>0</v>
          </cell>
          <cell r="CQ679">
            <v>0</v>
          </cell>
          <cell r="CR679">
            <v>0</v>
          </cell>
          <cell r="CS679">
            <v>0</v>
          </cell>
          <cell r="CT679">
            <v>0</v>
          </cell>
          <cell r="CU679">
            <v>0</v>
          </cell>
          <cell r="CV679">
            <v>0</v>
          </cell>
          <cell r="CW679">
            <v>0</v>
          </cell>
          <cell r="CX679">
            <v>0</v>
          </cell>
          <cell r="CY679">
            <v>0</v>
          </cell>
          <cell r="CZ679">
            <v>0</v>
          </cell>
          <cell r="DA679">
            <v>0</v>
          </cell>
          <cell r="DB679">
            <v>0</v>
          </cell>
          <cell r="DC679">
            <v>0</v>
          </cell>
          <cell r="DD679">
            <v>0</v>
          </cell>
          <cell r="DE679">
            <v>0</v>
          </cell>
          <cell r="DF679">
            <v>0</v>
          </cell>
          <cell r="DG679">
            <v>0</v>
          </cell>
          <cell r="DH679">
            <v>0</v>
          </cell>
          <cell r="DI679">
            <v>0</v>
          </cell>
          <cell r="DJ679">
            <v>0</v>
          </cell>
          <cell r="DK679">
            <v>0</v>
          </cell>
          <cell r="DL679">
            <v>0</v>
          </cell>
          <cell r="DM679">
            <v>0</v>
          </cell>
          <cell r="DN679">
            <v>0</v>
          </cell>
          <cell r="DO679">
            <v>0</v>
          </cell>
          <cell r="DP679">
            <v>0</v>
          </cell>
          <cell r="DQ679">
            <v>0</v>
          </cell>
          <cell r="DR679">
            <v>0</v>
          </cell>
          <cell r="DS679">
            <v>0</v>
          </cell>
          <cell r="DT679">
            <v>0</v>
          </cell>
          <cell r="DU679">
            <v>0</v>
          </cell>
          <cell r="DV679">
            <v>0</v>
          </cell>
          <cell r="DW679">
            <v>0</v>
          </cell>
          <cell r="DX679">
            <v>0</v>
          </cell>
          <cell r="DY679">
            <v>0</v>
          </cell>
          <cell r="DZ679">
            <v>0</v>
          </cell>
          <cell r="EA679">
            <v>0</v>
          </cell>
          <cell r="EB679">
            <v>0</v>
          </cell>
          <cell r="EC679">
            <v>0</v>
          </cell>
          <cell r="ED679">
            <v>0</v>
          </cell>
        </row>
        <row r="680"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  <cell r="BZ680">
            <v>0</v>
          </cell>
          <cell r="CA680">
            <v>0</v>
          </cell>
          <cell r="CB680">
            <v>0</v>
          </cell>
          <cell r="CC680">
            <v>0</v>
          </cell>
          <cell r="CD680">
            <v>0</v>
          </cell>
          <cell r="CE680">
            <v>0</v>
          </cell>
          <cell r="CF680">
            <v>0</v>
          </cell>
          <cell r="CG680">
            <v>0</v>
          </cell>
          <cell r="CH680">
            <v>0</v>
          </cell>
          <cell r="CI680">
            <v>0</v>
          </cell>
          <cell r="CJ680">
            <v>0</v>
          </cell>
          <cell r="CK680">
            <v>0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P680">
            <v>0</v>
          </cell>
          <cell r="CQ680">
            <v>0</v>
          </cell>
          <cell r="CR680">
            <v>0</v>
          </cell>
          <cell r="CS680">
            <v>0</v>
          </cell>
          <cell r="CT680">
            <v>0</v>
          </cell>
          <cell r="CU680">
            <v>0</v>
          </cell>
          <cell r="CV680">
            <v>0</v>
          </cell>
          <cell r="CW680">
            <v>0</v>
          </cell>
          <cell r="CX680">
            <v>0</v>
          </cell>
          <cell r="CY680">
            <v>0</v>
          </cell>
          <cell r="CZ680">
            <v>0</v>
          </cell>
          <cell r="DA680">
            <v>0</v>
          </cell>
          <cell r="DB680">
            <v>0</v>
          </cell>
          <cell r="DC680">
            <v>0</v>
          </cell>
          <cell r="DD680">
            <v>0</v>
          </cell>
          <cell r="DE680">
            <v>0</v>
          </cell>
          <cell r="DF680">
            <v>0</v>
          </cell>
          <cell r="DG680">
            <v>0</v>
          </cell>
          <cell r="DH680">
            <v>0</v>
          </cell>
          <cell r="DI680">
            <v>0</v>
          </cell>
          <cell r="DJ680">
            <v>0</v>
          </cell>
          <cell r="DK680">
            <v>0</v>
          </cell>
          <cell r="DL680">
            <v>0</v>
          </cell>
          <cell r="DM680">
            <v>0</v>
          </cell>
          <cell r="DN680">
            <v>0</v>
          </cell>
          <cell r="DO680">
            <v>0</v>
          </cell>
          <cell r="DP680">
            <v>0</v>
          </cell>
          <cell r="DQ680">
            <v>0</v>
          </cell>
          <cell r="DR680">
            <v>0</v>
          </cell>
          <cell r="DS680">
            <v>0</v>
          </cell>
          <cell r="DT680">
            <v>0</v>
          </cell>
          <cell r="DU680">
            <v>0</v>
          </cell>
          <cell r="DV680">
            <v>0</v>
          </cell>
          <cell r="DW680">
            <v>0</v>
          </cell>
          <cell r="DX680">
            <v>0</v>
          </cell>
          <cell r="DY680">
            <v>0</v>
          </cell>
          <cell r="DZ680">
            <v>0</v>
          </cell>
          <cell r="EA680">
            <v>0</v>
          </cell>
          <cell r="EB680">
            <v>0</v>
          </cell>
          <cell r="EC680">
            <v>0</v>
          </cell>
          <cell r="ED680">
            <v>0</v>
          </cell>
        </row>
        <row r="681"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B681">
            <v>0</v>
          </cell>
          <cell r="CC681">
            <v>0</v>
          </cell>
          <cell r="CD681">
            <v>0</v>
          </cell>
          <cell r="CE681">
            <v>0</v>
          </cell>
          <cell r="CF681">
            <v>0</v>
          </cell>
          <cell r="CG681">
            <v>0</v>
          </cell>
          <cell r="CH681">
            <v>0</v>
          </cell>
          <cell r="CI681">
            <v>0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P681">
            <v>0</v>
          </cell>
          <cell r="CQ681">
            <v>0</v>
          </cell>
          <cell r="CR681">
            <v>0</v>
          </cell>
          <cell r="CS681">
            <v>0</v>
          </cell>
          <cell r="CT681">
            <v>0</v>
          </cell>
          <cell r="CU681">
            <v>0</v>
          </cell>
          <cell r="CV681">
            <v>0</v>
          </cell>
          <cell r="CW681">
            <v>0</v>
          </cell>
          <cell r="CX681">
            <v>0</v>
          </cell>
          <cell r="CY681">
            <v>0</v>
          </cell>
          <cell r="CZ681">
            <v>0</v>
          </cell>
          <cell r="DA681">
            <v>0</v>
          </cell>
          <cell r="DB681">
            <v>0</v>
          </cell>
          <cell r="DC681">
            <v>0</v>
          </cell>
          <cell r="DD681">
            <v>0</v>
          </cell>
          <cell r="DE681">
            <v>0</v>
          </cell>
          <cell r="DF681">
            <v>0</v>
          </cell>
          <cell r="DG681">
            <v>0</v>
          </cell>
          <cell r="DH681">
            <v>0</v>
          </cell>
          <cell r="DI681">
            <v>0</v>
          </cell>
          <cell r="DJ681">
            <v>0</v>
          </cell>
          <cell r="DK681">
            <v>0</v>
          </cell>
          <cell r="DL681">
            <v>0</v>
          </cell>
          <cell r="DM681">
            <v>0</v>
          </cell>
          <cell r="DN681">
            <v>0</v>
          </cell>
          <cell r="DO681">
            <v>0</v>
          </cell>
          <cell r="DP681">
            <v>0</v>
          </cell>
          <cell r="DQ681">
            <v>0</v>
          </cell>
          <cell r="DR681">
            <v>0</v>
          </cell>
          <cell r="DS681">
            <v>0</v>
          </cell>
          <cell r="DT681">
            <v>0</v>
          </cell>
          <cell r="DU681">
            <v>0</v>
          </cell>
          <cell r="DV681">
            <v>0</v>
          </cell>
          <cell r="DW681">
            <v>0</v>
          </cell>
          <cell r="DX681">
            <v>0</v>
          </cell>
          <cell r="DY681">
            <v>0</v>
          </cell>
          <cell r="DZ681">
            <v>0</v>
          </cell>
          <cell r="EA681">
            <v>0</v>
          </cell>
          <cell r="EB681">
            <v>0</v>
          </cell>
          <cell r="EC681">
            <v>0</v>
          </cell>
          <cell r="ED681">
            <v>0</v>
          </cell>
        </row>
        <row r="682"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  <cell r="BZ682">
            <v>0</v>
          </cell>
          <cell r="CA682">
            <v>0</v>
          </cell>
          <cell r="CB682">
            <v>0</v>
          </cell>
          <cell r="CC682">
            <v>0</v>
          </cell>
          <cell r="CD682">
            <v>0</v>
          </cell>
          <cell r="CE682">
            <v>0</v>
          </cell>
          <cell r="CF682">
            <v>0</v>
          </cell>
          <cell r="CG682">
            <v>0</v>
          </cell>
          <cell r="CH682">
            <v>0</v>
          </cell>
          <cell r="CI682">
            <v>0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P682">
            <v>0</v>
          </cell>
          <cell r="CQ682">
            <v>0</v>
          </cell>
          <cell r="CR682">
            <v>0</v>
          </cell>
          <cell r="CS682">
            <v>0</v>
          </cell>
          <cell r="CT682">
            <v>0</v>
          </cell>
          <cell r="CU682">
            <v>0</v>
          </cell>
          <cell r="CV682">
            <v>0</v>
          </cell>
          <cell r="CW682">
            <v>0</v>
          </cell>
          <cell r="CX682">
            <v>0</v>
          </cell>
          <cell r="CY682">
            <v>0</v>
          </cell>
          <cell r="CZ682">
            <v>0</v>
          </cell>
          <cell r="DA682">
            <v>0</v>
          </cell>
          <cell r="DB682">
            <v>0</v>
          </cell>
          <cell r="DC682">
            <v>0</v>
          </cell>
          <cell r="DD682">
            <v>0</v>
          </cell>
          <cell r="DE682">
            <v>0</v>
          </cell>
          <cell r="DF682">
            <v>0</v>
          </cell>
          <cell r="DG682">
            <v>0</v>
          </cell>
          <cell r="DH682">
            <v>0</v>
          </cell>
          <cell r="DI682">
            <v>0</v>
          </cell>
          <cell r="DJ682">
            <v>0</v>
          </cell>
          <cell r="DK682">
            <v>0</v>
          </cell>
          <cell r="DL682">
            <v>0</v>
          </cell>
          <cell r="DM682">
            <v>0</v>
          </cell>
          <cell r="DN682">
            <v>0</v>
          </cell>
          <cell r="DO682">
            <v>0</v>
          </cell>
          <cell r="DP682">
            <v>0</v>
          </cell>
          <cell r="DQ682">
            <v>0</v>
          </cell>
          <cell r="DR682">
            <v>0</v>
          </cell>
          <cell r="DS682">
            <v>0</v>
          </cell>
          <cell r="DT682">
            <v>0</v>
          </cell>
          <cell r="DU682">
            <v>0</v>
          </cell>
          <cell r="DV682">
            <v>0</v>
          </cell>
          <cell r="DW682">
            <v>0</v>
          </cell>
          <cell r="DX682">
            <v>0</v>
          </cell>
          <cell r="DY682">
            <v>0</v>
          </cell>
          <cell r="DZ682">
            <v>0</v>
          </cell>
          <cell r="EA682">
            <v>0</v>
          </cell>
          <cell r="EB682">
            <v>0</v>
          </cell>
          <cell r="EC682">
            <v>0</v>
          </cell>
          <cell r="ED682">
            <v>0</v>
          </cell>
        </row>
        <row r="683"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  <cell r="BZ683">
            <v>0</v>
          </cell>
          <cell r="CA683">
            <v>0</v>
          </cell>
          <cell r="CB683">
            <v>0</v>
          </cell>
          <cell r="CC683">
            <v>0</v>
          </cell>
          <cell r="CD683">
            <v>0</v>
          </cell>
          <cell r="CE683">
            <v>0</v>
          </cell>
          <cell r="CF683">
            <v>0</v>
          </cell>
          <cell r="CG683">
            <v>0</v>
          </cell>
          <cell r="CH683">
            <v>0</v>
          </cell>
          <cell r="CI683">
            <v>0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P683">
            <v>0</v>
          </cell>
          <cell r="CQ683">
            <v>0</v>
          </cell>
          <cell r="CR683">
            <v>0</v>
          </cell>
          <cell r="CS683">
            <v>0</v>
          </cell>
          <cell r="CT683">
            <v>0</v>
          </cell>
          <cell r="CU683">
            <v>0</v>
          </cell>
          <cell r="CV683">
            <v>0</v>
          </cell>
          <cell r="CW683">
            <v>0</v>
          </cell>
          <cell r="CX683">
            <v>0</v>
          </cell>
          <cell r="CY683">
            <v>0</v>
          </cell>
          <cell r="CZ683">
            <v>0</v>
          </cell>
          <cell r="DA683">
            <v>0</v>
          </cell>
          <cell r="DB683">
            <v>0</v>
          </cell>
          <cell r="DC683">
            <v>0</v>
          </cell>
          <cell r="DD683">
            <v>0</v>
          </cell>
          <cell r="DE683">
            <v>0</v>
          </cell>
          <cell r="DF683">
            <v>0</v>
          </cell>
          <cell r="DG683">
            <v>0</v>
          </cell>
          <cell r="DH683">
            <v>0</v>
          </cell>
          <cell r="DI683">
            <v>0</v>
          </cell>
          <cell r="DJ683">
            <v>0</v>
          </cell>
          <cell r="DK683">
            <v>0</v>
          </cell>
          <cell r="DL683">
            <v>0</v>
          </cell>
          <cell r="DM683">
            <v>0</v>
          </cell>
          <cell r="DN683">
            <v>0</v>
          </cell>
          <cell r="DO683">
            <v>0</v>
          </cell>
          <cell r="DP683">
            <v>0</v>
          </cell>
          <cell r="DQ683">
            <v>0</v>
          </cell>
          <cell r="DR683">
            <v>0</v>
          </cell>
          <cell r="DS683">
            <v>0</v>
          </cell>
          <cell r="DT683">
            <v>0</v>
          </cell>
          <cell r="DU683">
            <v>0</v>
          </cell>
          <cell r="DV683">
            <v>0</v>
          </cell>
          <cell r="DW683">
            <v>0</v>
          </cell>
          <cell r="DX683">
            <v>0</v>
          </cell>
          <cell r="DY683">
            <v>0</v>
          </cell>
          <cell r="DZ683">
            <v>0</v>
          </cell>
          <cell r="EA683">
            <v>0</v>
          </cell>
          <cell r="EB683">
            <v>0</v>
          </cell>
          <cell r="EC683">
            <v>0</v>
          </cell>
          <cell r="ED683">
            <v>0</v>
          </cell>
        </row>
        <row r="684"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  <cell r="BZ684">
            <v>0</v>
          </cell>
          <cell r="CA684">
            <v>0</v>
          </cell>
          <cell r="CB684">
            <v>0</v>
          </cell>
          <cell r="CC684">
            <v>0</v>
          </cell>
          <cell r="CD684">
            <v>0</v>
          </cell>
          <cell r="CE684">
            <v>0</v>
          </cell>
          <cell r="CF684">
            <v>0</v>
          </cell>
          <cell r="CG684">
            <v>0</v>
          </cell>
          <cell r="CH684">
            <v>0</v>
          </cell>
          <cell r="CI684">
            <v>0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P684">
            <v>0</v>
          </cell>
          <cell r="CQ684">
            <v>0</v>
          </cell>
          <cell r="CR684">
            <v>0</v>
          </cell>
          <cell r="CS684">
            <v>0</v>
          </cell>
          <cell r="CT684">
            <v>0</v>
          </cell>
          <cell r="CU684">
            <v>0</v>
          </cell>
          <cell r="CV684">
            <v>0</v>
          </cell>
          <cell r="CW684">
            <v>0</v>
          </cell>
          <cell r="CX684">
            <v>0</v>
          </cell>
          <cell r="CY684">
            <v>0</v>
          </cell>
          <cell r="CZ684">
            <v>0</v>
          </cell>
          <cell r="DA684">
            <v>0</v>
          </cell>
          <cell r="DB684">
            <v>0</v>
          </cell>
          <cell r="DC684">
            <v>0</v>
          </cell>
          <cell r="DD684">
            <v>0</v>
          </cell>
          <cell r="DE684">
            <v>0</v>
          </cell>
          <cell r="DF684">
            <v>0</v>
          </cell>
          <cell r="DG684">
            <v>0</v>
          </cell>
          <cell r="DH684">
            <v>0</v>
          </cell>
          <cell r="DI684">
            <v>0</v>
          </cell>
          <cell r="DJ684">
            <v>0</v>
          </cell>
          <cell r="DK684">
            <v>0</v>
          </cell>
          <cell r="DL684">
            <v>0</v>
          </cell>
          <cell r="DM684">
            <v>0</v>
          </cell>
          <cell r="DN684">
            <v>0</v>
          </cell>
          <cell r="DO684">
            <v>0</v>
          </cell>
          <cell r="DP684">
            <v>0</v>
          </cell>
          <cell r="DQ684">
            <v>0</v>
          </cell>
          <cell r="DR684">
            <v>0</v>
          </cell>
          <cell r="DS684">
            <v>0</v>
          </cell>
          <cell r="DT684">
            <v>0</v>
          </cell>
          <cell r="DU684">
            <v>0</v>
          </cell>
          <cell r="DV684">
            <v>0</v>
          </cell>
          <cell r="DW684">
            <v>0</v>
          </cell>
          <cell r="DX684">
            <v>0</v>
          </cell>
          <cell r="DY684">
            <v>0</v>
          </cell>
          <cell r="DZ684">
            <v>0</v>
          </cell>
          <cell r="EA684">
            <v>0</v>
          </cell>
          <cell r="EB684">
            <v>0</v>
          </cell>
          <cell r="EC684">
            <v>0</v>
          </cell>
          <cell r="ED684">
            <v>0</v>
          </cell>
        </row>
        <row r="685"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  <cell r="BZ685">
            <v>0</v>
          </cell>
          <cell r="CA685">
            <v>0</v>
          </cell>
          <cell r="CB685">
            <v>0</v>
          </cell>
          <cell r="CC685">
            <v>0</v>
          </cell>
          <cell r="CD685">
            <v>0</v>
          </cell>
          <cell r="CE685">
            <v>0</v>
          </cell>
          <cell r="CF685">
            <v>0</v>
          </cell>
          <cell r="CG685">
            <v>0</v>
          </cell>
          <cell r="CH685">
            <v>0</v>
          </cell>
          <cell r="CI685">
            <v>0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P685">
            <v>0</v>
          </cell>
          <cell r="CQ685">
            <v>0</v>
          </cell>
          <cell r="CR685">
            <v>0</v>
          </cell>
          <cell r="CS685">
            <v>0</v>
          </cell>
          <cell r="CT685">
            <v>0</v>
          </cell>
          <cell r="CU685">
            <v>0</v>
          </cell>
          <cell r="CV685">
            <v>0</v>
          </cell>
          <cell r="CW685">
            <v>0</v>
          </cell>
          <cell r="CX685">
            <v>0</v>
          </cell>
          <cell r="CY685">
            <v>0</v>
          </cell>
          <cell r="CZ685">
            <v>0</v>
          </cell>
          <cell r="DA685">
            <v>0</v>
          </cell>
          <cell r="DB685">
            <v>0</v>
          </cell>
          <cell r="DC685">
            <v>0</v>
          </cell>
          <cell r="DD685">
            <v>0</v>
          </cell>
          <cell r="DE685">
            <v>0</v>
          </cell>
          <cell r="DF685">
            <v>0</v>
          </cell>
          <cell r="DG685">
            <v>0</v>
          </cell>
          <cell r="DH685">
            <v>0</v>
          </cell>
          <cell r="DI685">
            <v>0</v>
          </cell>
          <cell r="DJ685">
            <v>0</v>
          </cell>
          <cell r="DK685">
            <v>0</v>
          </cell>
          <cell r="DL685">
            <v>0</v>
          </cell>
          <cell r="DM685">
            <v>0</v>
          </cell>
          <cell r="DN685">
            <v>0</v>
          </cell>
          <cell r="DO685">
            <v>0</v>
          </cell>
          <cell r="DP685">
            <v>0</v>
          </cell>
          <cell r="DQ685">
            <v>0</v>
          </cell>
          <cell r="DR685">
            <v>0</v>
          </cell>
          <cell r="DS685">
            <v>0</v>
          </cell>
          <cell r="DT685">
            <v>0</v>
          </cell>
          <cell r="DU685">
            <v>0</v>
          </cell>
          <cell r="DV685">
            <v>0</v>
          </cell>
          <cell r="DW685">
            <v>0</v>
          </cell>
          <cell r="DX685">
            <v>0</v>
          </cell>
          <cell r="DY685">
            <v>0</v>
          </cell>
          <cell r="DZ685">
            <v>0</v>
          </cell>
          <cell r="EA685">
            <v>0</v>
          </cell>
          <cell r="EB685">
            <v>0</v>
          </cell>
          <cell r="EC685">
            <v>0</v>
          </cell>
          <cell r="ED685">
            <v>0</v>
          </cell>
        </row>
        <row r="696"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  <cell r="BZ696">
            <v>0</v>
          </cell>
          <cell r="CA696">
            <v>0</v>
          </cell>
          <cell r="CB696">
            <v>0</v>
          </cell>
          <cell r="CC696">
            <v>0</v>
          </cell>
          <cell r="CD696">
            <v>0</v>
          </cell>
          <cell r="CE696">
            <v>0</v>
          </cell>
          <cell r="CF696">
            <v>0</v>
          </cell>
          <cell r="CG696">
            <v>0</v>
          </cell>
          <cell r="CH696">
            <v>0</v>
          </cell>
          <cell r="CI696">
            <v>0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P696">
            <v>0</v>
          </cell>
          <cell r="CQ696">
            <v>0</v>
          </cell>
          <cell r="CR696">
            <v>0</v>
          </cell>
          <cell r="CS696">
            <v>0</v>
          </cell>
          <cell r="CT696">
            <v>0</v>
          </cell>
          <cell r="CU696">
            <v>0</v>
          </cell>
          <cell r="CV696">
            <v>0</v>
          </cell>
          <cell r="CW696">
            <v>0</v>
          </cell>
          <cell r="CX696">
            <v>0</v>
          </cell>
          <cell r="CY696">
            <v>0</v>
          </cell>
          <cell r="CZ696">
            <v>0</v>
          </cell>
          <cell r="DA696">
            <v>0</v>
          </cell>
          <cell r="DB696">
            <v>0</v>
          </cell>
          <cell r="DC696">
            <v>0</v>
          </cell>
          <cell r="DD696">
            <v>0</v>
          </cell>
          <cell r="DE696">
            <v>0</v>
          </cell>
          <cell r="DF696">
            <v>0</v>
          </cell>
          <cell r="DG696">
            <v>0</v>
          </cell>
          <cell r="DH696">
            <v>0</v>
          </cell>
          <cell r="DI696">
            <v>0</v>
          </cell>
          <cell r="DJ696">
            <v>0</v>
          </cell>
          <cell r="DK696">
            <v>0</v>
          </cell>
          <cell r="DL696">
            <v>0</v>
          </cell>
          <cell r="DM696">
            <v>0</v>
          </cell>
          <cell r="DN696">
            <v>0</v>
          </cell>
          <cell r="DO696">
            <v>0</v>
          </cell>
          <cell r="DP696">
            <v>0</v>
          </cell>
          <cell r="DQ696">
            <v>0</v>
          </cell>
          <cell r="DR696">
            <v>0</v>
          </cell>
          <cell r="DS696">
            <v>0</v>
          </cell>
          <cell r="DT696">
            <v>0</v>
          </cell>
          <cell r="DU696">
            <v>0</v>
          </cell>
          <cell r="DV696">
            <v>0</v>
          </cell>
          <cell r="DW696">
            <v>0</v>
          </cell>
          <cell r="DX696">
            <v>0</v>
          </cell>
          <cell r="DY696">
            <v>0</v>
          </cell>
          <cell r="DZ696">
            <v>0</v>
          </cell>
          <cell r="EA696">
            <v>0</v>
          </cell>
          <cell r="EB696">
            <v>0</v>
          </cell>
          <cell r="EC696">
            <v>0</v>
          </cell>
          <cell r="ED696">
            <v>0</v>
          </cell>
        </row>
        <row r="697"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  <cell r="BZ697">
            <v>0</v>
          </cell>
          <cell r="CA697">
            <v>0</v>
          </cell>
          <cell r="CB697">
            <v>0</v>
          </cell>
          <cell r="CC697">
            <v>0</v>
          </cell>
          <cell r="CD697">
            <v>0</v>
          </cell>
          <cell r="CE697">
            <v>0</v>
          </cell>
          <cell r="CF697">
            <v>0</v>
          </cell>
          <cell r="CG697">
            <v>0</v>
          </cell>
          <cell r="CH697">
            <v>0</v>
          </cell>
          <cell r="CI697">
            <v>0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P697">
            <v>0</v>
          </cell>
          <cell r="CQ697">
            <v>0</v>
          </cell>
          <cell r="CR697">
            <v>0</v>
          </cell>
          <cell r="CS697">
            <v>0</v>
          </cell>
          <cell r="CT697">
            <v>0</v>
          </cell>
          <cell r="CU697">
            <v>0</v>
          </cell>
          <cell r="CV697">
            <v>0</v>
          </cell>
          <cell r="CW697">
            <v>0</v>
          </cell>
          <cell r="CX697">
            <v>0</v>
          </cell>
          <cell r="CY697">
            <v>0</v>
          </cell>
          <cell r="CZ697">
            <v>0</v>
          </cell>
          <cell r="DA697">
            <v>0</v>
          </cell>
          <cell r="DB697">
            <v>0</v>
          </cell>
          <cell r="DC697">
            <v>0</v>
          </cell>
          <cell r="DD697">
            <v>0</v>
          </cell>
          <cell r="DE697">
            <v>0</v>
          </cell>
          <cell r="DF697">
            <v>0</v>
          </cell>
          <cell r="DG697">
            <v>0</v>
          </cell>
          <cell r="DH697">
            <v>0</v>
          </cell>
          <cell r="DI697">
            <v>0</v>
          </cell>
          <cell r="DJ697">
            <v>0</v>
          </cell>
          <cell r="DK697">
            <v>0</v>
          </cell>
          <cell r="DL697">
            <v>0</v>
          </cell>
          <cell r="DM697">
            <v>0</v>
          </cell>
          <cell r="DN697">
            <v>0</v>
          </cell>
          <cell r="DO697">
            <v>0</v>
          </cell>
          <cell r="DP697">
            <v>0</v>
          </cell>
          <cell r="DQ697">
            <v>0</v>
          </cell>
          <cell r="DR697">
            <v>0</v>
          </cell>
          <cell r="DS697">
            <v>0</v>
          </cell>
          <cell r="DT697">
            <v>0</v>
          </cell>
          <cell r="DU697">
            <v>0</v>
          </cell>
          <cell r="DV697">
            <v>0</v>
          </cell>
          <cell r="DW697">
            <v>0</v>
          </cell>
          <cell r="DX697">
            <v>0</v>
          </cell>
          <cell r="DY697">
            <v>0</v>
          </cell>
          <cell r="DZ697">
            <v>0</v>
          </cell>
          <cell r="EA697">
            <v>0</v>
          </cell>
          <cell r="EB697">
            <v>0</v>
          </cell>
          <cell r="EC697">
            <v>0</v>
          </cell>
          <cell r="ED697">
            <v>0</v>
          </cell>
        </row>
        <row r="698"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  <cell r="BZ698">
            <v>0</v>
          </cell>
          <cell r="CA698">
            <v>0</v>
          </cell>
          <cell r="CB698">
            <v>0</v>
          </cell>
          <cell r="CC698">
            <v>0</v>
          </cell>
          <cell r="CD698">
            <v>0</v>
          </cell>
          <cell r="CE698">
            <v>0</v>
          </cell>
          <cell r="CF698">
            <v>0</v>
          </cell>
          <cell r="CG698">
            <v>0</v>
          </cell>
          <cell r="CH698">
            <v>0</v>
          </cell>
          <cell r="CI698">
            <v>0</v>
          </cell>
          <cell r="CJ698">
            <v>0</v>
          </cell>
          <cell r="CK698">
            <v>0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P698">
            <v>0</v>
          </cell>
          <cell r="CQ698">
            <v>0</v>
          </cell>
          <cell r="CR698">
            <v>0</v>
          </cell>
          <cell r="CS698">
            <v>0</v>
          </cell>
          <cell r="CT698">
            <v>0</v>
          </cell>
          <cell r="CU698">
            <v>0</v>
          </cell>
          <cell r="CV698">
            <v>0</v>
          </cell>
          <cell r="CW698">
            <v>0</v>
          </cell>
          <cell r="CX698">
            <v>0</v>
          </cell>
          <cell r="CY698">
            <v>0</v>
          </cell>
          <cell r="CZ698">
            <v>0</v>
          </cell>
          <cell r="DA698">
            <v>0</v>
          </cell>
          <cell r="DB698">
            <v>0</v>
          </cell>
          <cell r="DC698">
            <v>0</v>
          </cell>
          <cell r="DD698">
            <v>0</v>
          </cell>
          <cell r="DE698">
            <v>0</v>
          </cell>
          <cell r="DF698">
            <v>0</v>
          </cell>
          <cell r="DG698">
            <v>0</v>
          </cell>
          <cell r="DH698">
            <v>0</v>
          </cell>
          <cell r="DI698">
            <v>0</v>
          </cell>
          <cell r="DJ698">
            <v>0</v>
          </cell>
          <cell r="DK698">
            <v>0</v>
          </cell>
          <cell r="DL698">
            <v>0</v>
          </cell>
          <cell r="DM698">
            <v>0</v>
          </cell>
          <cell r="DN698">
            <v>0</v>
          </cell>
          <cell r="DO698">
            <v>0</v>
          </cell>
          <cell r="DP698">
            <v>0</v>
          </cell>
          <cell r="DQ698">
            <v>0</v>
          </cell>
          <cell r="DR698">
            <v>0</v>
          </cell>
          <cell r="DS698">
            <v>0</v>
          </cell>
          <cell r="DT698">
            <v>0</v>
          </cell>
          <cell r="DU698">
            <v>0</v>
          </cell>
          <cell r="DV698">
            <v>0</v>
          </cell>
          <cell r="DW698">
            <v>0</v>
          </cell>
          <cell r="DX698">
            <v>0</v>
          </cell>
          <cell r="DY698">
            <v>0</v>
          </cell>
          <cell r="DZ698">
            <v>0</v>
          </cell>
          <cell r="EA698">
            <v>0</v>
          </cell>
          <cell r="EB698">
            <v>0</v>
          </cell>
          <cell r="EC698">
            <v>0</v>
          </cell>
          <cell r="ED698">
            <v>0</v>
          </cell>
        </row>
        <row r="699"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  <cell r="BZ699">
            <v>0</v>
          </cell>
          <cell r="CA699">
            <v>0</v>
          </cell>
          <cell r="CB699">
            <v>0</v>
          </cell>
          <cell r="CC699">
            <v>0</v>
          </cell>
          <cell r="CD699">
            <v>0</v>
          </cell>
          <cell r="CE699">
            <v>0</v>
          </cell>
          <cell r="CF699">
            <v>0</v>
          </cell>
          <cell r="CG699">
            <v>0</v>
          </cell>
          <cell r="CH699">
            <v>0</v>
          </cell>
          <cell r="CI699">
            <v>0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P699">
            <v>0</v>
          </cell>
          <cell r="CQ699">
            <v>0</v>
          </cell>
          <cell r="CR699">
            <v>0</v>
          </cell>
          <cell r="CS699">
            <v>0</v>
          </cell>
          <cell r="CT699">
            <v>0</v>
          </cell>
          <cell r="CU699">
            <v>0</v>
          </cell>
          <cell r="CV699">
            <v>0</v>
          </cell>
          <cell r="CW699">
            <v>0</v>
          </cell>
          <cell r="CX699">
            <v>0</v>
          </cell>
          <cell r="CY699">
            <v>0</v>
          </cell>
          <cell r="CZ699">
            <v>0</v>
          </cell>
          <cell r="DA699">
            <v>0</v>
          </cell>
          <cell r="DB699">
            <v>0</v>
          </cell>
          <cell r="DC699">
            <v>0</v>
          </cell>
          <cell r="DD699">
            <v>0</v>
          </cell>
          <cell r="DE699">
            <v>0</v>
          </cell>
          <cell r="DF699">
            <v>0</v>
          </cell>
          <cell r="DG699">
            <v>0</v>
          </cell>
          <cell r="DH699">
            <v>0</v>
          </cell>
          <cell r="DI699">
            <v>0</v>
          </cell>
          <cell r="DJ699">
            <v>0</v>
          </cell>
          <cell r="DK699">
            <v>0</v>
          </cell>
          <cell r="DL699">
            <v>0</v>
          </cell>
          <cell r="DM699">
            <v>0</v>
          </cell>
          <cell r="DN699">
            <v>0</v>
          </cell>
          <cell r="DO699">
            <v>0</v>
          </cell>
          <cell r="DP699">
            <v>0</v>
          </cell>
          <cell r="DQ699">
            <v>0</v>
          </cell>
          <cell r="DR699">
            <v>0</v>
          </cell>
          <cell r="DS699">
            <v>0</v>
          </cell>
          <cell r="DT699">
            <v>0</v>
          </cell>
          <cell r="DU699">
            <v>0</v>
          </cell>
          <cell r="DV699">
            <v>0</v>
          </cell>
          <cell r="DW699">
            <v>0</v>
          </cell>
          <cell r="DX699">
            <v>0</v>
          </cell>
          <cell r="DY699">
            <v>0</v>
          </cell>
          <cell r="DZ699">
            <v>0</v>
          </cell>
          <cell r="EA699">
            <v>0</v>
          </cell>
          <cell r="EB699">
            <v>0</v>
          </cell>
          <cell r="EC699">
            <v>0</v>
          </cell>
          <cell r="ED699">
            <v>0</v>
          </cell>
        </row>
        <row r="700"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  <cell r="BZ700">
            <v>0</v>
          </cell>
          <cell r="CA700">
            <v>0</v>
          </cell>
          <cell r="CB700">
            <v>0</v>
          </cell>
          <cell r="CC700">
            <v>0</v>
          </cell>
          <cell r="CD700">
            <v>0</v>
          </cell>
          <cell r="CE700">
            <v>0</v>
          </cell>
          <cell r="CF700">
            <v>0</v>
          </cell>
          <cell r="CG700">
            <v>0</v>
          </cell>
          <cell r="CH700">
            <v>0</v>
          </cell>
          <cell r="CI700">
            <v>0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P700">
            <v>0</v>
          </cell>
          <cell r="CQ700">
            <v>0</v>
          </cell>
          <cell r="CR700">
            <v>0</v>
          </cell>
          <cell r="CS700">
            <v>0</v>
          </cell>
          <cell r="CT700">
            <v>0</v>
          </cell>
          <cell r="CU700">
            <v>0</v>
          </cell>
          <cell r="CV700">
            <v>0</v>
          </cell>
          <cell r="CW700">
            <v>0</v>
          </cell>
          <cell r="CX700">
            <v>0</v>
          </cell>
          <cell r="CY700">
            <v>0</v>
          </cell>
          <cell r="CZ700">
            <v>0</v>
          </cell>
          <cell r="DA700">
            <v>0</v>
          </cell>
          <cell r="DB700">
            <v>0</v>
          </cell>
          <cell r="DC700">
            <v>0</v>
          </cell>
          <cell r="DD700">
            <v>0</v>
          </cell>
          <cell r="DE700">
            <v>0</v>
          </cell>
          <cell r="DF700">
            <v>0</v>
          </cell>
          <cell r="DG700">
            <v>0</v>
          </cell>
          <cell r="DH700">
            <v>0</v>
          </cell>
          <cell r="DI700">
            <v>0</v>
          </cell>
          <cell r="DJ700">
            <v>0</v>
          </cell>
          <cell r="DK700">
            <v>0</v>
          </cell>
          <cell r="DL700">
            <v>0</v>
          </cell>
          <cell r="DM700">
            <v>0</v>
          </cell>
          <cell r="DN700">
            <v>0</v>
          </cell>
          <cell r="DO700">
            <v>0</v>
          </cell>
          <cell r="DP700">
            <v>0</v>
          </cell>
          <cell r="DQ700">
            <v>0</v>
          </cell>
          <cell r="DR700">
            <v>0</v>
          </cell>
          <cell r="DS700">
            <v>0</v>
          </cell>
          <cell r="DT700">
            <v>0</v>
          </cell>
          <cell r="DU700">
            <v>0</v>
          </cell>
          <cell r="DV700">
            <v>0</v>
          </cell>
          <cell r="DW700">
            <v>0</v>
          </cell>
          <cell r="DX700">
            <v>0</v>
          </cell>
          <cell r="DY700">
            <v>0</v>
          </cell>
          <cell r="DZ700">
            <v>0</v>
          </cell>
          <cell r="EA700">
            <v>0</v>
          </cell>
          <cell r="EB700">
            <v>0</v>
          </cell>
          <cell r="EC700">
            <v>0</v>
          </cell>
          <cell r="ED700">
            <v>0</v>
          </cell>
        </row>
        <row r="701"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  <cell r="BZ701">
            <v>0</v>
          </cell>
          <cell r="CA701">
            <v>0</v>
          </cell>
          <cell r="CB701">
            <v>0</v>
          </cell>
          <cell r="CC701">
            <v>0</v>
          </cell>
          <cell r="CD701">
            <v>0</v>
          </cell>
          <cell r="CE701">
            <v>0</v>
          </cell>
          <cell r="CF701">
            <v>0</v>
          </cell>
          <cell r="CG701">
            <v>0</v>
          </cell>
          <cell r="CH701">
            <v>0</v>
          </cell>
          <cell r="CI701">
            <v>0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P701">
            <v>0</v>
          </cell>
          <cell r="CQ701">
            <v>0</v>
          </cell>
          <cell r="CR701">
            <v>0</v>
          </cell>
          <cell r="CS701">
            <v>0</v>
          </cell>
          <cell r="CT701">
            <v>0</v>
          </cell>
          <cell r="CU701">
            <v>0</v>
          </cell>
          <cell r="CV701">
            <v>0</v>
          </cell>
          <cell r="CW701">
            <v>0</v>
          </cell>
          <cell r="CX701">
            <v>0</v>
          </cell>
          <cell r="CY701">
            <v>0</v>
          </cell>
          <cell r="CZ701">
            <v>0</v>
          </cell>
          <cell r="DA701">
            <v>0</v>
          </cell>
          <cell r="DB701">
            <v>0</v>
          </cell>
          <cell r="DC701">
            <v>0</v>
          </cell>
          <cell r="DD701">
            <v>0</v>
          </cell>
          <cell r="DE701">
            <v>0</v>
          </cell>
          <cell r="DF701">
            <v>0</v>
          </cell>
          <cell r="DG701">
            <v>0</v>
          </cell>
          <cell r="DH701">
            <v>0</v>
          </cell>
          <cell r="DI701">
            <v>0</v>
          </cell>
          <cell r="DJ701">
            <v>0</v>
          </cell>
          <cell r="DK701">
            <v>0</v>
          </cell>
          <cell r="DL701">
            <v>0</v>
          </cell>
          <cell r="DM701">
            <v>0</v>
          </cell>
          <cell r="DN701">
            <v>0</v>
          </cell>
          <cell r="DO701">
            <v>0</v>
          </cell>
          <cell r="DP701">
            <v>0</v>
          </cell>
          <cell r="DQ701">
            <v>0</v>
          </cell>
          <cell r="DR701">
            <v>0</v>
          </cell>
          <cell r="DS701">
            <v>0</v>
          </cell>
          <cell r="DT701">
            <v>0</v>
          </cell>
          <cell r="DU701">
            <v>0</v>
          </cell>
          <cell r="DV701">
            <v>0</v>
          </cell>
          <cell r="DW701">
            <v>0</v>
          </cell>
          <cell r="DX701">
            <v>0</v>
          </cell>
          <cell r="DY701">
            <v>0</v>
          </cell>
          <cell r="DZ701">
            <v>0</v>
          </cell>
          <cell r="EA701">
            <v>0</v>
          </cell>
          <cell r="EB701">
            <v>0</v>
          </cell>
          <cell r="EC701">
            <v>0</v>
          </cell>
          <cell r="ED701">
            <v>0</v>
          </cell>
        </row>
        <row r="702"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  <cell r="BZ702">
            <v>0</v>
          </cell>
          <cell r="CA702">
            <v>0</v>
          </cell>
          <cell r="CB702">
            <v>0</v>
          </cell>
          <cell r="CC702">
            <v>0</v>
          </cell>
          <cell r="CD702">
            <v>0</v>
          </cell>
          <cell r="CE702">
            <v>0</v>
          </cell>
          <cell r="CF702">
            <v>0</v>
          </cell>
          <cell r="CG702">
            <v>0</v>
          </cell>
          <cell r="CH702">
            <v>0</v>
          </cell>
          <cell r="CI702">
            <v>0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P702">
            <v>0</v>
          </cell>
          <cell r="CQ702">
            <v>0</v>
          </cell>
          <cell r="CR702">
            <v>0</v>
          </cell>
          <cell r="CS702">
            <v>0</v>
          </cell>
          <cell r="CT702">
            <v>0</v>
          </cell>
          <cell r="CU702">
            <v>0</v>
          </cell>
          <cell r="CV702">
            <v>0</v>
          </cell>
          <cell r="CW702">
            <v>0</v>
          </cell>
          <cell r="CX702">
            <v>0</v>
          </cell>
          <cell r="CY702">
            <v>0</v>
          </cell>
          <cell r="CZ702">
            <v>0</v>
          </cell>
          <cell r="DA702">
            <v>0</v>
          </cell>
          <cell r="DB702">
            <v>0</v>
          </cell>
          <cell r="DC702">
            <v>0</v>
          </cell>
          <cell r="DD702">
            <v>0</v>
          </cell>
          <cell r="DE702">
            <v>0</v>
          </cell>
          <cell r="DF702">
            <v>0</v>
          </cell>
          <cell r="DG702">
            <v>0</v>
          </cell>
          <cell r="DH702">
            <v>0</v>
          </cell>
          <cell r="DI702">
            <v>0</v>
          </cell>
          <cell r="DJ702">
            <v>0</v>
          </cell>
          <cell r="DK702">
            <v>0</v>
          </cell>
          <cell r="DL702">
            <v>0</v>
          </cell>
          <cell r="DM702">
            <v>0</v>
          </cell>
          <cell r="DN702">
            <v>0</v>
          </cell>
          <cell r="DO702">
            <v>0</v>
          </cell>
          <cell r="DP702">
            <v>0</v>
          </cell>
          <cell r="DQ702">
            <v>0</v>
          </cell>
          <cell r="DR702">
            <v>0</v>
          </cell>
          <cell r="DS702">
            <v>0</v>
          </cell>
          <cell r="DT702">
            <v>0</v>
          </cell>
          <cell r="DU702">
            <v>0</v>
          </cell>
          <cell r="DV702">
            <v>0</v>
          </cell>
          <cell r="DW702">
            <v>0</v>
          </cell>
          <cell r="DX702">
            <v>0</v>
          </cell>
          <cell r="DY702">
            <v>0</v>
          </cell>
          <cell r="DZ702">
            <v>0</v>
          </cell>
          <cell r="EA702">
            <v>0</v>
          </cell>
          <cell r="EB702">
            <v>0</v>
          </cell>
          <cell r="EC702">
            <v>0</v>
          </cell>
          <cell r="ED702">
            <v>0</v>
          </cell>
        </row>
        <row r="703"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  <cell r="BZ703">
            <v>0</v>
          </cell>
          <cell r="CA703">
            <v>0</v>
          </cell>
          <cell r="CB703">
            <v>0</v>
          </cell>
          <cell r="CC703">
            <v>0</v>
          </cell>
          <cell r="CD703">
            <v>0</v>
          </cell>
          <cell r="CE703">
            <v>0</v>
          </cell>
          <cell r="CF703">
            <v>0</v>
          </cell>
          <cell r="CG703">
            <v>0</v>
          </cell>
          <cell r="CH703">
            <v>0</v>
          </cell>
          <cell r="CI703">
            <v>0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P703">
            <v>0</v>
          </cell>
          <cell r="CQ703">
            <v>0</v>
          </cell>
          <cell r="CR703">
            <v>0</v>
          </cell>
          <cell r="CS703">
            <v>0</v>
          </cell>
          <cell r="CT703">
            <v>0</v>
          </cell>
          <cell r="CU703">
            <v>0</v>
          </cell>
          <cell r="CV703">
            <v>0</v>
          </cell>
          <cell r="CW703">
            <v>0</v>
          </cell>
          <cell r="CX703">
            <v>0</v>
          </cell>
          <cell r="CY703">
            <v>0</v>
          </cell>
          <cell r="CZ703">
            <v>0</v>
          </cell>
          <cell r="DA703">
            <v>0</v>
          </cell>
          <cell r="DB703">
            <v>0</v>
          </cell>
          <cell r="DC703">
            <v>0</v>
          </cell>
          <cell r="DD703">
            <v>0</v>
          </cell>
          <cell r="DE703">
            <v>0</v>
          </cell>
          <cell r="DF703">
            <v>0</v>
          </cell>
          <cell r="DG703">
            <v>0</v>
          </cell>
          <cell r="DH703">
            <v>0</v>
          </cell>
          <cell r="DI703">
            <v>0</v>
          </cell>
          <cell r="DJ703">
            <v>0</v>
          </cell>
          <cell r="DK703">
            <v>0</v>
          </cell>
          <cell r="DL703">
            <v>0</v>
          </cell>
          <cell r="DM703">
            <v>0</v>
          </cell>
          <cell r="DN703">
            <v>0</v>
          </cell>
          <cell r="DO703">
            <v>0</v>
          </cell>
          <cell r="DP703">
            <v>0</v>
          </cell>
          <cell r="DQ703">
            <v>0</v>
          </cell>
          <cell r="DR703">
            <v>0</v>
          </cell>
          <cell r="DS703">
            <v>0</v>
          </cell>
          <cell r="DT703">
            <v>0</v>
          </cell>
          <cell r="DU703">
            <v>0</v>
          </cell>
          <cell r="DV703">
            <v>0</v>
          </cell>
          <cell r="DW703">
            <v>0</v>
          </cell>
          <cell r="DX703">
            <v>0</v>
          </cell>
          <cell r="DY703">
            <v>0</v>
          </cell>
          <cell r="DZ703">
            <v>0</v>
          </cell>
          <cell r="EA703">
            <v>0</v>
          </cell>
          <cell r="EB703">
            <v>0</v>
          </cell>
          <cell r="EC703">
            <v>0</v>
          </cell>
          <cell r="ED703">
            <v>0</v>
          </cell>
        </row>
        <row r="705">
          <cell r="A705" t="str">
            <v>Capacity Factor</v>
          </cell>
        </row>
        <row r="706"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  <cell r="BZ706">
            <v>0</v>
          </cell>
          <cell r="CA706">
            <v>0</v>
          </cell>
          <cell r="CB706">
            <v>0</v>
          </cell>
          <cell r="CC706">
            <v>0</v>
          </cell>
          <cell r="CD706">
            <v>0</v>
          </cell>
          <cell r="CE706">
            <v>0</v>
          </cell>
          <cell r="CF706">
            <v>0</v>
          </cell>
          <cell r="CG706">
            <v>0</v>
          </cell>
          <cell r="CH706">
            <v>0</v>
          </cell>
          <cell r="CI706">
            <v>0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P706">
            <v>0</v>
          </cell>
          <cell r="CQ706">
            <v>0</v>
          </cell>
          <cell r="CR706">
            <v>0</v>
          </cell>
          <cell r="CS706">
            <v>0</v>
          </cell>
          <cell r="CT706">
            <v>0</v>
          </cell>
          <cell r="CU706">
            <v>0</v>
          </cell>
          <cell r="CV706">
            <v>0</v>
          </cell>
          <cell r="CW706">
            <v>0</v>
          </cell>
          <cell r="CX706">
            <v>0</v>
          </cell>
          <cell r="CY706">
            <v>0</v>
          </cell>
          <cell r="CZ706">
            <v>0</v>
          </cell>
          <cell r="DA706">
            <v>0</v>
          </cell>
          <cell r="DB706">
            <v>0</v>
          </cell>
          <cell r="DC706">
            <v>0</v>
          </cell>
          <cell r="DD706">
            <v>0</v>
          </cell>
          <cell r="DE706">
            <v>0</v>
          </cell>
          <cell r="DF706">
            <v>0</v>
          </cell>
          <cell r="DG706">
            <v>0</v>
          </cell>
          <cell r="DH706">
            <v>0</v>
          </cell>
          <cell r="DI706">
            <v>0</v>
          </cell>
          <cell r="DJ706">
            <v>0</v>
          </cell>
          <cell r="DK706">
            <v>0</v>
          </cell>
          <cell r="DL706">
            <v>0</v>
          </cell>
          <cell r="DM706">
            <v>0</v>
          </cell>
          <cell r="DN706">
            <v>0</v>
          </cell>
          <cell r="DO706">
            <v>0</v>
          </cell>
          <cell r="DP706">
            <v>0</v>
          </cell>
          <cell r="DQ706">
            <v>0</v>
          </cell>
          <cell r="DR706">
            <v>0</v>
          </cell>
          <cell r="DS706">
            <v>0</v>
          </cell>
          <cell r="DT706">
            <v>0</v>
          </cell>
          <cell r="DU706">
            <v>0</v>
          </cell>
          <cell r="DV706">
            <v>0</v>
          </cell>
          <cell r="DW706">
            <v>0</v>
          </cell>
          <cell r="DX706">
            <v>0</v>
          </cell>
          <cell r="DY706">
            <v>0</v>
          </cell>
          <cell r="DZ706">
            <v>0</v>
          </cell>
          <cell r="EA706">
            <v>0</v>
          </cell>
          <cell r="EB706">
            <v>0</v>
          </cell>
          <cell r="EC706">
            <v>0</v>
          </cell>
          <cell r="ED706">
            <v>0</v>
          </cell>
        </row>
        <row r="708"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-2E-3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  <cell r="BZ708">
            <v>0</v>
          </cell>
          <cell r="CA708">
            <v>0</v>
          </cell>
          <cell r="CB708">
            <v>0</v>
          </cell>
          <cell r="CC708">
            <v>0</v>
          </cell>
          <cell r="CD708">
            <v>0</v>
          </cell>
          <cell r="CE708">
            <v>0</v>
          </cell>
          <cell r="CF708">
            <v>0</v>
          </cell>
          <cell r="CG708">
            <v>0</v>
          </cell>
          <cell r="CH708">
            <v>0</v>
          </cell>
          <cell r="CI708">
            <v>0</v>
          </cell>
          <cell r="CJ708">
            <v>0</v>
          </cell>
          <cell r="CK708">
            <v>0</v>
          </cell>
          <cell r="CL708">
            <v>0</v>
          </cell>
          <cell r="CM708">
            <v>0</v>
          </cell>
          <cell r="CN708">
            <v>0</v>
          </cell>
          <cell r="CO708">
            <v>0</v>
          </cell>
          <cell r="CP708">
            <v>0</v>
          </cell>
          <cell r="CQ708">
            <v>0</v>
          </cell>
          <cell r="CR708">
            <v>0</v>
          </cell>
          <cell r="CS708">
            <v>0</v>
          </cell>
          <cell r="CT708">
            <v>0</v>
          </cell>
          <cell r="CU708">
            <v>0</v>
          </cell>
          <cell r="CV708">
            <v>0</v>
          </cell>
          <cell r="CW708">
            <v>0</v>
          </cell>
          <cell r="CX708">
            <v>0</v>
          </cell>
          <cell r="CY708">
            <v>0</v>
          </cell>
          <cell r="CZ708">
            <v>0</v>
          </cell>
          <cell r="DA708">
            <v>0</v>
          </cell>
          <cell r="DB708">
            <v>0</v>
          </cell>
          <cell r="DC708">
            <v>0</v>
          </cell>
          <cell r="DD708">
            <v>0</v>
          </cell>
          <cell r="DE708">
            <v>0</v>
          </cell>
          <cell r="DF708">
            <v>0</v>
          </cell>
          <cell r="DG708">
            <v>0</v>
          </cell>
          <cell r="DH708">
            <v>0</v>
          </cell>
          <cell r="DI708">
            <v>0</v>
          </cell>
          <cell r="DJ708">
            <v>0</v>
          </cell>
          <cell r="DK708">
            <v>0</v>
          </cell>
          <cell r="DL708">
            <v>0</v>
          </cell>
          <cell r="DM708">
            <v>0</v>
          </cell>
          <cell r="DN708">
            <v>0</v>
          </cell>
          <cell r="DO708">
            <v>0</v>
          </cell>
          <cell r="DP708">
            <v>0</v>
          </cell>
          <cell r="DQ708">
            <v>0</v>
          </cell>
          <cell r="DR708">
            <v>0</v>
          </cell>
          <cell r="DS708">
            <v>0</v>
          </cell>
          <cell r="DT708">
            <v>0</v>
          </cell>
          <cell r="DU708">
            <v>0</v>
          </cell>
          <cell r="DV708">
            <v>0</v>
          </cell>
          <cell r="DW708">
            <v>0</v>
          </cell>
          <cell r="DX708">
            <v>0</v>
          </cell>
          <cell r="DY708">
            <v>0</v>
          </cell>
          <cell r="DZ708">
            <v>0</v>
          </cell>
          <cell r="EA708">
            <v>0</v>
          </cell>
          <cell r="EB708">
            <v>0</v>
          </cell>
          <cell r="EC708">
            <v>0</v>
          </cell>
          <cell r="ED708">
            <v>0</v>
          </cell>
        </row>
        <row r="709"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-1E-3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-1E-3</v>
          </cell>
          <cell r="AV709">
            <v>-1E-3</v>
          </cell>
          <cell r="AW709">
            <v>-1E-3</v>
          </cell>
          <cell r="AX709">
            <v>0</v>
          </cell>
          <cell r="AY709">
            <v>0</v>
          </cell>
          <cell r="AZ709">
            <v>0</v>
          </cell>
          <cell r="BA709">
            <v>-1E-3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-1E-3</v>
          </cell>
          <cell r="BI709">
            <v>-1E-3</v>
          </cell>
          <cell r="BJ709">
            <v>-2E-3</v>
          </cell>
          <cell r="BK709">
            <v>-1E-3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-1E-3</v>
          </cell>
          <cell r="BV709">
            <v>-1E-3</v>
          </cell>
          <cell r="BW709">
            <v>0</v>
          </cell>
          <cell r="BX709">
            <v>0</v>
          </cell>
          <cell r="BY709">
            <v>0</v>
          </cell>
          <cell r="BZ709">
            <v>0</v>
          </cell>
          <cell r="CA709">
            <v>0</v>
          </cell>
          <cell r="CB709">
            <v>0</v>
          </cell>
          <cell r="CC709">
            <v>0</v>
          </cell>
          <cell r="CD709">
            <v>0</v>
          </cell>
          <cell r="CE709">
            <v>0</v>
          </cell>
          <cell r="CF709">
            <v>0</v>
          </cell>
          <cell r="CG709">
            <v>0</v>
          </cell>
          <cell r="CH709">
            <v>-1E-3</v>
          </cell>
          <cell r="CI709">
            <v>0</v>
          </cell>
          <cell r="CJ709">
            <v>0</v>
          </cell>
          <cell r="CK709">
            <v>0</v>
          </cell>
          <cell r="CL709">
            <v>0</v>
          </cell>
          <cell r="CM709">
            <v>0</v>
          </cell>
          <cell r="CN709">
            <v>0</v>
          </cell>
          <cell r="CO709">
            <v>0</v>
          </cell>
          <cell r="CP709">
            <v>0</v>
          </cell>
          <cell r="CQ709">
            <v>0</v>
          </cell>
          <cell r="CR709">
            <v>0</v>
          </cell>
          <cell r="CS709">
            <v>0</v>
          </cell>
          <cell r="CT709">
            <v>0</v>
          </cell>
          <cell r="CU709">
            <v>0</v>
          </cell>
          <cell r="CV709">
            <v>-1E-3</v>
          </cell>
          <cell r="CW709">
            <v>0</v>
          </cell>
          <cell r="CX709">
            <v>0</v>
          </cell>
          <cell r="CY709">
            <v>0</v>
          </cell>
          <cell r="CZ709">
            <v>0</v>
          </cell>
          <cell r="DA709">
            <v>0</v>
          </cell>
          <cell r="DB709">
            <v>0</v>
          </cell>
          <cell r="DC709">
            <v>0</v>
          </cell>
          <cell r="DD709">
            <v>0</v>
          </cell>
          <cell r="DE709">
            <v>0</v>
          </cell>
          <cell r="DF709">
            <v>0</v>
          </cell>
          <cell r="DG709">
            <v>0</v>
          </cell>
          <cell r="DH709">
            <v>-1E-3</v>
          </cell>
          <cell r="DI709">
            <v>0</v>
          </cell>
          <cell r="DJ709">
            <v>0</v>
          </cell>
          <cell r="DK709">
            <v>0</v>
          </cell>
          <cell r="DL709">
            <v>0</v>
          </cell>
          <cell r="DM709">
            <v>0</v>
          </cell>
          <cell r="DN709">
            <v>0</v>
          </cell>
          <cell r="DO709">
            <v>0</v>
          </cell>
          <cell r="DP709">
            <v>0</v>
          </cell>
          <cell r="DQ709">
            <v>0</v>
          </cell>
          <cell r="DR709">
            <v>0</v>
          </cell>
          <cell r="DS709">
            <v>0</v>
          </cell>
          <cell r="DT709">
            <v>0</v>
          </cell>
          <cell r="DU709">
            <v>-1E-3</v>
          </cell>
          <cell r="DV709">
            <v>0</v>
          </cell>
          <cell r="DW709">
            <v>0</v>
          </cell>
          <cell r="DX709">
            <v>-1E-3</v>
          </cell>
          <cell r="DY709">
            <v>0</v>
          </cell>
          <cell r="DZ709">
            <v>0</v>
          </cell>
          <cell r="EA709">
            <v>-1E-3</v>
          </cell>
          <cell r="EB709">
            <v>0</v>
          </cell>
          <cell r="EC709">
            <v>0</v>
          </cell>
          <cell r="ED709">
            <v>0</v>
          </cell>
        </row>
        <row r="710"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-1E-3</v>
          </cell>
          <cell r="BW710">
            <v>0</v>
          </cell>
          <cell r="BX710">
            <v>0</v>
          </cell>
          <cell r="BY710">
            <v>0</v>
          </cell>
          <cell r="BZ710">
            <v>0</v>
          </cell>
          <cell r="CA710">
            <v>0</v>
          </cell>
          <cell r="CB710">
            <v>0</v>
          </cell>
          <cell r="CC710">
            <v>0</v>
          </cell>
          <cell r="CD710">
            <v>0</v>
          </cell>
          <cell r="CE710">
            <v>0</v>
          </cell>
          <cell r="CF710">
            <v>0</v>
          </cell>
          <cell r="CG710">
            <v>0</v>
          </cell>
          <cell r="CH710">
            <v>0</v>
          </cell>
          <cell r="CI710">
            <v>0</v>
          </cell>
          <cell r="CJ710">
            <v>0</v>
          </cell>
          <cell r="CK710">
            <v>0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P710">
            <v>0</v>
          </cell>
          <cell r="CQ710">
            <v>0</v>
          </cell>
          <cell r="CR710">
            <v>0</v>
          </cell>
          <cell r="CS710">
            <v>0</v>
          </cell>
          <cell r="CT710">
            <v>0</v>
          </cell>
          <cell r="CU710">
            <v>0</v>
          </cell>
          <cell r="CV710">
            <v>0</v>
          </cell>
          <cell r="CW710">
            <v>0</v>
          </cell>
          <cell r="CX710">
            <v>0</v>
          </cell>
          <cell r="CY710">
            <v>0</v>
          </cell>
          <cell r="CZ710">
            <v>0</v>
          </cell>
          <cell r="DA710">
            <v>0</v>
          </cell>
          <cell r="DB710">
            <v>0</v>
          </cell>
          <cell r="DC710">
            <v>0</v>
          </cell>
          <cell r="DD710">
            <v>0</v>
          </cell>
          <cell r="DE710">
            <v>0</v>
          </cell>
          <cell r="DF710">
            <v>0</v>
          </cell>
          <cell r="DG710">
            <v>0</v>
          </cell>
          <cell r="DH710">
            <v>0</v>
          </cell>
          <cell r="DI710">
            <v>0</v>
          </cell>
          <cell r="DJ710">
            <v>0</v>
          </cell>
          <cell r="DK710">
            <v>0</v>
          </cell>
          <cell r="DL710">
            <v>0</v>
          </cell>
          <cell r="DM710">
            <v>0</v>
          </cell>
          <cell r="DN710">
            <v>0</v>
          </cell>
          <cell r="DO710">
            <v>0</v>
          </cell>
          <cell r="DP710">
            <v>0</v>
          </cell>
          <cell r="DQ710">
            <v>0</v>
          </cell>
          <cell r="DR710">
            <v>-1E-3</v>
          </cell>
          <cell r="DS710">
            <v>-1E-3</v>
          </cell>
          <cell r="DT710">
            <v>-1E-3</v>
          </cell>
          <cell r="DU710">
            <v>-1E-3</v>
          </cell>
          <cell r="DV710">
            <v>-1E-3</v>
          </cell>
          <cell r="DW710">
            <v>0</v>
          </cell>
          <cell r="DX710">
            <v>-3.0000000000000001E-3</v>
          </cell>
          <cell r="DY710">
            <v>-1E-3</v>
          </cell>
          <cell r="DZ710">
            <v>-1E-3</v>
          </cell>
          <cell r="EA710">
            <v>-1E-3</v>
          </cell>
          <cell r="EB710">
            <v>-1E-3</v>
          </cell>
          <cell r="EC710">
            <v>-1E-3</v>
          </cell>
          <cell r="ED710">
            <v>0</v>
          </cell>
        </row>
        <row r="711"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-1E-3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-1E-3</v>
          </cell>
          <cell r="AX711">
            <v>-1E-3</v>
          </cell>
          <cell r="AY711">
            <v>0</v>
          </cell>
          <cell r="AZ711">
            <v>0</v>
          </cell>
          <cell r="BA711">
            <v>-1E-3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-1E-3</v>
          </cell>
          <cell r="BJ711">
            <v>-1E-3</v>
          </cell>
          <cell r="BK711">
            <v>-1E-3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  <cell r="BZ711">
            <v>0</v>
          </cell>
          <cell r="CA711">
            <v>0</v>
          </cell>
          <cell r="CB711">
            <v>0</v>
          </cell>
          <cell r="CC711">
            <v>0</v>
          </cell>
          <cell r="CD711">
            <v>0</v>
          </cell>
          <cell r="CE711">
            <v>0</v>
          </cell>
          <cell r="CF711">
            <v>0</v>
          </cell>
          <cell r="CG711">
            <v>0</v>
          </cell>
          <cell r="CH711">
            <v>0</v>
          </cell>
          <cell r="CI711">
            <v>-1E-3</v>
          </cell>
          <cell r="CJ711">
            <v>0</v>
          </cell>
          <cell r="CK711">
            <v>0</v>
          </cell>
          <cell r="CL711">
            <v>0</v>
          </cell>
          <cell r="CM711">
            <v>0</v>
          </cell>
          <cell r="CN711">
            <v>0</v>
          </cell>
          <cell r="CO711">
            <v>0</v>
          </cell>
          <cell r="CP711">
            <v>0</v>
          </cell>
          <cell r="CQ711">
            <v>0</v>
          </cell>
          <cell r="CR711">
            <v>0</v>
          </cell>
          <cell r="CS711">
            <v>0</v>
          </cell>
          <cell r="CT711">
            <v>0</v>
          </cell>
          <cell r="CU711">
            <v>0</v>
          </cell>
          <cell r="CV711">
            <v>0</v>
          </cell>
          <cell r="CW711">
            <v>0</v>
          </cell>
          <cell r="CX711">
            <v>0</v>
          </cell>
          <cell r="CY711">
            <v>0</v>
          </cell>
          <cell r="CZ711">
            <v>0</v>
          </cell>
          <cell r="DA711">
            <v>0</v>
          </cell>
          <cell r="DB711">
            <v>0</v>
          </cell>
          <cell r="DC711">
            <v>0</v>
          </cell>
          <cell r="DD711">
            <v>0</v>
          </cell>
          <cell r="DE711">
            <v>0</v>
          </cell>
          <cell r="DF711">
            <v>0</v>
          </cell>
          <cell r="DG711">
            <v>0</v>
          </cell>
          <cell r="DH711">
            <v>0</v>
          </cell>
          <cell r="DI711">
            <v>0</v>
          </cell>
          <cell r="DJ711">
            <v>0</v>
          </cell>
          <cell r="DK711">
            <v>0</v>
          </cell>
          <cell r="DL711">
            <v>0</v>
          </cell>
          <cell r="DM711">
            <v>0</v>
          </cell>
          <cell r="DN711">
            <v>0</v>
          </cell>
          <cell r="DO711">
            <v>0</v>
          </cell>
          <cell r="DP711">
            <v>0</v>
          </cell>
          <cell r="DQ711">
            <v>0</v>
          </cell>
          <cell r="DR711">
            <v>0</v>
          </cell>
          <cell r="DS711">
            <v>0</v>
          </cell>
          <cell r="DT711">
            <v>0</v>
          </cell>
          <cell r="DU711">
            <v>0</v>
          </cell>
          <cell r="DV711">
            <v>0</v>
          </cell>
          <cell r="DW711">
            <v>0</v>
          </cell>
          <cell r="DX711">
            <v>0</v>
          </cell>
          <cell r="DY711">
            <v>0</v>
          </cell>
          <cell r="DZ711">
            <v>0</v>
          </cell>
          <cell r="EA711">
            <v>0</v>
          </cell>
          <cell r="EB711">
            <v>0</v>
          </cell>
          <cell r="EC711">
            <v>0</v>
          </cell>
          <cell r="ED711">
            <v>0</v>
          </cell>
        </row>
        <row r="712">
          <cell r="F712">
            <v>-1E-3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-3.0000000000000001E-3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  <cell r="BZ712">
            <v>0</v>
          </cell>
          <cell r="CA712">
            <v>0</v>
          </cell>
          <cell r="CB712">
            <v>0</v>
          </cell>
          <cell r="CC712">
            <v>0</v>
          </cell>
          <cell r="CD712">
            <v>0</v>
          </cell>
          <cell r="CE712">
            <v>0</v>
          </cell>
          <cell r="CF712">
            <v>0</v>
          </cell>
          <cell r="CG712">
            <v>0</v>
          </cell>
          <cell r="CH712">
            <v>0</v>
          </cell>
          <cell r="CI712">
            <v>0</v>
          </cell>
          <cell r="CJ712">
            <v>0</v>
          </cell>
          <cell r="CK712">
            <v>0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P712">
            <v>0</v>
          </cell>
          <cell r="CQ712">
            <v>0</v>
          </cell>
          <cell r="CR712">
            <v>0</v>
          </cell>
          <cell r="CS712">
            <v>0</v>
          </cell>
          <cell r="CT712">
            <v>0</v>
          </cell>
          <cell r="CU712">
            <v>0</v>
          </cell>
          <cell r="CV712">
            <v>0</v>
          </cell>
          <cell r="CW712">
            <v>0</v>
          </cell>
          <cell r="CX712">
            <v>0</v>
          </cell>
          <cell r="CY712">
            <v>0</v>
          </cell>
          <cell r="CZ712">
            <v>0</v>
          </cell>
          <cell r="DA712">
            <v>0</v>
          </cell>
          <cell r="DB712">
            <v>0</v>
          </cell>
          <cell r="DC712">
            <v>0</v>
          </cell>
          <cell r="DD712">
            <v>0</v>
          </cell>
          <cell r="DE712">
            <v>0</v>
          </cell>
          <cell r="DF712">
            <v>0</v>
          </cell>
          <cell r="DG712">
            <v>0</v>
          </cell>
          <cell r="DH712">
            <v>0</v>
          </cell>
          <cell r="DI712">
            <v>0</v>
          </cell>
          <cell r="DJ712">
            <v>0</v>
          </cell>
          <cell r="DK712">
            <v>0</v>
          </cell>
          <cell r="DL712">
            <v>0</v>
          </cell>
          <cell r="DM712">
            <v>0</v>
          </cell>
          <cell r="DN712">
            <v>0</v>
          </cell>
          <cell r="DO712">
            <v>0</v>
          </cell>
          <cell r="DP712">
            <v>0</v>
          </cell>
          <cell r="DQ712">
            <v>0</v>
          </cell>
          <cell r="DR712">
            <v>0</v>
          </cell>
          <cell r="DS712">
            <v>0</v>
          </cell>
          <cell r="DT712">
            <v>0</v>
          </cell>
          <cell r="DU712">
            <v>0</v>
          </cell>
          <cell r="DV712">
            <v>0</v>
          </cell>
          <cell r="DW712">
            <v>0</v>
          </cell>
          <cell r="DX712">
            <v>0</v>
          </cell>
          <cell r="DY712">
            <v>0</v>
          </cell>
          <cell r="DZ712">
            <v>0</v>
          </cell>
          <cell r="EA712">
            <v>0</v>
          </cell>
          <cell r="EB712">
            <v>0</v>
          </cell>
          <cell r="EC712">
            <v>0</v>
          </cell>
          <cell r="ED712">
            <v>0</v>
          </cell>
        </row>
        <row r="713"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-1E-3</v>
          </cell>
          <cell r="L713">
            <v>0</v>
          </cell>
          <cell r="M713">
            <v>0</v>
          </cell>
          <cell r="N713">
            <v>-1E-3</v>
          </cell>
          <cell r="O713">
            <v>0</v>
          </cell>
          <cell r="P713">
            <v>0</v>
          </cell>
          <cell r="Q713">
            <v>0</v>
          </cell>
          <cell r="R713">
            <v>-1E-3</v>
          </cell>
          <cell r="S713">
            <v>0</v>
          </cell>
          <cell r="T713">
            <v>-2E-3</v>
          </cell>
          <cell r="U713">
            <v>0</v>
          </cell>
          <cell r="V713">
            <v>-1E-3</v>
          </cell>
          <cell r="W713">
            <v>-1E-3</v>
          </cell>
          <cell r="X713">
            <v>-1E-3</v>
          </cell>
          <cell r="Y713">
            <v>0</v>
          </cell>
          <cell r="Z713">
            <v>-1E-3</v>
          </cell>
          <cell r="AA713">
            <v>-1E-3</v>
          </cell>
          <cell r="AB713">
            <v>-1E-3</v>
          </cell>
          <cell r="AC713">
            <v>-1E-3</v>
          </cell>
          <cell r="AD713">
            <v>0</v>
          </cell>
          <cell r="AE713">
            <v>-1E-3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-1E-3</v>
          </cell>
          <cell r="AK713">
            <v>-1E-3</v>
          </cell>
          <cell r="AL713">
            <v>-1E-3</v>
          </cell>
          <cell r="AM713">
            <v>-1E-3</v>
          </cell>
          <cell r="AN713">
            <v>-1E-3</v>
          </cell>
          <cell r="AO713">
            <v>-1E-3</v>
          </cell>
          <cell r="AP713">
            <v>-1E-3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-1E-3</v>
          </cell>
          <cell r="AZ713">
            <v>-1E-3</v>
          </cell>
          <cell r="BA713">
            <v>-1E-3</v>
          </cell>
          <cell r="BB713">
            <v>-1E-3</v>
          </cell>
          <cell r="BC713">
            <v>-1E-3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-1E-3</v>
          </cell>
          <cell r="BL713">
            <v>-1E-3</v>
          </cell>
          <cell r="BM713">
            <v>-1E-3</v>
          </cell>
          <cell r="BN713">
            <v>-1E-3</v>
          </cell>
          <cell r="BO713">
            <v>-1E-3</v>
          </cell>
          <cell r="BP713">
            <v>1E-3</v>
          </cell>
          <cell r="BQ713">
            <v>0</v>
          </cell>
          <cell r="BR713">
            <v>-1E-3</v>
          </cell>
          <cell r="BS713">
            <v>0</v>
          </cell>
          <cell r="BT713">
            <v>0</v>
          </cell>
          <cell r="BU713">
            <v>0</v>
          </cell>
          <cell r="BV713">
            <v>0</v>
          </cell>
          <cell r="BW713">
            <v>0</v>
          </cell>
          <cell r="BX713">
            <v>-1E-3</v>
          </cell>
          <cell r="BY713">
            <v>-1E-3</v>
          </cell>
          <cell r="BZ713">
            <v>-1E-3</v>
          </cell>
          <cell r="CA713">
            <v>-1E-3</v>
          </cell>
          <cell r="CB713">
            <v>-1E-3</v>
          </cell>
          <cell r="CC713">
            <v>0</v>
          </cell>
          <cell r="CD713">
            <v>0</v>
          </cell>
          <cell r="CE713">
            <v>-1E-3</v>
          </cell>
          <cell r="CF713">
            <v>-7.0000000000000001E-3</v>
          </cell>
          <cell r="CG713">
            <v>-1E-3</v>
          </cell>
          <cell r="CH713">
            <v>-1E-3</v>
          </cell>
          <cell r="CI713">
            <v>0</v>
          </cell>
          <cell r="CJ713">
            <v>-1E-3</v>
          </cell>
          <cell r="CK713">
            <v>-1E-3</v>
          </cell>
          <cell r="CL713">
            <v>0</v>
          </cell>
          <cell r="CM713">
            <v>0</v>
          </cell>
          <cell r="CN713">
            <v>-1E-3</v>
          </cell>
          <cell r="CO713">
            <v>-1E-3</v>
          </cell>
          <cell r="CP713">
            <v>-1E-3</v>
          </cell>
          <cell r="CQ713">
            <v>0</v>
          </cell>
          <cell r="CR713">
            <v>-1E-3</v>
          </cell>
          <cell r="CS713">
            <v>0</v>
          </cell>
          <cell r="CT713">
            <v>-1E-3</v>
          </cell>
          <cell r="CU713">
            <v>0</v>
          </cell>
          <cell r="CV713">
            <v>-1E-3</v>
          </cell>
          <cell r="CW713">
            <v>-1E-3</v>
          </cell>
          <cell r="CX713">
            <v>-1E-3</v>
          </cell>
          <cell r="CY713">
            <v>0</v>
          </cell>
          <cell r="CZ713">
            <v>0</v>
          </cell>
          <cell r="DA713">
            <v>-1E-3</v>
          </cell>
          <cell r="DB713">
            <v>-1E-3</v>
          </cell>
          <cell r="DC713">
            <v>-1E-3</v>
          </cell>
          <cell r="DD713">
            <v>0</v>
          </cell>
          <cell r="DE713">
            <v>-1E-3</v>
          </cell>
          <cell r="DF713">
            <v>0</v>
          </cell>
          <cell r="DG713">
            <v>-1E-3</v>
          </cell>
          <cell r="DH713">
            <v>0</v>
          </cell>
          <cell r="DI713">
            <v>-1E-3</v>
          </cell>
          <cell r="DJ713">
            <v>-1E-3</v>
          </cell>
          <cell r="DK713">
            <v>-1E-3</v>
          </cell>
          <cell r="DL713">
            <v>0</v>
          </cell>
          <cell r="DM713">
            <v>0</v>
          </cell>
          <cell r="DN713">
            <v>-1E-3</v>
          </cell>
          <cell r="DO713">
            <v>-1E-3</v>
          </cell>
          <cell r="DP713">
            <v>-1E-3</v>
          </cell>
          <cell r="DQ713">
            <v>0</v>
          </cell>
          <cell r="DR713">
            <v>-1E-3</v>
          </cell>
          <cell r="DS713">
            <v>0</v>
          </cell>
          <cell r="DT713">
            <v>-1E-3</v>
          </cell>
          <cell r="DU713">
            <v>0</v>
          </cell>
          <cell r="DV713">
            <v>0</v>
          </cell>
          <cell r="DW713">
            <v>-1E-3</v>
          </cell>
          <cell r="DX713">
            <v>-1E-3</v>
          </cell>
          <cell r="DY713">
            <v>-1E-3</v>
          </cell>
          <cell r="DZ713">
            <v>-1E-3</v>
          </cell>
          <cell r="EA713">
            <v>-1E-3</v>
          </cell>
          <cell r="EB713">
            <v>-1E-3</v>
          </cell>
          <cell r="EC713">
            <v>-1E-3</v>
          </cell>
          <cell r="ED713">
            <v>0</v>
          </cell>
        </row>
        <row r="714"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-1E-3</v>
          </cell>
          <cell r="L714">
            <v>-1E-3</v>
          </cell>
          <cell r="M714">
            <v>-1E-3</v>
          </cell>
          <cell r="N714">
            <v>-1E-3</v>
          </cell>
          <cell r="O714">
            <v>-1E-3</v>
          </cell>
          <cell r="P714">
            <v>0</v>
          </cell>
          <cell r="Q714">
            <v>0</v>
          </cell>
          <cell r="R714">
            <v>-1E-3</v>
          </cell>
          <cell r="S714">
            <v>0</v>
          </cell>
          <cell r="T714">
            <v>-2E-3</v>
          </cell>
          <cell r="U714">
            <v>-1E-3</v>
          </cell>
          <cell r="V714">
            <v>-1E-3</v>
          </cell>
          <cell r="W714">
            <v>0</v>
          </cell>
          <cell r="X714">
            <v>-1E-3</v>
          </cell>
          <cell r="Y714">
            <v>-1E-3</v>
          </cell>
          <cell r="Z714">
            <v>-1E-3</v>
          </cell>
          <cell r="AA714">
            <v>-1E-3</v>
          </cell>
          <cell r="AB714">
            <v>0</v>
          </cell>
          <cell r="AC714">
            <v>-1E-3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-1E-3</v>
          </cell>
          <cell r="AJ714">
            <v>-1E-3</v>
          </cell>
          <cell r="AK714">
            <v>-1E-3</v>
          </cell>
          <cell r="AL714">
            <v>0</v>
          </cell>
          <cell r="AM714">
            <v>0</v>
          </cell>
          <cell r="AN714">
            <v>-1E-3</v>
          </cell>
          <cell r="AO714">
            <v>-1E-3</v>
          </cell>
          <cell r="AP714">
            <v>0</v>
          </cell>
          <cell r="AQ714">
            <v>0</v>
          </cell>
          <cell r="AR714">
            <v>-1E-3</v>
          </cell>
          <cell r="AS714">
            <v>-1E-3</v>
          </cell>
          <cell r="AT714">
            <v>0</v>
          </cell>
          <cell r="AU714">
            <v>-1E-3</v>
          </cell>
          <cell r="AV714">
            <v>0</v>
          </cell>
          <cell r="AW714">
            <v>-1E-3</v>
          </cell>
          <cell r="AX714">
            <v>-1E-3</v>
          </cell>
          <cell r="AY714">
            <v>-1E-3</v>
          </cell>
          <cell r="AZ714">
            <v>-1E-3</v>
          </cell>
          <cell r="BA714">
            <v>-1E-3</v>
          </cell>
          <cell r="BB714">
            <v>-1E-3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-1E-3</v>
          </cell>
          <cell r="BI714">
            <v>0</v>
          </cell>
          <cell r="BJ714">
            <v>-1E-3</v>
          </cell>
          <cell r="BK714">
            <v>-1E-3</v>
          </cell>
          <cell r="BL714">
            <v>-1E-3</v>
          </cell>
          <cell r="BM714">
            <v>-1E-3</v>
          </cell>
          <cell r="BN714">
            <v>-1E-3</v>
          </cell>
          <cell r="BO714">
            <v>-1E-3</v>
          </cell>
          <cell r="BP714">
            <v>1E-3</v>
          </cell>
          <cell r="BQ714">
            <v>0</v>
          </cell>
          <cell r="BR714">
            <v>0</v>
          </cell>
          <cell r="BS714">
            <v>0</v>
          </cell>
          <cell r="BT714">
            <v>0</v>
          </cell>
          <cell r="BU714">
            <v>-1E-3</v>
          </cell>
          <cell r="BV714">
            <v>0</v>
          </cell>
          <cell r="BW714">
            <v>-1E-3</v>
          </cell>
          <cell r="BX714">
            <v>-1E-3</v>
          </cell>
          <cell r="BY714">
            <v>-1E-3</v>
          </cell>
          <cell r="BZ714">
            <v>0</v>
          </cell>
          <cell r="CA714">
            <v>-1E-3</v>
          </cell>
          <cell r="CB714">
            <v>0</v>
          </cell>
          <cell r="CC714">
            <v>0</v>
          </cell>
          <cell r="CD714">
            <v>0</v>
          </cell>
          <cell r="CE714">
            <v>-1E-3</v>
          </cell>
          <cell r="CF714">
            <v>-5.0000000000000001E-3</v>
          </cell>
          <cell r="CG714">
            <v>0</v>
          </cell>
          <cell r="CH714">
            <v>-1E-3</v>
          </cell>
          <cell r="CI714">
            <v>0</v>
          </cell>
          <cell r="CJ714">
            <v>-1E-3</v>
          </cell>
          <cell r="CK714">
            <v>-1E-3</v>
          </cell>
          <cell r="CL714">
            <v>-1E-3</v>
          </cell>
          <cell r="CM714">
            <v>-1E-3</v>
          </cell>
          <cell r="CN714">
            <v>-1E-3</v>
          </cell>
          <cell r="CO714">
            <v>-1E-3</v>
          </cell>
          <cell r="CP714">
            <v>0</v>
          </cell>
          <cell r="CQ714">
            <v>0</v>
          </cell>
          <cell r="CR714">
            <v>-1E-3</v>
          </cell>
          <cell r="CS714">
            <v>0</v>
          </cell>
          <cell r="CT714">
            <v>0</v>
          </cell>
          <cell r="CU714">
            <v>-1E-3</v>
          </cell>
          <cell r="CV714">
            <v>-1E-3</v>
          </cell>
          <cell r="CW714">
            <v>-1E-3</v>
          </cell>
          <cell r="CX714">
            <v>-1E-3</v>
          </cell>
          <cell r="CY714">
            <v>-1E-3</v>
          </cell>
          <cell r="CZ714">
            <v>-1E-3</v>
          </cell>
          <cell r="DA714">
            <v>-1E-3</v>
          </cell>
          <cell r="DB714">
            <v>-1E-3</v>
          </cell>
          <cell r="DC714">
            <v>0</v>
          </cell>
          <cell r="DD714">
            <v>0</v>
          </cell>
          <cell r="DE714">
            <v>-1E-3</v>
          </cell>
          <cell r="DF714">
            <v>0</v>
          </cell>
          <cell r="DG714">
            <v>0</v>
          </cell>
          <cell r="DH714">
            <v>-1E-3</v>
          </cell>
          <cell r="DI714">
            <v>-1E-3</v>
          </cell>
          <cell r="DJ714">
            <v>-1E-3</v>
          </cell>
          <cell r="DK714">
            <v>-1E-3</v>
          </cell>
          <cell r="DL714">
            <v>-1E-3</v>
          </cell>
          <cell r="DM714">
            <v>-1E-3</v>
          </cell>
          <cell r="DN714">
            <v>-1E-3</v>
          </cell>
          <cell r="DO714">
            <v>1E-3</v>
          </cell>
          <cell r="DP714">
            <v>0</v>
          </cell>
          <cell r="DQ714">
            <v>0</v>
          </cell>
          <cell r="DR714">
            <v>-1E-3</v>
          </cell>
          <cell r="DS714">
            <v>0</v>
          </cell>
          <cell r="DT714">
            <v>0</v>
          </cell>
          <cell r="DU714">
            <v>-1E-3</v>
          </cell>
          <cell r="DV714">
            <v>-1E-3</v>
          </cell>
          <cell r="DW714">
            <v>-1E-3</v>
          </cell>
          <cell r="DX714">
            <v>-8.9999999999999993E-3</v>
          </cell>
          <cell r="DY714">
            <v>0</v>
          </cell>
          <cell r="DZ714">
            <v>0</v>
          </cell>
          <cell r="EA714">
            <v>-1E-3</v>
          </cell>
          <cell r="EB714">
            <v>0</v>
          </cell>
          <cell r="EC714">
            <v>0</v>
          </cell>
          <cell r="ED714">
            <v>0</v>
          </cell>
        </row>
        <row r="715">
          <cell r="F715">
            <v>0</v>
          </cell>
          <cell r="G715">
            <v>0</v>
          </cell>
          <cell r="H715">
            <v>0</v>
          </cell>
          <cell r="I715">
            <v>-1E-3</v>
          </cell>
          <cell r="J715">
            <v>0</v>
          </cell>
          <cell r="K715">
            <v>-1E-3</v>
          </cell>
          <cell r="L715">
            <v>0</v>
          </cell>
          <cell r="M715">
            <v>-1E-3</v>
          </cell>
          <cell r="N715">
            <v>-1E-3</v>
          </cell>
          <cell r="O715">
            <v>-1E-3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-1E-3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-1E-3</v>
          </cell>
          <cell r="Z715">
            <v>-1E-3</v>
          </cell>
          <cell r="AA715">
            <v>-1E-3</v>
          </cell>
          <cell r="AB715">
            <v>-1E-3</v>
          </cell>
          <cell r="AC715">
            <v>0</v>
          </cell>
          <cell r="AD715">
            <v>0</v>
          </cell>
          <cell r="AE715">
            <v>-1E-3</v>
          </cell>
          <cell r="AF715">
            <v>0</v>
          </cell>
          <cell r="AG715">
            <v>0</v>
          </cell>
          <cell r="AH715">
            <v>-1E-3</v>
          </cell>
          <cell r="AI715">
            <v>0</v>
          </cell>
          <cell r="AJ715">
            <v>-1E-3</v>
          </cell>
          <cell r="AK715">
            <v>-1E-3</v>
          </cell>
          <cell r="AL715">
            <v>-1E-3</v>
          </cell>
          <cell r="AM715">
            <v>-1E-3</v>
          </cell>
          <cell r="AN715">
            <v>-1E-3</v>
          </cell>
          <cell r="AO715">
            <v>-1E-3</v>
          </cell>
          <cell r="AP715">
            <v>-1E-3</v>
          </cell>
          <cell r="AQ715">
            <v>0</v>
          </cell>
          <cell r="AR715">
            <v>0</v>
          </cell>
          <cell r="AS715">
            <v>0</v>
          </cell>
          <cell r="AT715">
            <v>-1E-3</v>
          </cell>
          <cell r="AU715">
            <v>-1E-3</v>
          </cell>
          <cell r="AV715">
            <v>0</v>
          </cell>
          <cell r="AW715">
            <v>0</v>
          </cell>
          <cell r="AX715">
            <v>0</v>
          </cell>
          <cell r="AY715">
            <v>-1E-3</v>
          </cell>
          <cell r="AZ715">
            <v>-1E-3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-1E-3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-1E-3</v>
          </cell>
          <cell r="BM715">
            <v>-1E-3</v>
          </cell>
          <cell r="BN715">
            <v>0</v>
          </cell>
          <cell r="BO715">
            <v>-1E-3</v>
          </cell>
          <cell r="BP715">
            <v>1E-3</v>
          </cell>
          <cell r="BQ715">
            <v>0</v>
          </cell>
          <cell r="BR715">
            <v>-1E-3</v>
          </cell>
          <cell r="BS715">
            <v>0</v>
          </cell>
          <cell r="BT715">
            <v>-1E-3</v>
          </cell>
          <cell r="BU715">
            <v>0</v>
          </cell>
          <cell r="BV715">
            <v>0</v>
          </cell>
          <cell r="BW715">
            <v>-1E-3</v>
          </cell>
          <cell r="BX715">
            <v>-1E-3</v>
          </cell>
          <cell r="BY715">
            <v>-1E-3</v>
          </cell>
          <cell r="BZ715">
            <v>-1E-3</v>
          </cell>
          <cell r="CA715">
            <v>0</v>
          </cell>
          <cell r="CB715">
            <v>-1E-3</v>
          </cell>
          <cell r="CC715">
            <v>-1E-3</v>
          </cell>
          <cell r="CD715">
            <v>0</v>
          </cell>
          <cell r="CE715">
            <v>-1E-3</v>
          </cell>
          <cell r="CF715">
            <v>-4.0000000000000001E-3</v>
          </cell>
          <cell r="CG715">
            <v>0</v>
          </cell>
          <cell r="CH715">
            <v>-1E-3</v>
          </cell>
          <cell r="CI715">
            <v>0</v>
          </cell>
          <cell r="CJ715">
            <v>-1E-3</v>
          </cell>
          <cell r="CK715">
            <v>-1E-3</v>
          </cell>
          <cell r="CL715">
            <v>-1E-3</v>
          </cell>
          <cell r="CM715">
            <v>-1E-3</v>
          </cell>
          <cell r="CN715">
            <v>-1E-3</v>
          </cell>
          <cell r="CO715">
            <v>-1E-3</v>
          </cell>
          <cell r="CP715">
            <v>0</v>
          </cell>
          <cell r="CQ715">
            <v>0</v>
          </cell>
          <cell r="CR715">
            <v>-1E-3</v>
          </cell>
          <cell r="CS715">
            <v>0</v>
          </cell>
          <cell r="CT715">
            <v>-1E-3</v>
          </cell>
          <cell r="CU715">
            <v>-1E-3</v>
          </cell>
          <cell r="CV715">
            <v>-1E-3</v>
          </cell>
          <cell r="CW715">
            <v>-1E-3</v>
          </cell>
          <cell r="CX715">
            <v>-1E-3</v>
          </cell>
          <cell r="CY715">
            <v>-1E-3</v>
          </cell>
          <cell r="CZ715">
            <v>-1E-3</v>
          </cell>
          <cell r="DA715">
            <v>-1E-3</v>
          </cell>
          <cell r="DB715">
            <v>-1E-3</v>
          </cell>
          <cell r="DC715">
            <v>0</v>
          </cell>
          <cell r="DD715">
            <v>0</v>
          </cell>
          <cell r="DE715">
            <v>-1E-3</v>
          </cell>
          <cell r="DF715">
            <v>0</v>
          </cell>
          <cell r="DG715">
            <v>-1E-3</v>
          </cell>
          <cell r="DH715">
            <v>-1E-3</v>
          </cell>
          <cell r="DI715">
            <v>-1E-3</v>
          </cell>
          <cell r="DJ715">
            <v>-1E-3</v>
          </cell>
          <cell r="DK715">
            <v>-1E-3</v>
          </cell>
          <cell r="DL715">
            <v>-1E-3</v>
          </cell>
          <cell r="DM715">
            <v>-1E-3</v>
          </cell>
          <cell r="DN715">
            <v>-1E-3</v>
          </cell>
          <cell r="DO715">
            <v>0</v>
          </cell>
          <cell r="DP715">
            <v>0</v>
          </cell>
          <cell r="DQ715">
            <v>0</v>
          </cell>
          <cell r="DR715">
            <v>-1E-3</v>
          </cell>
          <cell r="DS715">
            <v>0</v>
          </cell>
          <cell r="DT715">
            <v>0</v>
          </cell>
          <cell r="DU715">
            <v>0</v>
          </cell>
          <cell r="DV715">
            <v>0</v>
          </cell>
          <cell r="DW715">
            <v>0</v>
          </cell>
          <cell r="DX715">
            <v>-2E-3</v>
          </cell>
          <cell r="DY715">
            <v>-1E-3</v>
          </cell>
          <cell r="DZ715">
            <v>-1E-3</v>
          </cell>
          <cell r="EA715">
            <v>0</v>
          </cell>
          <cell r="EB715">
            <v>0</v>
          </cell>
          <cell r="EC715">
            <v>0</v>
          </cell>
          <cell r="ED715">
            <v>0</v>
          </cell>
        </row>
        <row r="716"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-1E-3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-1E-3</v>
          </cell>
          <cell r="X716">
            <v>-1E-3</v>
          </cell>
          <cell r="Y716">
            <v>0</v>
          </cell>
          <cell r="Z716">
            <v>0</v>
          </cell>
          <cell r="AA716">
            <v>-1E-3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-1E-3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2E-3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  <cell r="BZ716">
            <v>0</v>
          </cell>
          <cell r="CA716">
            <v>0</v>
          </cell>
          <cell r="CB716">
            <v>0</v>
          </cell>
          <cell r="CC716">
            <v>0</v>
          </cell>
          <cell r="CD716">
            <v>0</v>
          </cell>
          <cell r="CE716">
            <v>0</v>
          </cell>
          <cell r="CF716">
            <v>-2E-3</v>
          </cell>
          <cell r="CG716">
            <v>0</v>
          </cell>
          <cell r="CH716">
            <v>0</v>
          </cell>
          <cell r="CI716">
            <v>0</v>
          </cell>
          <cell r="CJ716">
            <v>0</v>
          </cell>
          <cell r="CK716">
            <v>0</v>
          </cell>
          <cell r="CL716">
            <v>-1E-3</v>
          </cell>
          <cell r="CM716">
            <v>-1E-3</v>
          </cell>
          <cell r="CN716">
            <v>0</v>
          </cell>
          <cell r="CO716">
            <v>0</v>
          </cell>
          <cell r="CP716">
            <v>0</v>
          </cell>
          <cell r="CQ716">
            <v>0</v>
          </cell>
          <cell r="CR716">
            <v>0</v>
          </cell>
          <cell r="CS716">
            <v>0</v>
          </cell>
          <cell r="CT716">
            <v>0</v>
          </cell>
          <cell r="CU716">
            <v>0</v>
          </cell>
          <cell r="CV716">
            <v>0</v>
          </cell>
          <cell r="CW716">
            <v>0</v>
          </cell>
          <cell r="CX716">
            <v>0</v>
          </cell>
          <cell r="CY716">
            <v>0</v>
          </cell>
          <cell r="CZ716">
            <v>-1E-3</v>
          </cell>
          <cell r="DA716">
            <v>-1E-3</v>
          </cell>
          <cell r="DB716">
            <v>0</v>
          </cell>
          <cell r="DC716">
            <v>0</v>
          </cell>
          <cell r="DD716">
            <v>0</v>
          </cell>
          <cell r="DE716">
            <v>0</v>
          </cell>
          <cell r="DF716">
            <v>0</v>
          </cell>
          <cell r="DG716">
            <v>0</v>
          </cell>
          <cell r="DH716">
            <v>0</v>
          </cell>
          <cell r="DI716">
            <v>0</v>
          </cell>
          <cell r="DJ716">
            <v>0</v>
          </cell>
          <cell r="DK716">
            <v>0</v>
          </cell>
          <cell r="DL716">
            <v>-1E-3</v>
          </cell>
          <cell r="DM716">
            <v>0</v>
          </cell>
          <cell r="DN716">
            <v>0</v>
          </cell>
          <cell r="DO716">
            <v>2E-3</v>
          </cell>
          <cell r="DP716">
            <v>0</v>
          </cell>
          <cell r="DQ716">
            <v>0</v>
          </cell>
          <cell r="DR716">
            <v>0</v>
          </cell>
          <cell r="DS716">
            <v>0</v>
          </cell>
          <cell r="DT716">
            <v>0</v>
          </cell>
          <cell r="DU716">
            <v>0</v>
          </cell>
          <cell r="DV716">
            <v>0</v>
          </cell>
          <cell r="DW716">
            <v>-1E-3</v>
          </cell>
          <cell r="DX716">
            <v>-2E-3</v>
          </cell>
          <cell r="DY716">
            <v>-1E-3</v>
          </cell>
          <cell r="DZ716">
            <v>-1E-3</v>
          </cell>
          <cell r="EA716">
            <v>0</v>
          </cell>
          <cell r="EB716">
            <v>-1E-3</v>
          </cell>
          <cell r="EC716">
            <v>0</v>
          </cell>
          <cell r="ED716">
            <v>0</v>
          </cell>
        </row>
        <row r="717"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-1E-3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-1E-3</v>
          </cell>
          <cell r="AW717">
            <v>-1E-3</v>
          </cell>
          <cell r="AX717">
            <v>-1E-3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-1E-3</v>
          </cell>
          <cell r="BJ717">
            <v>-1E-3</v>
          </cell>
          <cell r="BK717">
            <v>-1E-3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  <cell r="BZ717">
            <v>0</v>
          </cell>
          <cell r="CA717">
            <v>0</v>
          </cell>
          <cell r="CB717">
            <v>0</v>
          </cell>
          <cell r="CC717">
            <v>0</v>
          </cell>
          <cell r="CD717">
            <v>0</v>
          </cell>
          <cell r="CE717">
            <v>0</v>
          </cell>
          <cell r="CF717">
            <v>0</v>
          </cell>
          <cell r="CG717">
            <v>0</v>
          </cell>
          <cell r="CH717">
            <v>0</v>
          </cell>
          <cell r="CI717">
            <v>-1E-3</v>
          </cell>
          <cell r="CJ717">
            <v>0</v>
          </cell>
          <cell r="CK717">
            <v>0</v>
          </cell>
          <cell r="CL717">
            <v>0</v>
          </cell>
          <cell r="CM717">
            <v>0</v>
          </cell>
          <cell r="CN717">
            <v>0</v>
          </cell>
          <cell r="CO717">
            <v>0</v>
          </cell>
          <cell r="CP717">
            <v>0</v>
          </cell>
          <cell r="CQ717">
            <v>0</v>
          </cell>
          <cell r="CR717">
            <v>0</v>
          </cell>
          <cell r="CS717">
            <v>0</v>
          </cell>
          <cell r="CT717">
            <v>0</v>
          </cell>
          <cell r="CU717">
            <v>0</v>
          </cell>
          <cell r="CV717">
            <v>0</v>
          </cell>
          <cell r="CW717">
            <v>0</v>
          </cell>
          <cell r="CX717">
            <v>0</v>
          </cell>
          <cell r="CY717">
            <v>0</v>
          </cell>
          <cell r="CZ717">
            <v>0</v>
          </cell>
          <cell r="DA717">
            <v>0</v>
          </cell>
          <cell r="DB717">
            <v>0</v>
          </cell>
          <cell r="DC717">
            <v>0</v>
          </cell>
          <cell r="DD717">
            <v>0</v>
          </cell>
          <cell r="DE717">
            <v>0</v>
          </cell>
          <cell r="DF717">
            <v>0</v>
          </cell>
          <cell r="DG717">
            <v>0</v>
          </cell>
          <cell r="DH717">
            <v>0</v>
          </cell>
          <cell r="DI717">
            <v>0</v>
          </cell>
          <cell r="DJ717">
            <v>0</v>
          </cell>
          <cell r="DK717">
            <v>0</v>
          </cell>
          <cell r="DL717">
            <v>0</v>
          </cell>
          <cell r="DM717">
            <v>0</v>
          </cell>
          <cell r="DN717">
            <v>0</v>
          </cell>
          <cell r="DO717">
            <v>0</v>
          </cell>
          <cell r="DP717">
            <v>0</v>
          </cell>
          <cell r="DQ717">
            <v>0</v>
          </cell>
          <cell r="DR717">
            <v>0</v>
          </cell>
          <cell r="DS717">
            <v>0</v>
          </cell>
          <cell r="DT717">
            <v>0</v>
          </cell>
          <cell r="DU717">
            <v>0</v>
          </cell>
          <cell r="DV717">
            <v>0</v>
          </cell>
          <cell r="DW717">
            <v>0</v>
          </cell>
          <cell r="DX717">
            <v>0</v>
          </cell>
          <cell r="DY717">
            <v>0</v>
          </cell>
          <cell r="DZ717">
            <v>0</v>
          </cell>
          <cell r="EA717">
            <v>0</v>
          </cell>
          <cell r="EB717">
            <v>0</v>
          </cell>
          <cell r="EC717">
            <v>0</v>
          </cell>
          <cell r="ED717">
            <v>0</v>
          </cell>
        </row>
        <row r="719"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-2E-3</v>
          </cell>
          <cell r="U719">
            <v>-1E-3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-1E-3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-1E-3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-1E-3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-1E-3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P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-1E-3</v>
          </cell>
          <cell r="BW719">
            <v>0</v>
          </cell>
          <cell r="BX719">
            <v>0</v>
          </cell>
          <cell r="BY719">
            <v>0</v>
          </cell>
          <cell r="BZ719">
            <v>-1E-3</v>
          </cell>
          <cell r="CA719">
            <v>0</v>
          </cell>
          <cell r="CB719">
            <v>0</v>
          </cell>
          <cell r="CC719">
            <v>0</v>
          </cell>
          <cell r="CD719">
            <v>0</v>
          </cell>
          <cell r="CE719">
            <v>0</v>
          </cell>
          <cell r="CF719">
            <v>0</v>
          </cell>
          <cell r="CG719">
            <v>0</v>
          </cell>
          <cell r="CH719">
            <v>0</v>
          </cell>
          <cell r="CI719">
            <v>-1E-3</v>
          </cell>
          <cell r="CJ719">
            <v>0</v>
          </cell>
          <cell r="CK719">
            <v>0</v>
          </cell>
          <cell r="CL719">
            <v>0</v>
          </cell>
          <cell r="CM719">
            <v>0</v>
          </cell>
          <cell r="CN719">
            <v>0</v>
          </cell>
          <cell r="CO719">
            <v>0</v>
          </cell>
          <cell r="CP719">
            <v>0</v>
          </cell>
          <cell r="CQ719">
            <v>0</v>
          </cell>
          <cell r="CR719">
            <v>0</v>
          </cell>
          <cell r="CS719">
            <v>0</v>
          </cell>
          <cell r="CT719">
            <v>0</v>
          </cell>
          <cell r="CU719">
            <v>0</v>
          </cell>
          <cell r="CV719">
            <v>0</v>
          </cell>
          <cell r="CW719">
            <v>0</v>
          </cell>
          <cell r="CX719">
            <v>0</v>
          </cell>
          <cell r="CY719">
            <v>0</v>
          </cell>
          <cell r="CZ719">
            <v>0</v>
          </cell>
          <cell r="DA719">
            <v>0</v>
          </cell>
          <cell r="DB719">
            <v>0</v>
          </cell>
          <cell r="DC719">
            <v>0</v>
          </cell>
          <cell r="DD719">
            <v>0</v>
          </cell>
          <cell r="DE719">
            <v>-3.0000000000000001E-3</v>
          </cell>
          <cell r="DF719">
            <v>0</v>
          </cell>
          <cell r="DG719">
            <v>0</v>
          </cell>
          <cell r="DH719">
            <v>0</v>
          </cell>
          <cell r="DI719">
            <v>0</v>
          </cell>
          <cell r="DJ719">
            <v>0</v>
          </cell>
          <cell r="DK719">
            <v>0</v>
          </cell>
          <cell r="DL719">
            <v>0</v>
          </cell>
          <cell r="DM719">
            <v>0</v>
          </cell>
          <cell r="DN719">
            <v>0</v>
          </cell>
          <cell r="DO719">
            <v>-3.6999999999999998E-2</v>
          </cell>
          <cell r="DP719">
            <v>0</v>
          </cell>
          <cell r="DQ719">
            <v>0</v>
          </cell>
          <cell r="DR719">
            <v>0</v>
          </cell>
          <cell r="DS719">
            <v>0</v>
          </cell>
          <cell r="DT719">
            <v>0</v>
          </cell>
          <cell r="DU719">
            <v>0</v>
          </cell>
          <cell r="DV719">
            <v>-1E-3</v>
          </cell>
          <cell r="DW719">
            <v>0</v>
          </cell>
          <cell r="DX719">
            <v>0</v>
          </cell>
          <cell r="DY719">
            <v>-1E-3</v>
          </cell>
          <cell r="DZ719">
            <v>-1E-3</v>
          </cell>
          <cell r="EA719">
            <v>0</v>
          </cell>
          <cell r="EB719">
            <v>0</v>
          </cell>
          <cell r="EC719">
            <v>0</v>
          </cell>
          <cell r="ED719">
            <v>0</v>
          </cell>
        </row>
        <row r="720"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  <cell r="BZ720">
            <v>0</v>
          </cell>
          <cell r="CA720">
            <v>0</v>
          </cell>
          <cell r="CB720">
            <v>0</v>
          </cell>
          <cell r="CC720">
            <v>0</v>
          </cell>
          <cell r="CD720">
            <v>0</v>
          </cell>
          <cell r="CE720">
            <v>0</v>
          </cell>
          <cell r="CF720">
            <v>0</v>
          </cell>
          <cell r="CG720">
            <v>0</v>
          </cell>
          <cell r="CH720">
            <v>0</v>
          </cell>
          <cell r="CI720">
            <v>0</v>
          </cell>
          <cell r="CJ720">
            <v>0</v>
          </cell>
          <cell r="CK720">
            <v>0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P720">
            <v>0</v>
          </cell>
          <cell r="CQ720">
            <v>0</v>
          </cell>
          <cell r="CR720">
            <v>0</v>
          </cell>
          <cell r="CS720">
            <v>0</v>
          </cell>
          <cell r="CT720">
            <v>0</v>
          </cell>
          <cell r="CU720">
            <v>0</v>
          </cell>
          <cell r="CV720">
            <v>0</v>
          </cell>
          <cell r="CW720">
            <v>0</v>
          </cell>
          <cell r="CX720">
            <v>0</v>
          </cell>
          <cell r="CY720">
            <v>0</v>
          </cell>
          <cell r="CZ720">
            <v>0</v>
          </cell>
          <cell r="DA720">
            <v>0</v>
          </cell>
          <cell r="DB720">
            <v>0</v>
          </cell>
          <cell r="DC720">
            <v>0</v>
          </cell>
          <cell r="DD720">
            <v>0</v>
          </cell>
          <cell r="DE720">
            <v>0</v>
          </cell>
          <cell r="DF720">
            <v>0</v>
          </cell>
          <cell r="DG720">
            <v>0</v>
          </cell>
          <cell r="DH720">
            <v>0</v>
          </cell>
          <cell r="DI720">
            <v>0</v>
          </cell>
          <cell r="DJ720">
            <v>0</v>
          </cell>
          <cell r="DK720">
            <v>0</v>
          </cell>
          <cell r="DL720">
            <v>0</v>
          </cell>
          <cell r="DM720">
            <v>0</v>
          </cell>
          <cell r="DN720">
            <v>0</v>
          </cell>
          <cell r="DO720">
            <v>0</v>
          </cell>
          <cell r="DP720">
            <v>0</v>
          </cell>
          <cell r="DQ720">
            <v>0</v>
          </cell>
          <cell r="DR720">
            <v>0</v>
          </cell>
          <cell r="DS720">
            <v>0</v>
          </cell>
          <cell r="DT720">
            <v>0</v>
          </cell>
          <cell r="DU720">
            <v>0</v>
          </cell>
          <cell r="DV720">
            <v>0</v>
          </cell>
          <cell r="DW720">
            <v>0</v>
          </cell>
          <cell r="DX720">
            <v>0</v>
          </cell>
          <cell r="DY720">
            <v>0</v>
          </cell>
          <cell r="DZ720">
            <v>0</v>
          </cell>
          <cell r="EA720">
            <v>0</v>
          </cell>
          <cell r="EB720">
            <v>0</v>
          </cell>
          <cell r="EC720">
            <v>0</v>
          </cell>
          <cell r="ED720">
            <v>0</v>
          </cell>
        </row>
        <row r="721"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-1E-3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-1E-3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1E-3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-1E-3</v>
          </cell>
          <cell r="BW721">
            <v>-1E-3</v>
          </cell>
          <cell r="BX721">
            <v>-1E-3</v>
          </cell>
          <cell r="BY721">
            <v>0</v>
          </cell>
          <cell r="BZ721">
            <v>0</v>
          </cell>
          <cell r="CA721">
            <v>0</v>
          </cell>
          <cell r="CB721">
            <v>0</v>
          </cell>
          <cell r="CC721">
            <v>0</v>
          </cell>
          <cell r="CD721">
            <v>0</v>
          </cell>
          <cell r="CE721">
            <v>-4.0000000000000001E-3</v>
          </cell>
          <cell r="CF721">
            <v>-4.2999999999999997E-2</v>
          </cell>
          <cell r="CG721">
            <v>0</v>
          </cell>
          <cell r="CH721">
            <v>0</v>
          </cell>
          <cell r="CI721">
            <v>-1E-3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P721">
            <v>0</v>
          </cell>
          <cell r="CQ721">
            <v>0</v>
          </cell>
          <cell r="CR721">
            <v>0</v>
          </cell>
          <cell r="CS721">
            <v>0</v>
          </cell>
          <cell r="CT721">
            <v>0</v>
          </cell>
          <cell r="CU721">
            <v>0</v>
          </cell>
          <cell r="CV721">
            <v>0</v>
          </cell>
          <cell r="CW721">
            <v>0</v>
          </cell>
          <cell r="CX721">
            <v>0</v>
          </cell>
          <cell r="CY721">
            <v>0</v>
          </cell>
          <cell r="CZ721">
            <v>0</v>
          </cell>
          <cell r="DA721">
            <v>0</v>
          </cell>
          <cell r="DB721">
            <v>0</v>
          </cell>
          <cell r="DC721">
            <v>0</v>
          </cell>
          <cell r="DD721">
            <v>0</v>
          </cell>
          <cell r="DE721">
            <v>1E-3</v>
          </cell>
          <cell r="DF721">
            <v>0</v>
          </cell>
          <cell r="DG721">
            <v>0</v>
          </cell>
          <cell r="DH721">
            <v>0</v>
          </cell>
          <cell r="DI721">
            <v>0</v>
          </cell>
          <cell r="DJ721">
            <v>0</v>
          </cell>
          <cell r="DK721">
            <v>0</v>
          </cell>
          <cell r="DL721">
            <v>0</v>
          </cell>
          <cell r="DM721">
            <v>0</v>
          </cell>
          <cell r="DN721">
            <v>0</v>
          </cell>
          <cell r="DO721">
            <v>1.2999999999999999E-2</v>
          </cell>
          <cell r="DP721">
            <v>0</v>
          </cell>
          <cell r="DQ721">
            <v>0</v>
          </cell>
          <cell r="DR721">
            <v>0</v>
          </cell>
          <cell r="DS721">
            <v>0</v>
          </cell>
          <cell r="DT721">
            <v>0</v>
          </cell>
          <cell r="DU721">
            <v>0</v>
          </cell>
          <cell r="DV721">
            <v>0</v>
          </cell>
          <cell r="DW721">
            <v>0</v>
          </cell>
          <cell r="DX721">
            <v>-2E-3</v>
          </cell>
          <cell r="DY721">
            <v>-1E-3</v>
          </cell>
          <cell r="DZ721">
            <v>0</v>
          </cell>
          <cell r="EA721">
            <v>0</v>
          </cell>
          <cell r="EB721">
            <v>0</v>
          </cell>
          <cell r="EC721">
            <v>0</v>
          </cell>
          <cell r="ED721">
            <v>0</v>
          </cell>
        </row>
        <row r="722"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0</v>
          </cell>
          <cell r="BZ722">
            <v>0</v>
          </cell>
          <cell r="CA722">
            <v>0</v>
          </cell>
          <cell r="CB722">
            <v>0</v>
          </cell>
          <cell r="CC722">
            <v>0</v>
          </cell>
          <cell r="CD722">
            <v>0</v>
          </cell>
          <cell r="CE722">
            <v>0</v>
          </cell>
          <cell r="CF722">
            <v>0</v>
          </cell>
          <cell r="CG722">
            <v>0</v>
          </cell>
          <cell r="CH722">
            <v>0</v>
          </cell>
          <cell r="CI722">
            <v>0</v>
          </cell>
          <cell r="CJ722">
            <v>0</v>
          </cell>
          <cell r="CK722">
            <v>0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P722">
            <v>0</v>
          </cell>
          <cell r="CQ722">
            <v>0</v>
          </cell>
          <cell r="CR722">
            <v>0</v>
          </cell>
          <cell r="CS722">
            <v>0</v>
          </cell>
          <cell r="CT722">
            <v>0</v>
          </cell>
          <cell r="CU722">
            <v>0</v>
          </cell>
          <cell r="CV722">
            <v>0</v>
          </cell>
          <cell r="CW722">
            <v>0</v>
          </cell>
          <cell r="CX722">
            <v>0</v>
          </cell>
          <cell r="CY722">
            <v>0</v>
          </cell>
          <cell r="CZ722">
            <v>0</v>
          </cell>
          <cell r="DA722">
            <v>0</v>
          </cell>
          <cell r="DB722">
            <v>0</v>
          </cell>
          <cell r="DC722">
            <v>0</v>
          </cell>
          <cell r="DD722">
            <v>0</v>
          </cell>
          <cell r="DE722">
            <v>0</v>
          </cell>
          <cell r="DF722">
            <v>0</v>
          </cell>
          <cell r="DG722">
            <v>0</v>
          </cell>
          <cell r="DH722">
            <v>0</v>
          </cell>
          <cell r="DI722">
            <v>0</v>
          </cell>
          <cell r="DJ722">
            <v>0</v>
          </cell>
          <cell r="DK722">
            <v>0</v>
          </cell>
          <cell r="DL722">
            <v>0</v>
          </cell>
          <cell r="DM722">
            <v>0</v>
          </cell>
          <cell r="DN722">
            <v>0</v>
          </cell>
          <cell r="DO722">
            <v>0</v>
          </cell>
          <cell r="DP722">
            <v>0</v>
          </cell>
          <cell r="DQ722">
            <v>0</v>
          </cell>
          <cell r="DR722">
            <v>0</v>
          </cell>
          <cell r="DS722">
            <v>0</v>
          </cell>
          <cell r="DT722">
            <v>0</v>
          </cell>
          <cell r="DU722">
            <v>0</v>
          </cell>
          <cell r="DV722">
            <v>0</v>
          </cell>
          <cell r="DW722">
            <v>0</v>
          </cell>
          <cell r="DX722">
            <v>0</v>
          </cell>
          <cell r="DY722">
            <v>0</v>
          </cell>
          <cell r="DZ722">
            <v>0</v>
          </cell>
          <cell r="EA722">
            <v>0</v>
          </cell>
          <cell r="EB722">
            <v>0</v>
          </cell>
          <cell r="EC722">
            <v>0</v>
          </cell>
          <cell r="ED722">
            <v>0</v>
          </cell>
        </row>
        <row r="723"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-1E-3</v>
          </cell>
          <cell r="AB723">
            <v>-1E-3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-2E-3</v>
          </cell>
          <cell r="AJ723">
            <v>0</v>
          </cell>
          <cell r="AK723">
            <v>0</v>
          </cell>
          <cell r="AL723">
            <v>0</v>
          </cell>
          <cell r="AM723">
            <v>-2E-3</v>
          </cell>
          <cell r="AN723">
            <v>-1E-3</v>
          </cell>
          <cell r="AO723">
            <v>0</v>
          </cell>
          <cell r="AP723">
            <v>0</v>
          </cell>
          <cell r="AQ723">
            <v>0</v>
          </cell>
          <cell r="AR723">
            <v>-1E-3</v>
          </cell>
          <cell r="AS723">
            <v>0</v>
          </cell>
          <cell r="AT723">
            <v>0</v>
          </cell>
          <cell r="AU723">
            <v>0</v>
          </cell>
          <cell r="AV723">
            <v>-1E-3</v>
          </cell>
          <cell r="AW723">
            <v>-2E-3</v>
          </cell>
          <cell r="AX723">
            <v>-1E-3</v>
          </cell>
          <cell r="AY723">
            <v>-1E-3</v>
          </cell>
          <cell r="AZ723">
            <v>-1E-3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-1E-3</v>
          </cell>
          <cell r="BJ723">
            <v>-2E-3</v>
          </cell>
          <cell r="BK723">
            <v>-1E-3</v>
          </cell>
          <cell r="BL723">
            <v>-1E-3</v>
          </cell>
          <cell r="BM723">
            <v>0</v>
          </cell>
          <cell r="BN723">
            <v>0</v>
          </cell>
          <cell r="BO723">
            <v>0</v>
          </cell>
          <cell r="BP723">
            <v>1E-3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-1E-3</v>
          </cell>
          <cell r="BW723">
            <v>0</v>
          </cell>
          <cell r="BX723">
            <v>0</v>
          </cell>
          <cell r="BY723">
            <v>0</v>
          </cell>
          <cell r="BZ723">
            <v>0</v>
          </cell>
          <cell r="CA723">
            <v>0</v>
          </cell>
          <cell r="CB723">
            <v>0</v>
          </cell>
          <cell r="CC723">
            <v>0</v>
          </cell>
          <cell r="CD723">
            <v>0</v>
          </cell>
          <cell r="CE723">
            <v>0</v>
          </cell>
          <cell r="CF723">
            <v>0</v>
          </cell>
          <cell r="CG723">
            <v>0</v>
          </cell>
          <cell r="CH723">
            <v>0</v>
          </cell>
          <cell r="CI723">
            <v>0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P723">
            <v>0</v>
          </cell>
          <cell r="CQ723">
            <v>0</v>
          </cell>
          <cell r="CR723">
            <v>0</v>
          </cell>
          <cell r="CS723">
            <v>0</v>
          </cell>
          <cell r="CT723">
            <v>0</v>
          </cell>
          <cell r="CU723">
            <v>0</v>
          </cell>
          <cell r="CV723">
            <v>0</v>
          </cell>
          <cell r="CW723">
            <v>0</v>
          </cell>
          <cell r="CX723">
            <v>0</v>
          </cell>
          <cell r="CY723">
            <v>0</v>
          </cell>
          <cell r="CZ723">
            <v>0</v>
          </cell>
          <cell r="DA723">
            <v>0</v>
          </cell>
          <cell r="DB723">
            <v>0</v>
          </cell>
          <cell r="DC723">
            <v>0</v>
          </cell>
          <cell r="DD723">
            <v>0</v>
          </cell>
          <cell r="DE723">
            <v>0</v>
          </cell>
          <cell r="DF723">
            <v>0</v>
          </cell>
          <cell r="DG723">
            <v>0</v>
          </cell>
          <cell r="DH723">
            <v>0</v>
          </cell>
          <cell r="DI723">
            <v>0</v>
          </cell>
          <cell r="DJ723">
            <v>0</v>
          </cell>
          <cell r="DK723">
            <v>0</v>
          </cell>
          <cell r="DL723">
            <v>0</v>
          </cell>
          <cell r="DM723">
            <v>0</v>
          </cell>
          <cell r="DN723">
            <v>0</v>
          </cell>
          <cell r="DO723">
            <v>0</v>
          </cell>
          <cell r="DP723">
            <v>0</v>
          </cell>
          <cell r="DQ723">
            <v>0</v>
          </cell>
          <cell r="DR723">
            <v>0</v>
          </cell>
          <cell r="DS723">
            <v>0</v>
          </cell>
          <cell r="DT723">
            <v>0</v>
          </cell>
          <cell r="DU723">
            <v>0</v>
          </cell>
          <cell r="DV723">
            <v>0</v>
          </cell>
          <cell r="DW723">
            <v>0</v>
          </cell>
          <cell r="DX723">
            <v>0</v>
          </cell>
          <cell r="DY723">
            <v>0</v>
          </cell>
          <cell r="DZ723">
            <v>0</v>
          </cell>
          <cell r="EA723">
            <v>0</v>
          </cell>
          <cell r="EB723">
            <v>0</v>
          </cell>
          <cell r="EC723">
            <v>0</v>
          </cell>
          <cell r="ED723">
            <v>0</v>
          </cell>
        </row>
        <row r="724"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  <cell r="BZ724">
            <v>0</v>
          </cell>
          <cell r="CA724">
            <v>0</v>
          </cell>
          <cell r="CB724">
            <v>0</v>
          </cell>
          <cell r="CC724">
            <v>0</v>
          </cell>
          <cell r="CD724">
            <v>0</v>
          </cell>
          <cell r="CE724">
            <v>0</v>
          </cell>
          <cell r="CF724">
            <v>0</v>
          </cell>
          <cell r="CG724">
            <v>0</v>
          </cell>
          <cell r="CH724">
            <v>0</v>
          </cell>
          <cell r="CI724">
            <v>0</v>
          </cell>
          <cell r="CJ724">
            <v>0</v>
          </cell>
          <cell r="CK724">
            <v>-1E-3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P724">
            <v>0</v>
          </cell>
          <cell r="CQ724">
            <v>0</v>
          </cell>
          <cell r="CR724">
            <v>0</v>
          </cell>
          <cell r="CS724">
            <v>0</v>
          </cell>
          <cell r="CT724">
            <v>0</v>
          </cell>
          <cell r="CU724">
            <v>0</v>
          </cell>
          <cell r="CV724">
            <v>0</v>
          </cell>
          <cell r="CW724">
            <v>0</v>
          </cell>
          <cell r="CX724">
            <v>0</v>
          </cell>
          <cell r="CY724">
            <v>0</v>
          </cell>
          <cell r="CZ724">
            <v>0</v>
          </cell>
          <cell r="DA724">
            <v>0</v>
          </cell>
          <cell r="DB724">
            <v>0</v>
          </cell>
          <cell r="DC724">
            <v>0</v>
          </cell>
          <cell r="DD724">
            <v>0</v>
          </cell>
          <cell r="DE724">
            <v>0</v>
          </cell>
          <cell r="DF724">
            <v>0</v>
          </cell>
          <cell r="DG724">
            <v>0</v>
          </cell>
          <cell r="DH724">
            <v>0</v>
          </cell>
          <cell r="DI724">
            <v>0</v>
          </cell>
          <cell r="DJ724">
            <v>0</v>
          </cell>
          <cell r="DK724">
            <v>0</v>
          </cell>
          <cell r="DL724">
            <v>0</v>
          </cell>
          <cell r="DM724">
            <v>0</v>
          </cell>
          <cell r="DN724">
            <v>0</v>
          </cell>
          <cell r="DO724">
            <v>-5.0000000000000001E-3</v>
          </cell>
          <cell r="DP724">
            <v>0</v>
          </cell>
          <cell r="DQ724">
            <v>0</v>
          </cell>
          <cell r="DR724">
            <v>0</v>
          </cell>
          <cell r="DS724">
            <v>0</v>
          </cell>
          <cell r="DT724">
            <v>0</v>
          </cell>
          <cell r="DU724">
            <v>0</v>
          </cell>
          <cell r="DV724">
            <v>0</v>
          </cell>
          <cell r="DW724">
            <v>0</v>
          </cell>
          <cell r="DX724">
            <v>0</v>
          </cell>
          <cell r="DY724">
            <v>0</v>
          </cell>
          <cell r="DZ724">
            <v>0</v>
          </cell>
          <cell r="EA724">
            <v>0</v>
          </cell>
          <cell r="EB724">
            <v>0</v>
          </cell>
          <cell r="EC724">
            <v>0</v>
          </cell>
          <cell r="ED724">
            <v>0</v>
          </cell>
        </row>
        <row r="725"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-1E-3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-1E-3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-1E-3</v>
          </cell>
          <cell r="BU725">
            <v>0</v>
          </cell>
          <cell r="BV725">
            <v>-1E-3</v>
          </cell>
          <cell r="BW725">
            <v>-1E-3</v>
          </cell>
          <cell r="BX725">
            <v>0</v>
          </cell>
          <cell r="BY725">
            <v>0</v>
          </cell>
          <cell r="BZ725">
            <v>0</v>
          </cell>
          <cell r="CA725">
            <v>0</v>
          </cell>
          <cell r="CB725">
            <v>0</v>
          </cell>
          <cell r="CC725">
            <v>0</v>
          </cell>
          <cell r="CD725">
            <v>0</v>
          </cell>
          <cell r="CE725">
            <v>8.0000000000000002E-3</v>
          </cell>
          <cell r="CF725">
            <v>9.5000000000000001E-2</v>
          </cell>
          <cell r="CG725">
            <v>0</v>
          </cell>
          <cell r="CH725">
            <v>0</v>
          </cell>
          <cell r="CI725">
            <v>-1E-3</v>
          </cell>
          <cell r="CJ725">
            <v>0</v>
          </cell>
          <cell r="CK725">
            <v>0</v>
          </cell>
          <cell r="CL725">
            <v>-1E-3</v>
          </cell>
          <cell r="CM725">
            <v>-1E-3</v>
          </cell>
          <cell r="CN725">
            <v>0</v>
          </cell>
          <cell r="CO725">
            <v>0</v>
          </cell>
          <cell r="CP725">
            <v>0</v>
          </cell>
          <cell r="CQ725">
            <v>0</v>
          </cell>
          <cell r="CR725">
            <v>0</v>
          </cell>
          <cell r="CS725">
            <v>0</v>
          </cell>
          <cell r="CT725">
            <v>0</v>
          </cell>
          <cell r="CU725">
            <v>0</v>
          </cell>
          <cell r="CV725">
            <v>0</v>
          </cell>
          <cell r="CW725">
            <v>0</v>
          </cell>
          <cell r="CX725">
            <v>0</v>
          </cell>
          <cell r="CY725">
            <v>-1E-3</v>
          </cell>
          <cell r="CZ725">
            <v>0</v>
          </cell>
          <cell r="DA725">
            <v>0</v>
          </cell>
          <cell r="DB725">
            <v>0</v>
          </cell>
          <cell r="DC725">
            <v>0</v>
          </cell>
          <cell r="DD725">
            <v>0</v>
          </cell>
          <cell r="DE725">
            <v>0</v>
          </cell>
          <cell r="DF725">
            <v>0</v>
          </cell>
          <cell r="DG725">
            <v>0</v>
          </cell>
          <cell r="DH725">
            <v>0</v>
          </cell>
          <cell r="DI725">
            <v>0</v>
          </cell>
          <cell r="DJ725">
            <v>0</v>
          </cell>
          <cell r="DK725">
            <v>0</v>
          </cell>
          <cell r="DL725">
            <v>-1E-3</v>
          </cell>
          <cell r="DM725">
            <v>-1E-3</v>
          </cell>
          <cell r="DN725">
            <v>0</v>
          </cell>
          <cell r="DO725">
            <v>0</v>
          </cell>
          <cell r="DP725">
            <v>0</v>
          </cell>
          <cell r="DQ725">
            <v>0</v>
          </cell>
          <cell r="DR725">
            <v>-1E-3</v>
          </cell>
          <cell r="DS725">
            <v>0</v>
          </cell>
          <cell r="DT725">
            <v>0</v>
          </cell>
          <cell r="DU725">
            <v>0</v>
          </cell>
          <cell r="DV725">
            <v>-1E-3</v>
          </cell>
          <cell r="DW725">
            <v>-1E-3</v>
          </cell>
          <cell r="DX725">
            <v>-4.0000000000000001E-3</v>
          </cell>
          <cell r="DY725">
            <v>0</v>
          </cell>
          <cell r="DZ725">
            <v>0</v>
          </cell>
          <cell r="EA725">
            <v>-1E-3</v>
          </cell>
          <cell r="EB725">
            <v>0</v>
          </cell>
          <cell r="EC725">
            <v>0</v>
          </cell>
          <cell r="ED725">
            <v>0</v>
          </cell>
        </row>
        <row r="726"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1E-3</v>
          </cell>
          <cell r="S726">
            <v>0</v>
          </cell>
          <cell r="T726">
            <v>0.01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-1E-3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-1E-3</v>
          </cell>
          <cell r="AX726">
            <v>-1E-3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-1E-3</v>
          </cell>
          <cell r="BF726">
            <v>0</v>
          </cell>
          <cell r="BG726">
            <v>0</v>
          </cell>
          <cell r="BH726">
            <v>0</v>
          </cell>
          <cell r="BI726">
            <v>-1E-3</v>
          </cell>
          <cell r="BJ726">
            <v>-1E-3</v>
          </cell>
          <cell r="BK726">
            <v>-1E-3</v>
          </cell>
          <cell r="BL726">
            <v>0</v>
          </cell>
          <cell r="BM726">
            <v>0</v>
          </cell>
          <cell r="BN726">
            <v>-1E-3</v>
          </cell>
          <cell r="BO726">
            <v>0</v>
          </cell>
          <cell r="BP726">
            <v>-1.2999999999999999E-2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-1E-3</v>
          </cell>
          <cell r="BW726">
            <v>0</v>
          </cell>
          <cell r="BX726">
            <v>-1E-3</v>
          </cell>
          <cell r="BY726">
            <v>0</v>
          </cell>
          <cell r="BZ726">
            <v>0</v>
          </cell>
          <cell r="CA726">
            <v>0</v>
          </cell>
          <cell r="CB726">
            <v>0</v>
          </cell>
          <cell r="CC726">
            <v>0</v>
          </cell>
          <cell r="CD726">
            <v>0</v>
          </cell>
          <cell r="CE726">
            <v>-1E-3</v>
          </cell>
          <cell r="CF726">
            <v>-8.9999999999999993E-3</v>
          </cell>
          <cell r="CG726">
            <v>0</v>
          </cell>
          <cell r="CH726">
            <v>0</v>
          </cell>
          <cell r="CI726">
            <v>0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-1E-3</v>
          </cell>
          <cell r="CO726">
            <v>0</v>
          </cell>
          <cell r="CP726">
            <v>0</v>
          </cell>
          <cell r="CQ726">
            <v>0</v>
          </cell>
          <cell r="CR726">
            <v>0</v>
          </cell>
          <cell r="CS726">
            <v>0</v>
          </cell>
          <cell r="CT726">
            <v>0</v>
          </cell>
          <cell r="CU726">
            <v>0</v>
          </cell>
          <cell r="CV726">
            <v>0</v>
          </cell>
          <cell r="CW726">
            <v>0</v>
          </cell>
          <cell r="CX726">
            <v>0</v>
          </cell>
          <cell r="CY726">
            <v>0</v>
          </cell>
          <cell r="CZ726">
            <v>0</v>
          </cell>
          <cell r="DA726">
            <v>0</v>
          </cell>
          <cell r="DB726">
            <v>0</v>
          </cell>
          <cell r="DC726">
            <v>0</v>
          </cell>
          <cell r="DD726">
            <v>0</v>
          </cell>
          <cell r="DE726">
            <v>1E-3</v>
          </cell>
          <cell r="DF726">
            <v>0</v>
          </cell>
          <cell r="DG726">
            <v>0</v>
          </cell>
          <cell r="DH726">
            <v>0</v>
          </cell>
          <cell r="DI726">
            <v>0</v>
          </cell>
          <cell r="DJ726">
            <v>0</v>
          </cell>
          <cell r="DK726">
            <v>0</v>
          </cell>
          <cell r="DL726">
            <v>0</v>
          </cell>
          <cell r="DM726">
            <v>0</v>
          </cell>
          <cell r="DN726">
            <v>0</v>
          </cell>
          <cell r="DO726">
            <v>1.2E-2</v>
          </cell>
          <cell r="DP726">
            <v>0</v>
          </cell>
          <cell r="DQ726">
            <v>0</v>
          </cell>
          <cell r="DR726">
            <v>2E-3</v>
          </cell>
          <cell r="DS726">
            <v>0</v>
          </cell>
          <cell r="DT726">
            <v>0</v>
          </cell>
          <cell r="DU726">
            <v>0</v>
          </cell>
          <cell r="DV726">
            <v>0</v>
          </cell>
          <cell r="DW726">
            <v>0</v>
          </cell>
          <cell r="DX726">
            <v>3.1E-2</v>
          </cell>
          <cell r="DY726">
            <v>0</v>
          </cell>
          <cell r="DZ726">
            <v>0</v>
          </cell>
          <cell r="EA726">
            <v>0</v>
          </cell>
          <cell r="EB726">
            <v>0</v>
          </cell>
          <cell r="EC726">
            <v>0</v>
          </cell>
          <cell r="ED726">
            <v>0</v>
          </cell>
        </row>
        <row r="727"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  <cell r="BZ727">
            <v>0</v>
          </cell>
          <cell r="CA727">
            <v>0</v>
          </cell>
          <cell r="CB727">
            <v>0</v>
          </cell>
          <cell r="CC727">
            <v>0</v>
          </cell>
          <cell r="CD727">
            <v>0</v>
          </cell>
          <cell r="CE727">
            <v>0</v>
          </cell>
          <cell r="CF727">
            <v>0</v>
          </cell>
          <cell r="CG727">
            <v>0</v>
          </cell>
          <cell r="CH727">
            <v>0</v>
          </cell>
          <cell r="CI727">
            <v>0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P727">
            <v>0</v>
          </cell>
          <cell r="CQ727">
            <v>0</v>
          </cell>
          <cell r="CR727">
            <v>0</v>
          </cell>
          <cell r="CS727">
            <v>0</v>
          </cell>
          <cell r="CT727">
            <v>0</v>
          </cell>
          <cell r="CU727">
            <v>0</v>
          </cell>
          <cell r="CV727">
            <v>0</v>
          </cell>
          <cell r="CW727">
            <v>0</v>
          </cell>
          <cell r="CX727">
            <v>0</v>
          </cell>
          <cell r="CY727">
            <v>0</v>
          </cell>
          <cell r="CZ727">
            <v>0</v>
          </cell>
          <cell r="DA727">
            <v>0</v>
          </cell>
          <cell r="DB727">
            <v>0</v>
          </cell>
          <cell r="DC727">
            <v>0</v>
          </cell>
          <cell r="DD727">
            <v>0</v>
          </cell>
          <cell r="DE727">
            <v>0</v>
          </cell>
          <cell r="DF727">
            <v>0</v>
          </cell>
          <cell r="DG727">
            <v>0</v>
          </cell>
          <cell r="DH727">
            <v>0</v>
          </cell>
          <cell r="DI727">
            <v>0</v>
          </cell>
          <cell r="DJ727">
            <v>0</v>
          </cell>
          <cell r="DK727">
            <v>0</v>
          </cell>
          <cell r="DL727">
            <v>0</v>
          </cell>
          <cell r="DM727">
            <v>0</v>
          </cell>
          <cell r="DN727">
            <v>0</v>
          </cell>
          <cell r="DO727">
            <v>0</v>
          </cell>
          <cell r="DP727">
            <v>0</v>
          </cell>
          <cell r="DQ727">
            <v>0</v>
          </cell>
          <cell r="DR727">
            <v>0</v>
          </cell>
          <cell r="DS727">
            <v>0</v>
          </cell>
          <cell r="DT727">
            <v>0</v>
          </cell>
          <cell r="DU727">
            <v>0</v>
          </cell>
          <cell r="DV727">
            <v>0</v>
          </cell>
          <cell r="DW727">
            <v>0</v>
          </cell>
          <cell r="DX727">
            <v>0</v>
          </cell>
          <cell r="DY727">
            <v>0</v>
          </cell>
          <cell r="DZ727">
            <v>0</v>
          </cell>
          <cell r="EA727">
            <v>0</v>
          </cell>
          <cell r="EB727">
            <v>0</v>
          </cell>
          <cell r="EC727">
            <v>0</v>
          </cell>
          <cell r="ED727">
            <v>0</v>
          </cell>
        </row>
        <row r="729"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  <cell r="BZ729">
            <v>0</v>
          </cell>
          <cell r="CA729">
            <v>0</v>
          </cell>
          <cell r="CB729">
            <v>0</v>
          </cell>
          <cell r="CC729">
            <v>0</v>
          </cell>
          <cell r="CD729">
            <v>0</v>
          </cell>
          <cell r="CE729">
            <v>0</v>
          </cell>
          <cell r="CF729">
            <v>0</v>
          </cell>
          <cell r="CG729">
            <v>0</v>
          </cell>
          <cell r="CH729">
            <v>0</v>
          </cell>
          <cell r="CI729">
            <v>0</v>
          </cell>
          <cell r="CJ729">
            <v>0</v>
          </cell>
          <cell r="CK729">
            <v>0</v>
          </cell>
          <cell r="CL729">
            <v>0</v>
          </cell>
          <cell r="CM729">
            <v>0</v>
          </cell>
          <cell r="CN729">
            <v>0</v>
          </cell>
          <cell r="CO729">
            <v>0</v>
          </cell>
          <cell r="CP729">
            <v>0</v>
          </cell>
          <cell r="CQ729">
            <v>0</v>
          </cell>
          <cell r="CR729">
            <v>0</v>
          </cell>
          <cell r="CS729">
            <v>0</v>
          </cell>
          <cell r="CT729">
            <v>0</v>
          </cell>
          <cell r="CU729">
            <v>0</v>
          </cell>
          <cell r="CV729">
            <v>0</v>
          </cell>
          <cell r="CW729">
            <v>0</v>
          </cell>
          <cell r="CX729">
            <v>0</v>
          </cell>
          <cell r="CY729">
            <v>0</v>
          </cell>
          <cell r="CZ729">
            <v>0</v>
          </cell>
          <cell r="DA729">
            <v>0</v>
          </cell>
          <cell r="DB729">
            <v>0</v>
          </cell>
          <cell r="DC729">
            <v>0</v>
          </cell>
          <cell r="DD729">
            <v>0</v>
          </cell>
          <cell r="DE729">
            <v>0</v>
          </cell>
          <cell r="DF729">
            <v>0</v>
          </cell>
          <cell r="DG729">
            <v>0</v>
          </cell>
          <cell r="DH729">
            <v>0</v>
          </cell>
          <cell r="DI729">
            <v>0</v>
          </cell>
          <cell r="DJ729">
            <v>0</v>
          </cell>
          <cell r="DK729">
            <v>0</v>
          </cell>
          <cell r="DL729">
            <v>0</v>
          </cell>
          <cell r="DM729">
            <v>0</v>
          </cell>
          <cell r="DN729">
            <v>0</v>
          </cell>
          <cell r="DO729">
            <v>0</v>
          </cell>
          <cell r="DP729">
            <v>0</v>
          </cell>
          <cell r="DQ729">
            <v>0</v>
          </cell>
          <cell r="DR729">
            <v>0</v>
          </cell>
          <cell r="DS729">
            <v>0</v>
          </cell>
          <cell r="DT729">
            <v>0</v>
          </cell>
          <cell r="DU729">
            <v>0</v>
          </cell>
          <cell r="DV729">
            <v>0</v>
          </cell>
          <cell r="DW729">
            <v>0</v>
          </cell>
          <cell r="DX729">
            <v>0</v>
          </cell>
          <cell r="DY729">
            <v>0</v>
          </cell>
          <cell r="DZ729">
            <v>0</v>
          </cell>
          <cell r="EA729">
            <v>0</v>
          </cell>
          <cell r="EB729">
            <v>0</v>
          </cell>
          <cell r="EC729">
            <v>0</v>
          </cell>
          <cell r="ED729">
            <v>0</v>
          </cell>
        </row>
        <row r="730"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  <cell r="BZ730">
            <v>0</v>
          </cell>
          <cell r="CA730">
            <v>0</v>
          </cell>
          <cell r="CB730">
            <v>0</v>
          </cell>
          <cell r="CC730">
            <v>0</v>
          </cell>
          <cell r="CD730">
            <v>0</v>
          </cell>
          <cell r="CE730">
            <v>0</v>
          </cell>
          <cell r="CF730">
            <v>0</v>
          </cell>
          <cell r="CG730">
            <v>0</v>
          </cell>
          <cell r="CH730">
            <v>0</v>
          </cell>
          <cell r="CI730">
            <v>0</v>
          </cell>
          <cell r="CJ730">
            <v>0</v>
          </cell>
          <cell r="CK730">
            <v>0</v>
          </cell>
          <cell r="CL730">
            <v>0</v>
          </cell>
          <cell r="CM730">
            <v>0</v>
          </cell>
          <cell r="CN730">
            <v>0</v>
          </cell>
          <cell r="CO730">
            <v>0</v>
          </cell>
          <cell r="CP730">
            <v>0</v>
          </cell>
          <cell r="CQ730">
            <v>0</v>
          </cell>
          <cell r="CR730">
            <v>0</v>
          </cell>
          <cell r="CS730">
            <v>0</v>
          </cell>
          <cell r="CT730">
            <v>0</v>
          </cell>
          <cell r="CU730">
            <v>0</v>
          </cell>
          <cell r="CV730">
            <v>0</v>
          </cell>
          <cell r="CW730">
            <v>0</v>
          </cell>
          <cell r="CX730">
            <v>0</v>
          </cell>
          <cell r="CY730">
            <v>0</v>
          </cell>
          <cell r="CZ730">
            <v>0</v>
          </cell>
          <cell r="DA730">
            <v>0</v>
          </cell>
          <cell r="DB730">
            <v>0</v>
          </cell>
          <cell r="DC730">
            <v>0</v>
          </cell>
          <cell r="DD730">
            <v>0</v>
          </cell>
          <cell r="DE730">
            <v>0</v>
          </cell>
          <cell r="DF730">
            <v>0</v>
          </cell>
          <cell r="DG730">
            <v>0</v>
          </cell>
          <cell r="DH730">
            <v>0</v>
          </cell>
          <cell r="DI730">
            <v>0</v>
          </cell>
          <cell r="DJ730">
            <v>0</v>
          </cell>
          <cell r="DK730">
            <v>0</v>
          </cell>
          <cell r="DL730">
            <v>0</v>
          </cell>
          <cell r="DM730">
            <v>0</v>
          </cell>
          <cell r="DN730">
            <v>0</v>
          </cell>
          <cell r="DO730">
            <v>0</v>
          </cell>
          <cell r="DP730">
            <v>0</v>
          </cell>
          <cell r="DQ730">
            <v>0</v>
          </cell>
          <cell r="DR730">
            <v>0</v>
          </cell>
          <cell r="DS730">
            <v>0</v>
          </cell>
          <cell r="DT730">
            <v>0</v>
          </cell>
          <cell r="DU730">
            <v>0</v>
          </cell>
          <cell r="DV730">
            <v>0</v>
          </cell>
          <cell r="DW730">
            <v>0</v>
          </cell>
          <cell r="DX730">
            <v>0</v>
          </cell>
          <cell r="DY730">
            <v>0</v>
          </cell>
          <cell r="DZ730">
            <v>0</v>
          </cell>
          <cell r="EA730">
            <v>0</v>
          </cell>
          <cell r="EB730">
            <v>0</v>
          </cell>
          <cell r="EC730">
            <v>0</v>
          </cell>
          <cell r="ED730">
            <v>0</v>
          </cell>
        </row>
        <row r="731"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  <cell r="BZ731">
            <v>0</v>
          </cell>
          <cell r="CA731">
            <v>0</v>
          </cell>
          <cell r="CB731">
            <v>0</v>
          </cell>
          <cell r="CC731">
            <v>0</v>
          </cell>
          <cell r="CD731">
            <v>0</v>
          </cell>
          <cell r="CE731">
            <v>0</v>
          </cell>
          <cell r="CF731">
            <v>0</v>
          </cell>
          <cell r="CG731">
            <v>0</v>
          </cell>
          <cell r="CH731">
            <v>0</v>
          </cell>
          <cell r="CI731">
            <v>0</v>
          </cell>
          <cell r="CJ731">
            <v>0</v>
          </cell>
          <cell r="CK731">
            <v>0</v>
          </cell>
          <cell r="CL731">
            <v>0</v>
          </cell>
          <cell r="CM731">
            <v>0</v>
          </cell>
          <cell r="CN731">
            <v>0</v>
          </cell>
          <cell r="CO731">
            <v>0</v>
          </cell>
          <cell r="CP731">
            <v>0</v>
          </cell>
          <cell r="CQ731">
            <v>0</v>
          </cell>
          <cell r="CR731">
            <v>0</v>
          </cell>
          <cell r="CS731">
            <v>0</v>
          </cell>
          <cell r="CT731">
            <v>0</v>
          </cell>
          <cell r="CU731">
            <v>0</v>
          </cell>
          <cell r="CV731">
            <v>0</v>
          </cell>
          <cell r="CW731">
            <v>0</v>
          </cell>
          <cell r="CX731">
            <v>0</v>
          </cell>
          <cell r="CY731">
            <v>0</v>
          </cell>
          <cell r="CZ731">
            <v>0</v>
          </cell>
          <cell r="DA731">
            <v>0</v>
          </cell>
          <cell r="DB731">
            <v>0</v>
          </cell>
          <cell r="DC731">
            <v>0</v>
          </cell>
          <cell r="DD731">
            <v>0</v>
          </cell>
          <cell r="DE731">
            <v>0</v>
          </cell>
          <cell r="DF731">
            <v>0</v>
          </cell>
          <cell r="DG731">
            <v>0</v>
          </cell>
          <cell r="DH731">
            <v>0</v>
          </cell>
          <cell r="DI731">
            <v>0</v>
          </cell>
          <cell r="DJ731">
            <v>0</v>
          </cell>
          <cell r="DK731">
            <v>0</v>
          </cell>
          <cell r="DL731">
            <v>0</v>
          </cell>
          <cell r="DM731">
            <v>0</v>
          </cell>
          <cell r="DN731">
            <v>0</v>
          </cell>
          <cell r="DO731">
            <v>0</v>
          </cell>
          <cell r="DP731">
            <v>0</v>
          </cell>
          <cell r="DQ731">
            <v>0</v>
          </cell>
          <cell r="DR731">
            <v>0</v>
          </cell>
          <cell r="DS731">
            <v>0</v>
          </cell>
          <cell r="DT731">
            <v>0</v>
          </cell>
          <cell r="DU731">
            <v>0</v>
          </cell>
          <cell r="DV731">
            <v>0</v>
          </cell>
          <cell r="DW731">
            <v>0</v>
          </cell>
          <cell r="DX731">
            <v>0</v>
          </cell>
          <cell r="DY731">
            <v>0</v>
          </cell>
          <cell r="DZ731">
            <v>0</v>
          </cell>
          <cell r="EA731">
            <v>0</v>
          </cell>
          <cell r="EB731">
            <v>0</v>
          </cell>
          <cell r="EC731">
            <v>0</v>
          </cell>
          <cell r="ED731">
            <v>0</v>
          </cell>
        </row>
        <row r="732"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  <cell r="BZ732">
            <v>0</v>
          </cell>
          <cell r="CA732">
            <v>0</v>
          </cell>
          <cell r="CB732">
            <v>0</v>
          </cell>
          <cell r="CC732">
            <v>0</v>
          </cell>
          <cell r="CD732">
            <v>0</v>
          </cell>
          <cell r="CE732">
            <v>0</v>
          </cell>
          <cell r="CF732">
            <v>0</v>
          </cell>
          <cell r="CG732">
            <v>0</v>
          </cell>
          <cell r="CH732">
            <v>0</v>
          </cell>
          <cell r="CI732">
            <v>0</v>
          </cell>
          <cell r="CJ732">
            <v>0</v>
          </cell>
          <cell r="CK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P732">
            <v>0</v>
          </cell>
          <cell r="CQ732">
            <v>0</v>
          </cell>
          <cell r="CR732">
            <v>0</v>
          </cell>
          <cell r="CS732">
            <v>0</v>
          </cell>
          <cell r="CT732">
            <v>0</v>
          </cell>
          <cell r="CU732">
            <v>0</v>
          </cell>
          <cell r="CV732">
            <v>0</v>
          </cell>
          <cell r="CW732">
            <v>0</v>
          </cell>
          <cell r="CX732">
            <v>0</v>
          </cell>
          <cell r="CY732">
            <v>0</v>
          </cell>
          <cell r="CZ732">
            <v>0</v>
          </cell>
          <cell r="DA732">
            <v>0</v>
          </cell>
          <cell r="DB732">
            <v>0</v>
          </cell>
          <cell r="DC732">
            <v>0</v>
          </cell>
          <cell r="DD732">
            <v>0</v>
          </cell>
          <cell r="DE732">
            <v>0</v>
          </cell>
          <cell r="DF732">
            <v>0</v>
          </cell>
          <cell r="DG732">
            <v>0</v>
          </cell>
          <cell r="DH732">
            <v>0</v>
          </cell>
          <cell r="DI732">
            <v>0</v>
          </cell>
          <cell r="DJ732">
            <v>0</v>
          </cell>
          <cell r="DK732">
            <v>0</v>
          </cell>
          <cell r="DL732">
            <v>0</v>
          </cell>
          <cell r="DM732">
            <v>0</v>
          </cell>
          <cell r="DN732">
            <v>0</v>
          </cell>
          <cell r="DO732">
            <v>0</v>
          </cell>
          <cell r="DP732">
            <v>0</v>
          </cell>
          <cell r="DQ732">
            <v>0</v>
          </cell>
          <cell r="DR732">
            <v>0</v>
          </cell>
          <cell r="DS732">
            <v>0</v>
          </cell>
          <cell r="DT732">
            <v>0</v>
          </cell>
          <cell r="DU732">
            <v>0</v>
          </cell>
          <cell r="DV732">
            <v>0</v>
          </cell>
          <cell r="DW732">
            <v>0</v>
          </cell>
          <cell r="DX732">
            <v>0</v>
          </cell>
          <cell r="DY732">
            <v>0</v>
          </cell>
          <cell r="DZ732">
            <v>0</v>
          </cell>
          <cell r="EA732">
            <v>0</v>
          </cell>
          <cell r="EB732">
            <v>0</v>
          </cell>
          <cell r="EC732">
            <v>0</v>
          </cell>
          <cell r="ED732">
            <v>0</v>
          </cell>
        </row>
        <row r="733"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  <cell r="BZ733">
            <v>0</v>
          </cell>
          <cell r="CA733">
            <v>0</v>
          </cell>
          <cell r="CB733">
            <v>0</v>
          </cell>
          <cell r="CC733">
            <v>0</v>
          </cell>
          <cell r="CD733">
            <v>0</v>
          </cell>
          <cell r="CE733">
            <v>0</v>
          </cell>
          <cell r="CF733">
            <v>0</v>
          </cell>
          <cell r="CG733">
            <v>0</v>
          </cell>
          <cell r="CH733">
            <v>0</v>
          </cell>
          <cell r="CI733">
            <v>0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P733">
            <v>0</v>
          </cell>
          <cell r="CQ733">
            <v>0</v>
          </cell>
          <cell r="CR733">
            <v>0</v>
          </cell>
          <cell r="CS733">
            <v>0</v>
          </cell>
          <cell r="CT733">
            <v>0</v>
          </cell>
          <cell r="CU733">
            <v>0</v>
          </cell>
          <cell r="CV733">
            <v>0</v>
          </cell>
          <cell r="CW733">
            <v>0</v>
          </cell>
          <cell r="CX733">
            <v>0</v>
          </cell>
          <cell r="CY733">
            <v>0</v>
          </cell>
          <cell r="CZ733">
            <v>0</v>
          </cell>
          <cell r="DA733">
            <v>0</v>
          </cell>
          <cell r="DB733">
            <v>0</v>
          </cell>
          <cell r="DC733">
            <v>0</v>
          </cell>
          <cell r="DD733">
            <v>0</v>
          </cell>
          <cell r="DE733">
            <v>0</v>
          </cell>
          <cell r="DF733">
            <v>0</v>
          </cell>
          <cell r="DG733">
            <v>0</v>
          </cell>
          <cell r="DH733">
            <v>0</v>
          </cell>
          <cell r="DI733">
            <v>0</v>
          </cell>
          <cell r="DJ733">
            <v>0</v>
          </cell>
          <cell r="DK733">
            <v>0</v>
          </cell>
          <cell r="DL733">
            <v>0</v>
          </cell>
          <cell r="DM733">
            <v>0</v>
          </cell>
          <cell r="DN733">
            <v>0</v>
          </cell>
          <cell r="DO733">
            <v>0</v>
          </cell>
          <cell r="DP733">
            <v>0</v>
          </cell>
          <cell r="DQ733">
            <v>0</v>
          </cell>
          <cell r="DR733">
            <v>0</v>
          </cell>
          <cell r="DS733">
            <v>0</v>
          </cell>
          <cell r="DT733">
            <v>0</v>
          </cell>
          <cell r="DU733">
            <v>0</v>
          </cell>
          <cell r="DV733">
            <v>0</v>
          </cell>
          <cell r="DW733">
            <v>0</v>
          </cell>
          <cell r="DX733">
            <v>0</v>
          </cell>
          <cell r="DY733">
            <v>0</v>
          </cell>
          <cell r="DZ733">
            <v>0</v>
          </cell>
          <cell r="EA733">
            <v>0</v>
          </cell>
          <cell r="EB733">
            <v>0</v>
          </cell>
          <cell r="EC733">
            <v>0</v>
          </cell>
          <cell r="ED733">
            <v>0</v>
          </cell>
        </row>
        <row r="734"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  <cell r="BZ734">
            <v>0</v>
          </cell>
          <cell r="CA734">
            <v>0</v>
          </cell>
          <cell r="CB734">
            <v>0</v>
          </cell>
          <cell r="CC734">
            <v>0</v>
          </cell>
          <cell r="CD734">
            <v>0</v>
          </cell>
          <cell r="CE734">
            <v>0</v>
          </cell>
          <cell r="CF734">
            <v>0</v>
          </cell>
          <cell r="CG734">
            <v>0</v>
          </cell>
          <cell r="CH734">
            <v>0</v>
          </cell>
          <cell r="CI734">
            <v>0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P734">
            <v>0</v>
          </cell>
          <cell r="CQ734">
            <v>0</v>
          </cell>
          <cell r="CR734">
            <v>0</v>
          </cell>
          <cell r="CS734">
            <v>0</v>
          </cell>
          <cell r="CT734">
            <v>0</v>
          </cell>
          <cell r="CU734">
            <v>0</v>
          </cell>
          <cell r="CV734">
            <v>0</v>
          </cell>
          <cell r="CW734">
            <v>0</v>
          </cell>
          <cell r="CX734">
            <v>0</v>
          </cell>
          <cell r="CY734">
            <v>0</v>
          </cell>
          <cell r="CZ734">
            <v>0</v>
          </cell>
          <cell r="DA734">
            <v>0</v>
          </cell>
          <cell r="DB734">
            <v>0</v>
          </cell>
          <cell r="DC734">
            <v>0</v>
          </cell>
          <cell r="DD734">
            <v>0</v>
          </cell>
          <cell r="DE734">
            <v>0</v>
          </cell>
          <cell r="DF734">
            <v>0</v>
          </cell>
          <cell r="DG734">
            <v>0</v>
          </cell>
          <cell r="DH734">
            <v>0</v>
          </cell>
          <cell r="DI734">
            <v>0</v>
          </cell>
          <cell r="DJ734">
            <v>0</v>
          </cell>
          <cell r="DK734">
            <v>0</v>
          </cell>
          <cell r="DL734">
            <v>0</v>
          </cell>
          <cell r="DM734">
            <v>0</v>
          </cell>
          <cell r="DN734">
            <v>0</v>
          </cell>
          <cell r="DO734">
            <v>0</v>
          </cell>
          <cell r="DP734">
            <v>0</v>
          </cell>
          <cell r="DQ734">
            <v>0</v>
          </cell>
          <cell r="DR734">
            <v>0</v>
          </cell>
          <cell r="DS734">
            <v>0</v>
          </cell>
          <cell r="DT734">
            <v>0</v>
          </cell>
          <cell r="DU734">
            <v>0</v>
          </cell>
          <cell r="DV734">
            <v>0</v>
          </cell>
          <cell r="DW734">
            <v>0</v>
          </cell>
          <cell r="DX734">
            <v>0</v>
          </cell>
          <cell r="DY734">
            <v>0</v>
          </cell>
          <cell r="DZ734">
            <v>0</v>
          </cell>
          <cell r="EA734">
            <v>0</v>
          </cell>
          <cell r="EB734">
            <v>0</v>
          </cell>
          <cell r="EC734">
            <v>0</v>
          </cell>
          <cell r="ED734">
            <v>0</v>
          </cell>
        </row>
        <row r="735"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  <cell r="BZ735">
            <v>0</v>
          </cell>
          <cell r="CA735">
            <v>0</v>
          </cell>
          <cell r="CB735">
            <v>0</v>
          </cell>
          <cell r="CC735">
            <v>0</v>
          </cell>
          <cell r="CD735">
            <v>0</v>
          </cell>
          <cell r="CE735">
            <v>0</v>
          </cell>
          <cell r="CF735">
            <v>0</v>
          </cell>
          <cell r="CG735">
            <v>0</v>
          </cell>
          <cell r="CH735">
            <v>0</v>
          </cell>
          <cell r="CI735">
            <v>0</v>
          </cell>
          <cell r="CJ735">
            <v>0</v>
          </cell>
          <cell r="CK735">
            <v>0</v>
          </cell>
          <cell r="CL735">
            <v>0</v>
          </cell>
          <cell r="CM735">
            <v>0</v>
          </cell>
          <cell r="CN735">
            <v>0</v>
          </cell>
          <cell r="CO735">
            <v>0</v>
          </cell>
          <cell r="CP735">
            <v>0</v>
          </cell>
          <cell r="CQ735">
            <v>0</v>
          </cell>
          <cell r="CR735">
            <v>0</v>
          </cell>
          <cell r="CS735">
            <v>0</v>
          </cell>
          <cell r="CT735">
            <v>0</v>
          </cell>
          <cell r="CU735">
            <v>0</v>
          </cell>
          <cell r="CV735">
            <v>0</v>
          </cell>
          <cell r="CW735">
            <v>0</v>
          </cell>
          <cell r="CX735">
            <v>0</v>
          </cell>
          <cell r="CY735">
            <v>0</v>
          </cell>
          <cell r="CZ735">
            <v>0</v>
          </cell>
          <cell r="DA735">
            <v>0</v>
          </cell>
          <cell r="DB735">
            <v>0</v>
          </cell>
          <cell r="DC735">
            <v>0</v>
          </cell>
          <cell r="DD735">
            <v>0</v>
          </cell>
          <cell r="DE735">
            <v>0</v>
          </cell>
          <cell r="DF735">
            <v>0</v>
          </cell>
          <cell r="DG735">
            <v>0</v>
          </cell>
          <cell r="DH735">
            <v>0</v>
          </cell>
          <cell r="DI735">
            <v>0</v>
          </cell>
          <cell r="DJ735">
            <v>0</v>
          </cell>
          <cell r="DK735">
            <v>0</v>
          </cell>
          <cell r="DL735">
            <v>0</v>
          </cell>
          <cell r="DM735">
            <v>0</v>
          </cell>
          <cell r="DN735">
            <v>0</v>
          </cell>
          <cell r="DO735">
            <v>0</v>
          </cell>
          <cell r="DP735">
            <v>0</v>
          </cell>
          <cell r="DQ735">
            <v>0</v>
          </cell>
          <cell r="DR735">
            <v>0</v>
          </cell>
          <cell r="DS735">
            <v>0</v>
          </cell>
          <cell r="DT735">
            <v>0</v>
          </cell>
          <cell r="DU735">
            <v>0</v>
          </cell>
          <cell r="DV735">
            <v>0</v>
          </cell>
          <cell r="DW735">
            <v>0</v>
          </cell>
          <cell r="DX735">
            <v>0</v>
          </cell>
          <cell r="DY735">
            <v>0</v>
          </cell>
          <cell r="DZ735">
            <v>0</v>
          </cell>
          <cell r="EA735">
            <v>0</v>
          </cell>
          <cell r="EB735">
            <v>0</v>
          </cell>
          <cell r="EC735">
            <v>0</v>
          </cell>
          <cell r="ED735">
            <v>0</v>
          </cell>
        </row>
        <row r="737"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  <cell r="BZ737">
            <v>0</v>
          </cell>
          <cell r="CA737">
            <v>0</v>
          </cell>
          <cell r="CB737">
            <v>0</v>
          </cell>
          <cell r="CC737">
            <v>0</v>
          </cell>
          <cell r="CD737">
            <v>0</v>
          </cell>
          <cell r="CE737">
            <v>0</v>
          </cell>
          <cell r="CF737">
            <v>0</v>
          </cell>
          <cell r="CG737">
            <v>0</v>
          </cell>
          <cell r="CH737">
            <v>0</v>
          </cell>
          <cell r="CI737">
            <v>0</v>
          </cell>
          <cell r="CJ737">
            <v>0</v>
          </cell>
          <cell r="CK737">
            <v>0</v>
          </cell>
          <cell r="CL737">
            <v>0</v>
          </cell>
          <cell r="CM737">
            <v>0</v>
          </cell>
          <cell r="CN737">
            <v>0</v>
          </cell>
          <cell r="CO737">
            <v>0</v>
          </cell>
          <cell r="CP737">
            <v>0</v>
          </cell>
          <cell r="CQ737">
            <v>0</v>
          </cell>
          <cell r="CR737">
            <v>0</v>
          </cell>
          <cell r="CS737">
            <v>0</v>
          </cell>
          <cell r="CT737">
            <v>0</v>
          </cell>
          <cell r="CU737">
            <v>0</v>
          </cell>
          <cell r="CV737">
            <v>0</v>
          </cell>
          <cell r="CW737">
            <v>0</v>
          </cell>
          <cell r="CX737">
            <v>0</v>
          </cell>
          <cell r="CY737">
            <v>0</v>
          </cell>
          <cell r="CZ737">
            <v>0</v>
          </cell>
          <cell r="DA737">
            <v>0</v>
          </cell>
          <cell r="DB737">
            <v>0</v>
          </cell>
          <cell r="DC737">
            <v>0</v>
          </cell>
          <cell r="DD737">
            <v>0</v>
          </cell>
          <cell r="DE737">
            <v>0</v>
          </cell>
          <cell r="DF737">
            <v>0</v>
          </cell>
          <cell r="DG737">
            <v>0</v>
          </cell>
          <cell r="DH737">
            <v>0</v>
          </cell>
          <cell r="DI737">
            <v>0</v>
          </cell>
          <cell r="DJ737">
            <v>0</v>
          </cell>
          <cell r="DK737">
            <v>0</v>
          </cell>
          <cell r="DL737">
            <v>0</v>
          </cell>
          <cell r="DM737">
            <v>0</v>
          </cell>
          <cell r="DN737">
            <v>0</v>
          </cell>
          <cell r="DO737">
            <v>0</v>
          </cell>
          <cell r="DP737">
            <v>0</v>
          </cell>
          <cell r="DQ737">
            <v>0</v>
          </cell>
          <cell r="DR737">
            <v>0</v>
          </cell>
          <cell r="DS737">
            <v>0</v>
          </cell>
          <cell r="DT737">
            <v>0</v>
          </cell>
          <cell r="DU737">
            <v>0</v>
          </cell>
          <cell r="DV737">
            <v>0</v>
          </cell>
          <cell r="DW737">
            <v>0</v>
          </cell>
          <cell r="DX737">
            <v>0</v>
          </cell>
          <cell r="DY737">
            <v>0</v>
          </cell>
          <cell r="DZ737">
            <v>0</v>
          </cell>
          <cell r="EA737">
            <v>0</v>
          </cell>
          <cell r="EB737">
            <v>0</v>
          </cell>
          <cell r="EC737">
            <v>0</v>
          </cell>
          <cell r="ED737">
            <v>0</v>
          </cell>
        </row>
        <row r="738"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  <cell r="BZ738">
            <v>0</v>
          </cell>
          <cell r="CA738">
            <v>0</v>
          </cell>
          <cell r="CB738">
            <v>0</v>
          </cell>
          <cell r="CC738">
            <v>0</v>
          </cell>
          <cell r="CD738">
            <v>0</v>
          </cell>
          <cell r="CE738">
            <v>0</v>
          </cell>
          <cell r="CF738">
            <v>0</v>
          </cell>
          <cell r="CG738">
            <v>0</v>
          </cell>
          <cell r="CH738">
            <v>0</v>
          </cell>
          <cell r="CI738">
            <v>0</v>
          </cell>
          <cell r="CJ738">
            <v>0</v>
          </cell>
          <cell r="CK738">
            <v>0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P738">
            <v>0</v>
          </cell>
          <cell r="CQ738">
            <v>0</v>
          </cell>
          <cell r="CR738">
            <v>0</v>
          </cell>
          <cell r="CS738">
            <v>0</v>
          </cell>
          <cell r="CT738">
            <v>0</v>
          </cell>
          <cell r="CU738">
            <v>0</v>
          </cell>
          <cell r="CV738">
            <v>0</v>
          </cell>
          <cell r="CW738">
            <v>0</v>
          </cell>
          <cell r="CX738">
            <v>0</v>
          </cell>
          <cell r="CY738">
            <v>0</v>
          </cell>
          <cell r="CZ738">
            <v>0</v>
          </cell>
          <cell r="DA738">
            <v>0</v>
          </cell>
          <cell r="DB738">
            <v>0</v>
          </cell>
          <cell r="DC738">
            <v>0</v>
          </cell>
          <cell r="DD738">
            <v>0</v>
          </cell>
          <cell r="DE738">
            <v>0</v>
          </cell>
          <cell r="DF738">
            <v>0</v>
          </cell>
          <cell r="DG738">
            <v>0</v>
          </cell>
          <cell r="DH738">
            <v>0</v>
          </cell>
          <cell r="DI738">
            <v>0</v>
          </cell>
          <cell r="DJ738">
            <v>0</v>
          </cell>
          <cell r="DK738">
            <v>0</v>
          </cell>
          <cell r="DL738">
            <v>0</v>
          </cell>
          <cell r="DM738">
            <v>0</v>
          </cell>
          <cell r="DN738">
            <v>0</v>
          </cell>
          <cell r="DO738">
            <v>0</v>
          </cell>
          <cell r="DP738">
            <v>0</v>
          </cell>
          <cell r="DQ738">
            <v>0</v>
          </cell>
          <cell r="DR738">
            <v>0</v>
          </cell>
          <cell r="DS738">
            <v>0</v>
          </cell>
          <cell r="DT738">
            <v>0</v>
          </cell>
          <cell r="DU738">
            <v>0</v>
          </cell>
          <cell r="DV738">
            <v>0</v>
          </cell>
          <cell r="DW738">
            <v>0</v>
          </cell>
          <cell r="DX738">
            <v>0</v>
          </cell>
          <cell r="DY738">
            <v>0</v>
          </cell>
          <cell r="DZ738">
            <v>0</v>
          </cell>
          <cell r="EA738">
            <v>0</v>
          </cell>
          <cell r="EB738">
            <v>0</v>
          </cell>
          <cell r="EC738">
            <v>0</v>
          </cell>
          <cell r="ED738">
            <v>0</v>
          </cell>
        </row>
        <row r="739"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  <cell r="BZ739">
            <v>0</v>
          </cell>
          <cell r="CA739">
            <v>0</v>
          </cell>
          <cell r="CB739">
            <v>0</v>
          </cell>
          <cell r="CC739">
            <v>0</v>
          </cell>
          <cell r="CD739">
            <v>0</v>
          </cell>
          <cell r="CE739">
            <v>0</v>
          </cell>
          <cell r="CF739">
            <v>0</v>
          </cell>
          <cell r="CG739">
            <v>0</v>
          </cell>
          <cell r="CH739">
            <v>0</v>
          </cell>
          <cell r="CI739">
            <v>0</v>
          </cell>
          <cell r="CJ739">
            <v>0</v>
          </cell>
          <cell r="CK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P739">
            <v>0</v>
          </cell>
          <cell r="CQ739">
            <v>0</v>
          </cell>
          <cell r="CR739">
            <v>0</v>
          </cell>
          <cell r="CS739">
            <v>0</v>
          </cell>
          <cell r="CT739">
            <v>0</v>
          </cell>
          <cell r="CU739">
            <v>0</v>
          </cell>
          <cell r="CV739">
            <v>0</v>
          </cell>
          <cell r="CW739">
            <v>0</v>
          </cell>
          <cell r="CX739">
            <v>0</v>
          </cell>
          <cell r="CY739">
            <v>0</v>
          </cell>
          <cell r="CZ739">
            <v>0</v>
          </cell>
          <cell r="DA739">
            <v>0</v>
          </cell>
          <cell r="DB739">
            <v>0</v>
          </cell>
          <cell r="DC739">
            <v>0</v>
          </cell>
          <cell r="DD739">
            <v>0</v>
          </cell>
          <cell r="DE739">
            <v>0</v>
          </cell>
          <cell r="DF739">
            <v>0</v>
          </cell>
          <cell r="DG739">
            <v>0</v>
          </cell>
          <cell r="DH739">
            <v>0</v>
          </cell>
          <cell r="DI739">
            <v>0</v>
          </cell>
          <cell r="DJ739">
            <v>0</v>
          </cell>
          <cell r="DK739">
            <v>0</v>
          </cell>
          <cell r="DL739">
            <v>0</v>
          </cell>
          <cell r="DM739">
            <v>0</v>
          </cell>
          <cell r="DN739">
            <v>0</v>
          </cell>
          <cell r="DO739">
            <v>0</v>
          </cell>
          <cell r="DP739">
            <v>0</v>
          </cell>
          <cell r="DQ739">
            <v>0</v>
          </cell>
          <cell r="DR739">
            <v>0</v>
          </cell>
          <cell r="DS739">
            <v>0</v>
          </cell>
          <cell r="DT739">
            <v>0</v>
          </cell>
          <cell r="DU739">
            <v>0</v>
          </cell>
          <cell r="DV739">
            <v>0</v>
          </cell>
          <cell r="DW739">
            <v>0</v>
          </cell>
          <cell r="DX739">
            <v>0</v>
          </cell>
          <cell r="DY739">
            <v>0</v>
          </cell>
          <cell r="DZ739">
            <v>0</v>
          </cell>
          <cell r="EA739">
            <v>0</v>
          </cell>
          <cell r="EB739">
            <v>0</v>
          </cell>
          <cell r="EC739">
            <v>0</v>
          </cell>
          <cell r="ED739">
            <v>0</v>
          </cell>
        </row>
        <row r="740"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  <cell r="BY740">
            <v>0</v>
          </cell>
          <cell r="BZ740">
            <v>0</v>
          </cell>
          <cell r="CA740">
            <v>0</v>
          </cell>
          <cell r="CB740">
            <v>0</v>
          </cell>
          <cell r="CC740">
            <v>0</v>
          </cell>
          <cell r="CD740">
            <v>0</v>
          </cell>
          <cell r="CE740">
            <v>0</v>
          </cell>
          <cell r="CF740">
            <v>0</v>
          </cell>
          <cell r="CG740">
            <v>0</v>
          </cell>
          <cell r="CH740">
            <v>0</v>
          </cell>
          <cell r="CI740">
            <v>0</v>
          </cell>
          <cell r="CJ740">
            <v>0</v>
          </cell>
          <cell r="CK740">
            <v>0</v>
          </cell>
          <cell r="CL740">
            <v>0</v>
          </cell>
          <cell r="CM740">
            <v>0</v>
          </cell>
          <cell r="CN740">
            <v>0</v>
          </cell>
          <cell r="CO740">
            <v>0</v>
          </cell>
          <cell r="CP740">
            <v>0</v>
          </cell>
          <cell r="CQ740">
            <v>0</v>
          </cell>
          <cell r="CR740">
            <v>0</v>
          </cell>
          <cell r="CS740">
            <v>0</v>
          </cell>
          <cell r="CT740">
            <v>0</v>
          </cell>
          <cell r="CU740">
            <v>0</v>
          </cell>
          <cell r="CV740">
            <v>0</v>
          </cell>
          <cell r="CW740">
            <v>0</v>
          </cell>
          <cell r="CX740">
            <v>0</v>
          </cell>
          <cell r="CY740">
            <v>0</v>
          </cell>
          <cell r="CZ740">
            <v>0</v>
          </cell>
          <cell r="DA740">
            <v>0</v>
          </cell>
          <cell r="DB740">
            <v>0</v>
          </cell>
          <cell r="DC740">
            <v>0</v>
          </cell>
          <cell r="DD740">
            <v>0</v>
          </cell>
          <cell r="DE740">
            <v>0</v>
          </cell>
          <cell r="DF740">
            <v>0</v>
          </cell>
          <cell r="DG740">
            <v>0</v>
          </cell>
          <cell r="DH740">
            <v>0</v>
          </cell>
          <cell r="DI740">
            <v>0</v>
          </cell>
          <cell r="DJ740">
            <v>0</v>
          </cell>
          <cell r="DK740">
            <v>0</v>
          </cell>
          <cell r="DL740">
            <v>0</v>
          </cell>
          <cell r="DM740">
            <v>0</v>
          </cell>
          <cell r="DN740">
            <v>0</v>
          </cell>
          <cell r="DO740">
            <v>0</v>
          </cell>
          <cell r="DP740">
            <v>0</v>
          </cell>
          <cell r="DQ740">
            <v>0</v>
          </cell>
          <cell r="DR740">
            <v>0</v>
          </cell>
          <cell r="DS740">
            <v>0</v>
          </cell>
          <cell r="DT740">
            <v>0</v>
          </cell>
          <cell r="DU740">
            <v>0</v>
          </cell>
          <cell r="DV740">
            <v>0</v>
          </cell>
          <cell r="DW740">
            <v>0</v>
          </cell>
          <cell r="DX740">
            <v>0</v>
          </cell>
          <cell r="DY740">
            <v>0</v>
          </cell>
          <cell r="DZ740">
            <v>0</v>
          </cell>
          <cell r="EA740">
            <v>0</v>
          </cell>
          <cell r="EB740">
            <v>0</v>
          </cell>
          <cell r="EC740">
            <v>0</v>
          </cell>
          <cell r="ED740">
            <v>0</v>
          </cell>
        </row>
        <row r="741"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0</v>
          </cell>
          <cell r="CD741">
            <v>0</v>
          </cell>
          <cell r="CE741">
            <v>0</v>
          </cell>
          <cell r="CF741">
            <v>0</v>
          </cell>
          <cell r="CG741">
            <v>0</v>
          </cell>
          <cell r="CH741">
            <v>0</v>
          </cell>
          <cell r="CI741">
            <v>0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P741">
            <v>0</v>
          </cell>
          <cell r="CQ741">
            <v>0</v>
          </cell>
          <cell r="CR741">
            <v>0</v>
          </cell>
          <cell r="CS741">
            <v>0</v>
          </cell>
          <cell r="CT741">
            <v>0</v>
          </cell>
          <cell r="CU741">
            <v>0</v>
          </cell>
          <cell r="CV741">
            <v>0</v>
          </cell>
          <cell r="CW741">
            <v>0</v>
          </cell>
          <cell r="CX741">
            <v>0</v>
          </cell>
          <cell r="CY741">
            <v>0</v>
          </cell>
          <cell r="CZ741">
            <v>0</v>
          </cell>
          <cell r="DA741">
            <v>0</v>
          </cell>
          <cell r="DB741">
            <v>0</v>
          </cell>
          <cell r="DC741">
            <v>0</v>
          </cell>
          <cell r="DD741">
            <v>0</v>
          </cell>
          <cell r="DE741">
            <v>0</v>
          </cell>
          <cell r="DF741">
            <v>0</v>
          </cell>
          <cell r="DG741">
            <v>0</v>
          </cell>
          <cell r="DH741">
            <v>0</v>
          </cell>
          <cell r="DI741">
            <v>0</v>
          </cell>
          <cell r="DJ741">
            <v>0</v>
          </cell>
          <cell r="DK741">
            <v>0</v>
          </cell>
          <cell r="DL741">
            <v>0</v>
          </cell>
          <cell r="DM741">
            <v>0</v>
          </cell>
          <cell r="DN741">
            <v>0</v>
          </cell>
          <cell r="DO741">
            <v>0</v>
          </cell>
          <cell r="DP741">
            <v>0</v>
          </cell>
          <cell r="DQ741">
            <v>0</v>
          </cell>
          <cell r="DR741">
            <v>0</v>
          </cell>
          <cell r="DS741">
            <v>0</v>
          </cell>
          <cell r="DT741">
            <v>0</v>
          </cell>
          <cell r="DU741">
            <v>0</v>
          </cell>
          <cell r="DV741">
            <v>0</v>
          </cell>
          <cell r="DW741">
            <v>0</v>
          </cell>
          <cell r="DX741">
            <v>0</v>
          </cell>
          <cell r="DY741">
            <v>0</v>
          </cell>
          <cell r="DZ741">
            <v>0</v>
          </cell>
          <cell r="EA741">
            <v>0</v>
          </cell>
          <cell r="EB741">
            <v>0</v>
          </cell>
          <cell r="EC741">
            <v>0</v>
          </cell>
          <cell r="ED741">
            <v>0</v>
          </cell>
        </row>
        <row r="742"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P742">
            <v>0</v>
          </cell>
          <cell r="CQ742">
            <v>0</v>
          </cell>
          <cell r="CR742">
            <v>0</v>
          </cell>
          <cell r="CS742">
            <v>0</v>
          </cell>
          <cell r="CT742">
            <v>0</v>
          </cell>
          <cell r="CU742">
            <v>0</v>
          </cell>
          <cell r="CV742">
            <v>0</v>
          </cell>
          <cell r="CW742">
            <v>0</v>
          </cell>
          <cell r="CX742">
            <v>0</v>
          </cell>
          <cell r="CY742">
            <v>0</v>
          </cell>
          <cell r="CZ742">
            <v>0</v>
          </cell>
          <cell r="DA742">
            <v>0</v>
          </cell>
          <cell r="DB742">
            <v>0</v>
          </cell>
          <cell r="DC742">
            <v>0</v>
          </cell>
          <cell r="DD742">
            <v>0</v>
          </cell>
          <cell r="DE742">
            <v>0</v>
          </cell>
          <cell r="DF742">
            <v>0</v>
          </cell>
          <cell r="DG742">
            <v>0</v>
          </cell>
          <cell r="DH742">
            <v>0</v>
          </cell>
          <cell r="DI742">
            <v>0</v>
          </cell>
          <cell r="DJ742">
            <v>0</v>
          </cell>
          <cell r="DK742">
            <v>0</v>
          </cell>
          <cell r="DL742">
            <v>0</v>
          </cell>
          <cell r="DM742">
            <v>0</v>
          </cell>
          <cell r="DN742">
            <v>0</v>
          </cell>
          <cell r="DO742">
            <v>0</v>
          </cell>
          <cell r="DP742">
            <v>0</v>
          </cell>
          <cell r="DQ742">
            <v>0</v>
          </cell>
          <cell r="DR742">
            <v>0</v>
          </cell>
          <cell r="DS742">
            <v>0</v>
          </cell>
          <cell r="DT742">
            <v>0</v>
          </cell>
          <cell r="DU742">
            <v>0</v>
          </cell>
          <cell r="DV742">
            <v>0</v>
          </cell>
          <cell r="DW742">
            <v>0</v>
          </cell>
          <cell r="DX742">
            <v>0</v>
          </cell>
          <cell r="DY742">
            <v>0</v>
          </cell>
          <cell r="DZ742">
            <v>0</v>
          </cell>
          <cell r="EA742">
            <v>0</v>
          </cell>
          <cell r="EB742">
            <v>0</v>
          </cell>
          <cell r="EC742">
            <v>0</v>
          </cell>
          <cell r="ED742">
            <v>0</v>
          </cell>
        </row>
        <row r="743"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  <cell r="BZ743">
            <v>0</v>
          </cell>
          <cell r="CA743">
            <v>0</v>
          </cell>
          <cell r="CB743">
            <v>0</v>
          </cell>
          <cell r="CC743">
            <v>0</v>
          </cell>
          <cell r="CD743">
            <v>0</v>
          </cell>
          <cell r="CE743">
            <v>0</v>
          </cell>
          <cell r="CF743">
            <v>0</v>
          </cell>
          <cell r="CG743">
            <v>0</v>
          </cell>
          <cell r="CH743">
            <v>0</v>
          </cell>
          <cell r="CI743">
            <v>0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P743">
            <v>0</v>
          </cell>
          <cell r="CQ743">
            <v>0</v>
          </cell>
          <cell r="CR743">
            <v>0</v>
          </cell>
          <cell r="CS743">
            <v>0</v>
          </cell>
          <cell r="CT743">
            <v>0</v>
          </cell>
          <cell r="CU743">
            <v>0</v>
          </cell>
          <cell r="CV743">
            <v>0</v>
          </cell>
          <cell r="CW743">
            <v>0</v>
          </cell>
          <cell r="CX743">
            <v>0</v>
          </cell>
          <cell r="CY743">
            <v>0</v>
          </cell>
          <cell r="CZ743">
            <v>0</v>
          </cell>
          <cell r="DA743">
            <v>0</v>
          </cell>
          <cell r="DB743">
            <v>0</v>
          </cell>
          <cell r="DC743">
            <v>0</v>
          </cell>
          <cell r="DD743">
            <v>0</v>
          </cell>
          <cell r="DE743">
            <v>0</v>
          </cell>
          <cell r="DF743">
            <v>0</v>
          </cell>
          <cell r="DG743">
            <v>0</v>
          </cell>
          <cell r="DH743">
            <v>0</v>
          </cell>
          <cell r="DI743">
            <v>0</v>
          </cell>
          <cell r="DJ743">
            <v>0</v>
          </cell>
          <cell r="DK743">
            <v>0</v>
          </cell>
          <cell r="DL743">
            <v>0</v>
          </cell>
          <cell r="DM743">
            <v>0</v>
          </cell>
          <cell r="DN743">
            <v>0</v>
          </cell>
          <cell r="DO743">
            <v>0</v>
          </cell>
          <cell r="DP743">
            <v>0</v>
          </cell>
          <cell r="DQ743">
            <v>0</v>
          </cell>
          <cell r="DR743">
            <v>0</v>
          </cell>
          <cell r="DS743">
            <v>0</v>
          </cell>
          <cell r="DT743">
            <v>0</v>
          </cell>
          <cell r="DU743">
            <v>0</v>
          </cell>
          <cell r="DV743">
            <v>0</v>
          </cell>
          <cell r="DW743">
            <v>0</v>
          </cell>
          <cell r="DX743">
            <v>0</v>
          </cell>
          <cell r="DY743">
            <v>0</v>
          </cell>
          <cell r="DZ743">
            <v>0</v>
          </cell>
          <cell r="EA743">
            <v>0</v>
          </cell>
          <cell r="EB743">
            <v>0</v>
          </cell>
          <cell r="EC743">
            <v>0</v>
          </cell>
          <cell r="ED743">
            <v>0</v>
          </cell>
        </row>
        <row r="744"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  <cell r="BZ744">
            <v>0</v>
          </cell>
          <cell r="CA744">
            <v>0</v>
          </cell>
          <cell r="CB744">
            <v>0</v>
          </cell>
          <cell r="CC744">
            <v>0</v>
          </cell>
          <cell r="CD744">
            <v>0</v>
          </cell>
          <cell r="CE744">
            <v>0</v>
          </cell>
          <cell r="CF744">
            <v>0</v>
          </cell>
          <cell r="CG744">
            <v>0</v>
          </cell>
          <cell r="CH744">
            <v>0</v>
          </cell>
          <cell r="CI744">
            <v>0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P744">
            <v>0</v>
          </cell>
          <cell r="CQ744">
            <v>0</v>
          </cell>
          <cell r="CR744">
            <v>0</v>
          </cell>
          <cell r="CS744">
            <v>0</v>
          </cell>
          <cell r="CT744">
            <v>0</v>
          </cell>
          <cell r="CU744">
            <v>0</v>
          </cell>
          <cell r="CV744">
            <v>0</v>
          </cell>
          <cell r="CW744">
            <v>0</v>
          </cell>
          <cell r="CX744">
            <v>0</v>
          </cell>
          <cell r="CY744">
            <v>0</v>
          </cell>
          <cell r="CZ744">
            <v>0</v>
          </cell>
          <cell r="DA744">
            <v>0</v>
          </cell>
          <cell r="DB744">
            <v>0</v>
          </cell>
          <cell r="DC744">
            <v>0</v>
          </cell>
          <cell r="DD744">
            <v>0</v>
          </cell>
          <cell r="DE744">
            <v>0</v>
          </cell>
          <cell r="DF744">
            <v>0</v>
          </cell>
          <cell r="DG744">
            <v>0</v>
          </cell>
          <cell r="DH744">
            <v>0</v>
          </cell>
          <cell r="DI744">
            <v>0</v>
          </cell>
          <cell r="DJ744">
            <v>0</v>
          </cell>
          <cell r="DK744">
            <v>0</v>
          </cell>
          <cell r="DL744">
            <v>0</v>
          </cell>
          <cell r="DM744">
            <v>0</v>
          </cell>
          <cell r="DN744">
            <v>0</v>
          </cell>
          <cell r="DO744">
            <v>0</v>
          </cell>
          <cell r="DP744">
            <v>0</v>
          </cell>
          <cell r="DQ744">
            <v>0</v>
          </cell>
          <cell r="DR744">
            <v>0</v>
          </cell>
          <cell r="DS744">
            <v>0</v>
          </cell>
          <cell r="DT744">
            <v>0</v>
          </cell>
          <cell r="DU744">
            <v>0</v>
          </cell>
          <cell r="DV744">
            <v>0</v>
          </cell>
          <cell r="DW744">
            <v>0</v>
          </cell>
          <cell r="DX744">
            <v>0</v>
          </cell>
          <cell r="DY744">
            <v>0</v>
          </cell>
          <cell r="DZ744">
            <v>0</v>
          </cell>
          <cell r="EA744">
            <v>0</v>
          </cell>
          <cell r="EB744">
            <v>0</v>
          </cell>
          <cell r="EC744">
            <v>0</v>
          </cell>
          <cell r="ED744">
            <v>0</v>
          </cell>
        </row>
        <row r="745"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  <cell r="BZ745">
            <v>0</v>
          </cell>
          <cell r="CA745">
            <v>0</v>
          </cell>
          <cell r="CB745">
            <v>0</v>
          </cell>
          <cell r="CC745">
            <v>0</v>
          </cell>
          <cell r="CD745">
            <v>0</v>
          </cell>
          <cell r="CE745">
            <v>0</v>
          </cell>
          <cell r="CF745">
            <v>0</v>
          </cell>
          <cell r="CG745">
            <v>0</v>
          </cell>
          <cell r="CH745">
            <v>0</v>
          </cell>
          <cell r="CI745">
            <v>0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P745">
            <v>0</v>
          </cell>
          <cell r="CQ745">
            <v>0</v>
          </cell>
          <cell r="CR745">
            <v>0</v>
          </cell>
          <cell r="CS745">
            <v>0</v>
          </cell>
          <cell r="CT745">
            <v>0</v>
          </cell>
          <cell r="CU745">
            <v>0</v>
          </cell>
          <cell r="CV745">
            <v>0</v>
          </cell>
          <cell r="CW745">
            <v>0</v>
          </cell>
          <cell r="CX745">
            <v>0</v>
          </cell>
          <cell r="CY745">
            <v>0</v>
          </cell>
          <cell r="CZ745">
            <v>0</v>
          </cell>
          <cell r="DA745">
            <v>0</v>
          </cell>
          <cell r="DB745">
            <v>0</v>
          </cell>
          <cell r="DC745">
            <v>0</v>
          </cell>
          <cell r="DD745">
            <v>0</v>
          </cell>
          <cell r="DE745">
            <v>0</v>
          </cell>
          <cell r="DF745">
            <v>0</v>
          </cell>
          <cell r="DG745">
            <v>0</v>
          </cell>
          <cell r="DH745">
            <v>0</v>
          </cell>
          <cell r="DI745">
            <v>0</v>
          </cell>
          <cell r="DJ745">
            <v>0</v>
          </cell>
          <cell r="DK745">
            <v>0</v>
          </cell>
          <cell r="DL745">
            <v>0</v>
          </cell>
          <cell r="DM745">
            <v>0</v>
          </cell>
          <cell r="DN745">
            <v>0</v>
          </cell>
          <cell r="DO745">
            <v>0</v>
          </cell>
          <cell r="DP745">
            <v>0</v>
          </cell>
          <cell r="DQ745">
            <v>0</v>
          </cell>
          <cell r="DR745">
            <v>0</v>
          </cell>
          <cell r="DS745">
            <v>0</v>
          </cell>
          <cell r="DT745">
            <v>0</v>
          </cell>
          <cell r="DU745">
            <v>0</v>
          </cell>
          <cell r="DV745">
            <v>0</v>
          </cell>
          <cell r="DW745">
            <v>0</v>
          </cell>
          <cell r="DX745">
            <v>0</v>
          </cell>
          <cell r="DY745">
            <v>0</v>
          </cell>
          <cell r="DZ745">
            <v>0</v>
          </cell>
          <cell r="EA745">
            <v>0</v>
          </cell>
          <cell r="EB745">
            <v>0</v>
          </cell>
          <cell r="EC745">
            <v>0</v>
          </cell>
          <cell r="ED745">
            <v>0</v>
          </cell>
        </row>
        <row r="746"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  <cell r="BZ746">
            <v>0</v>
          </cell>
          <cell r="CA746">
            <v>0</v>
          </cell>
          <cell r="CB746">
            <v>0</v>
          </cell>
          <cell r="CC746">
            <v>0</v>
          </cell>
          <cell r="CD746">
            <v>0</v>
          </cell>
          <cell r="CE746">
            <v>0</v>
          </cell>
          <cell r="CF746">
            <v>0</v>
          </cell>
          <cell r="CG746">
            <v>0</v>
          </cell>
          <cell r="CH746">
            <v>0</v>
          </cell>
          <cell r="CI746">
            <v>0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P746">
            <v>0</v>
          </cell>
          <cell r="CQ746">
            <v>0</v>
          </cell>
          <cell r="CR746">
            <v>0</v>
          </cell>
          <cell r="CS746">
            <v>0</v>
          </cell>
          <cell r="CT746">
            <v>0</v>
          </cell>
          <cell r="CU746">
            <v>0</v>
          </cell>
          <cell r="CV746">
            <v>0</v>
          </cell>
          <cell r="CW746">
            <v>0</v>
          </cell>
          <cell r="CX746">
            <v>0</v>
          </cell>
          <cell r="CY746">
            <v>0</v>
          </cell>
          <cell r="CZ746">
            <v>0</v>
          </cell>
          <cell r="DA746">
            <v>0</v>
          </cell>
          <cell r="DB746">
            <v>0</v>
          </cell>
          <cell r="DC746">
            <v>0</v>
          </cell>
          <cell r="DD746">
            <v>0</v>
          </cell>
          <cell r="DE746">
            <v>0</v>
          </cell>
          <cell r="DF746">
            <v>0</v>
          </cell>
          <cell r="DG746">
            <v>0</v>
          </cell>
          <cell r="DH746">
            <v>0</v>
          </cell>
          <cell r="DI746">
            <v>0</v>
          </cell>
          <cell r="DJ746">
            <v>0</v>
          </cell>
          <cell r="DK746">
            <v>0</v>
          </cell>
          <cell r="DL746">
            <v>0</v>
          </cell>
          <cell r="DM746">
            <v>0</v>
          </cell>
          <cell r="DN746">
            <v>0</v>
          </cell>
          <cell r="DO746">
            <v>0</v>
          </cell>
          <cell r="DP746">
            <v>0</v>
          </cell>
          <cell r="DQ746">
            <v>0</v>
          </cell>
          <cell r="DR746">
            <v>0</v>
          </cell>
          <cell r="DS746">
            <v>0</v>
          </cell>
          <cell r="DT746">
            <v>0</v>
          </cell>
          <cell r="DU746">
            <v>0</v>
          </cell>
          <cell r="DV746">
            <v>0</v>
          </cell>
          <cell r="DW746">
            <v>0</v>
          </cell>
          <cell r="DX746">
            <v>0</v>
          </cell>
          <cell r="DY746">
            <v>0</v>
          </cell>
          <cell r="DZ746">
            <v>0</v>
          </cell>
          <cell r="EA746">
            <v>0</v>
          </cell>
          <cell r="EB746">
            <v>0</v>
          </cell>
          <cell r="EC746">
            <v>0</v>
          </cell>
          <cell r="ED746">
            <v>0</v>
          </cell>
        </row>
        <row r="747"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  <cell r="BZ747">
            <v>0</v>
          </cell>
          <cell r="CA747">
            <v>0</v>
          </cell>
          <cell r="CB747">
            <v>0</v>
          </cell>
          <cell r="CC747">
            <v>0</v>
          </cell>
          <cell r="CD747">
            <v>0</v>
          </cell>
          <cell r="CE747">
            <v>0</v>
          </cell>
          <cell r="CF747">
            <v>0</v>
          </cell>
          <cell r="CG747">
            <v>0</v>
          </cell>
          <cell r="CH747">
            <v>0</v>
          </cell>
          <cell r="CI747">
            <v>0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P747">
            <v>0</v>
          </cell>
          <cell r="CQ747">
            <v>0</v>
          </cell>
          <cell r="CR747">
            <v>0</v>
          </cell>
          <cell r="CS747">
            <v>0</v>
          </cell>
          <cell r="CT747">
            <v>0</v>
          </cell>
          <cell r="CU747">
            <v>0</v>
          </cell>
          <cell r="CV747">
            <v>0</v>
          </cell>
          <cell r="CW747">
            <v>0</v>
          </cell>
          <cell r="CX747">
            <v>0</v>
          </cell>
          <cell r="CY747">
            <v>0</v>
          </cell>
          <cell r="CZ747">
            <v>0</v>
          </cell>
          <cell r="DA747">
            <v>0</v>
          </cell>
          <cell r="DB747">
            <v>0</v>
          </cell>
          <cell r="DC747">
            <v>0</v>
          </cell>
          <cell r="DD747">
            <v>0</v>
          </cell>
          <cell r="DE747">
            <v>0</v>
          </cell>
          <cell r="DF747">
            <v>0</v>
          </cell>
          <cell r="DG747">
            <v>0</v>
          </cell>
          <cell r="DH747">
            <v>0</v>
          </cell>
          <cell r="DI747">
            <v>0</v>
          </cell>
          <cell r="DJ747">
            <v>0</v>
          </cell>
          <cell r="DK747">
            <v>0</v>
          </cell>
          <cell r="DL747">
            <v>0</v>
          </cell>
          <cell r="DM747">
            <v>0</v>
          </cell>
          <cell r="DN747">
            <v>0</v>
          </cell>
          <cell r="DO747">
            <v>0</v>
          </cell>
          <cell r="DP747">
            <v>0</v>
          </cell>
          <cell r="DQ747">
            <v>0</v>
          </cell>
          <cell r="DR747">
            <v>0</v>
          </cell>
          <cell r="DS747">
            <v>0</v>
          </cell>
          <cell r="DT747">
            <v>0</v>
          </cell>
          <cell r="DU747">
            <v>0</v>
          </cell>
          <cell r="DV747">
            <v>0</v>
          </cell>
          <cell r="DW747">
            <v>0</v>
          </cell>
          <cell r="DX747">
            <v>0</v>
          </cell>
          <cell r="DY747">
            <v>0</v>
          </cell>
          <cell r="DZ747">
            <v>0</v>
          </cell>
          <cell r="EA747">
            <v>0</v>
          </cell>
          <cell r="EB747">
            <v>0</v>
          </cell>
          <cell r="EC747">
            <v>0</v>
          </cell>
          <cell r="ED747">
            <v>0</v>
          </cell>
        </row>
        <row r="748"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  <cell r="BZ748">
            <v>0</v>
          </cell>
          <cell r="CA748">
            <v>0</v>
          </cell>
          <cell r="CB748">
            <v>0</v>
          </cell>
          <cell r="CC748">
            <v>0</v>
          </cell>
          <cell r="CD748">
            <v>0</v>
          </cell>
          <cell r="CE748">
            <v>0</v>
          </cell>
          <cell r="CF748">
            <v>0</v>
          </cell>
          <cell r="CG748">
            <v>0</v>
          </cell>
          <cell r="CH748">
            <v>0</v>
          </cell>
          <cell r="CI748">
            <v>0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P748">
            <v>0</v>
          </cell>
          <cell r="CQ748">
            <v>0</v>
          </cell>
          <cell r="CR748">
            <v>0</v>
          </cell>
          <cell r="CS748">
            <v>0</v>
          </cell>
          <cell r="CT748">
            <v>0</v>
          </cell>
          <cell r="CU748">
            <v>0</v>
          </cell>
          <cell r="CV748">
            <v>0</v>
          </cell>
          <cell r="CW748">
            <v>0</v>
          </cell>
          <cell r="CX748">
            <v>0</v>
          </cell>
          <cell r="CY748">
            <v>0</v>
          </cell>
          <cell r="CZ748">
            <v>0</v>
          </cell>
          <cell r="DA748">
            <v>0</v>
          </cell>
          <cell r="DB748">
            <v>0</v>
          </cell>
          <cell r="DC748">
            <v>0</v>
          </cell>
          <cell r="DD748">
            <v>0</v>
          </cell>
          <cell r="DE748">
            <v>0</v>
          </cell>
          <cell r="DF748">
            <v>0</v>
          </cell>
          <cell r="DG748">
            <v>0</v>
          </cell>
          <cell r="DH748">
            <v>0</v>
          </cell>
          <cell r="DI748">
            <v>0</v>
          </cell>
          <cell r="DJ748">
            <v>0</v>
          </cell>
          <cell r="DK748">
            <v>0</v>
          </cell>
          <cell r="DL748">
            <v>0</v>
          </cell>
          <cell r="DM748">
            <v>0</v>
          </cell>
          <cell r="DN748">
            <v>0</v>
          </cell>
          <cell r="DO748">
            <v>0</v>
          </cell>
          <cell r="DP748">
            <v>0</v>
          </cell>
          <cell r="DQ748">
            <v>0</v>
          </cell>
          <cell r="DR748">
            <v>0</v>
          </cell>
          <cell r="DS748">
            <v>0</v>
          </cell>
          <cell r="DT748">
            <v>0</v>
          </cell>
          <cell r="DU748">
            <v>0</v>
          </cell>
          <cell r="DV748">
            <v>0</v>
          </cell>
          <cell r="DW748">
            <v>0</v>
          </cell>
          <cell r="DX748">
            <v>0</v>
          </cell>
          <cell r="DY748">
            <v>0</v>
          </cell>
          <cell r="DZ748">
            <v>0</v>
          </cell>
          <cell r="EA748">
            <v>0</v>
          </cell>
          <cell r="EB748">
            <v>0</v>
          </cell>
          <cell r="EC748">
            <v>0</v>
          </cell>
          <cell r="ED748">
            <v>0</v>
          </cell>
        </row>
        <row r="749"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BZ749">
            <v>0</v>
          </cell>
          <cell r="CA749">
            <v>0</v>
          </cell>
          <cell r="CB749">
            <v>0</v>
          </cell>
          <cell r="CC749">
            <v>0</v>
          </cell>
          <cell r="CD749">
            <v>0</v>
          </cell>
          <cell r="CE749">
            <v>0</v>
          </cell>
          <cell r="CF749">
            <v>0</v>
          </cell>
          <cell r="CG749">
            <v>0</v>
          </cell>
          <cell r="CH749">
            <v>0</v>
          </cell>
          <cell r="CI749">
            <v>0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P749">
            <v>0</v>
          </cell>
          <cell r="CQ749">
            <v>0</v>
          </cell>
          <cell r="CR749">
            <v>0</v>
          </cell>
          <cell r="CS749">
            <v>0</v>
          </cell>
          <cell r="CT749">
            <v>0</v>
          </cell>
          <cell r="CU749">
            <v>0</v>
          </cell>
          <cell r="CV749">
            <v>0</v>
          </cell>
          <cell r="CW749">
            <v>0</v>
          </cell>
          <cell r="CX749">
            <v>0</v>
          </cell>
          <cell r="CY749">
            <v>0</v>
          </cell>
          <cell r="CZ749">
            <v>0</v>
          </cell>
          <cell r="DA749">
            <v>0</v>
          </cell>
          <cell r="DB749">
            <v>0</v>
          </cell>
          <cell r="DC749">
            <v>0</v>
          </cell>
          <cell r="DD749">
            <v>0</v>
          </cell>
          <cell r="DE749">
            <v>0</v>
          </cell>
          <cell r="DF749">
            <v>0</v>
          </cell>
          <cell r="DG749">
            <v>0</v>
          </cell>
          <cell r="DH749">
            <v>0</v>
          </cell>
          <cell r="DI749">
            <v>0</v>
          </cell>
          <cell r="DJ749">
            <v>0</v>
          </cell>
          <cell r="DK749">
            <v>0</v>
          </cell>
          <cell r="DL749">
            <v>0</v>
          </cell>
          <cell r="DM749">
            <v>0</v>
          </cell>
          <cell r="DN749">
            <v>0</v>
          </cell>
          <cell r="DO749">
            <v>0</v>
          </cell>
          <cell r="DP749">
            <v>0</v>
          </cell>
          <cell r="DQ749">
            <v>0</v>
          </cell>
          <cell r="DR749">
            <v>0</v>
          </cell>
          <cell r="DS749">
            <v>0</v>
          </cell>
          <cell r="DT749">
            <v>0</v>
          </cell>
          <cell r="DU749">
            <v>0</v>
          </cell>
          <cell r="DV749">
            <v>0</v>
          </cell>
          <cell r="DW749">
            <v>0</v>
          </cell>
          <cell r="DX749">
            <v>0</v>
          </cell>
          <cell r="DY749">
            <v>0</v>
          </cell>
          <cell r="DZ749">
            <v>0</v>
          </cell>
          <cell r="EA749">
            <v>0</v>
          </cell>
          <cell r="EB749">
            <v>0</v>
          </cell>
          <cell r="EC749">
            <v>0</v>
          </cell>
          <cell r="ED749">
            <v>0</v>
          </cell>
        </row>
        <row r="751">
          <cell r="A751" t="str">
            <v>Integration Charge</v>
          </cell>
        </row>
        <row r="754"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  <cell r="BN754">
            <v>0</v>
          </cell>
          <cell r="BO754">
            <v>0</v>
          </cell>
          <cell r="BP754">
            <v>0</v>
          </cell>
          <cell r="BQ754">
            <v>0</v>
          </cell>
          <cell r="BR754">
            <v>0</v>
          </cell>
          <cell r="BS754">
            <v>0</v>
          </cell>
          <cell r="BT754">
            <v>0</v>
          </cell>
          <cell r="BU754">
            <v>0</v>
          </cell>
          <cell r="BV754">
            <v>0</v>
          </cell>
          <cell r="BW754">
            <v>0</v>
          </cell>
          <cell r="BX754">
            <v>0</v>
          </cell>
          <cell r="BY754">
            <v>0</v>
          </cell>
          <cell r="BZ754">
            <v>0</v>
          </cell>
          <cell r="CA754">
            <v>0</v>
          </cell>
          <cell r="CB754">
            <v>0</v>
          </cell>
          <cell r="CC754">
            <v>0</v>
          </cell>
          <cell r="CD754">
            <v>0</v>
          </cell>
          <cell r="CE754">
            <v>0</v>
          </cell>
          <cell r="CF754">
            <v>0</v>
          </cell>
          <cell r="CG754">
            <v>0</v>
          </cell>
          <cell r="CH754">
            <v>0</v>
          </cell>
          <cell r="CI754">
            <v>0</v>
          </cell>
          <cell r="CJ754">
            <v>0</v>
          </cell>
          <cell r="CK754">
            <v>0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P754">
            <v>0</v>
          </cell>
          <cell r="CQ754">
            <v>0</v>
          </cell>
          <cell r="CR754">
            <v>0</v>
          </cell>
          <cell r="CS754">
            <v>0</v>
          </cell>
          <cell r="CT754">
            <v>0</v>
          </cell>
          <cell r="CU754">
            <v>0</v>
          </cell>
          <cell r="CV754">
            <v>0</v>
          </cell>
          <cell r="CW754">
            <v>0</v>
          </cell>
          <cell r="CX754">
            <v>0</v>
          </cell>
          <cell r="CY754">
            <v>0</v>
          </cell>
          <cell r="CZ754">
            <v>0</v>
          </cell>
          <cell r="DA754">
            <v>0</v>
          </cell>
          <cell r="DB754">
            <v>0</v>
          </cell>
          <cell r="DC754">
            <v>0</v>
          </cell>
          <cell r="DD754">
            <v>0</v>
          </cell>
          <cell r="DE754">
            <v>0</v>
          </cell>
          <cell r="DF754">
            <v>0</v>
          </cell>
          <cell r="DG754">
            <v>0</v>
          </cell>
          <cell r="DH754">
            <v>0</v>
          </cell>
          <cell r="DI754">
            <v>0</v>
          </cell>
          <cell r="DJ754">
            <v>0</v>
          </cell>
          <cell r="DK754">
            <v>0</v>
          </cell>
          <cell r="DL754">
            <v>0</v>
          </cell>
          <cell r="DM754">
            <v>0</v>
          </cell>
          <cell r="DN754">
            <v>0</v>
          </cell>
          <cell r="DO754">
            <v>0</v>
          </cell>
          <cell r="DP754">
            <v>0</v>
          </cell>
          <cell r="DQ754">
            <v>0</v>
          </cell>
          <cell r="DR754">
            <v>0</v>
          </cell>
          <cell r="DS754">
            <v>0</v>
          </cell>
          <cell r="DT754">
            <v>0</v>
          </cell>
          <cell r="DU754">
            <v>0</v>
          </cell>
          <cell r="DV754">
            <v>0</v>
          </cell>
          <cell r="DW754">
            <v>0</v>
          </cell>
          <cell r="DX754">
            <v>0</v>
          </cell>
          <cell r="DY754">
            <v>0</v>
          </cell>
          <cell r="DZ754">
            <v>0</v>
          </cell>
          <cell r="EA754">
            <v>0</v>
          </cell>
          <cell r="EB754">
            <v>0</v>
          </cell>
          <cell r="EC754">
            <v>0</v>
          </cell>
          <cell r="ED754">
            <v>0</v>
          </cell>
        </row>
        <row r="755"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  <cell r="BO755">
            <v>0</v>
          </cell>
          <cell r="BP755">
            <v>0</v>
          </cell>
          <cell r="BQ755">
            <v>0</v>
          </cell>
          <cell r="BR755">
            <v>0</v>
          </cell>
          <cell r="BS755">
            <v>0</v>
          </cell>
          <cell r="BT755">
            <v>0</v>
          </cell>
          <cell r="BU755">
            <v>0</v>
          </cell>
          <cell r="BV755">
            <v>0</v>
          </cell>
          <cell r="BW755">
            <v>0</v>
          </cell>
          <cell r="BX755">
            <v>0</v>
          </cell>
          <cell r="BY755">
            <v>0</v>
          </cell>
          <cell r="BZ755">
            <v>0</v>
          </cell>
          <cell r="CA755">
            <v>0</v>
          </cell>
          <cell r="CB755">
            <v>0</v>
          </cell>
          <cell r="CC755">
            <v>0</v>
          </cell>
          <cell r="CD755">
            <v>0</v>
          </cell>
          <cell r="CE755">
            <v>0</v>
          </cell>
          <cell r="CF755">
            <v>0</v>
          </cell>
          <cell r="CG755">
            <v>0</v>
          </cell>
          <cell r="CH755">
            <v>0</v>
          </cell>
          <cell r="CI755">
            <v>0</v>
          </cell>
          <cell r="CJ755">
            <v>0</v>
          </cell>
          <cell r="CK755">
            <v>0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P755">
            <v>0</v>
          </cell>
          <cell r="CQ755">
            <v>0</v>
          </cell>
          <cell r="CR755">
            <v>0</v>
          </cell>
          <cell r="CS755">
            <v>0</v>
          </cell>
          <cell r="CT755">
            <v>0</v>
          </cell>
          <cell r="CU755">
            <v>0</v>
          </cell>
          <cell r="CV755">
            <v>0</v>
          </cell>
          <cell r="CW755">
            <v>0</v>
          </cell>
          <cell r="CX755">
            <v>0</v>
          </cell>
          <cell r="CY755">
            <v>0</v>
          </cell>
          <cell r="CZ755">
            <v>0</v>
          </cell>
          <cell r="DA755">
            <v>0</v>
          </cell>
          <cell r="DB755">
            <v>0</v>
          </cell>
          <cell r="DC755">
            <v>0</v>
          </cell>
          <cell r="DD755">
            <v>0</v>
          </cell>
          <cell r="DE755">
            <v>0</v>
          </cell>
          <cell r="DF755">
            <v>0</v>
          </cell>
          <cell r="DG755">
            <v>0</v>
          </cell>
          <cell r="DH755">
            <v>0</v>
          </cell>
          <cell r="DI755">
            <v>0</v>
          </cell>
          <cell r="DJ755">
            <v>0</v>
          </cell>
          <cell r="DK755">
            <v>0</v>
          </cell>
          <cell r="DL755">
            <v>0</v>
          </cell>
          <cell r="DM755">
            <v>0</v>
          </cell>
          <cell r="DN755">
            <v>0</v>
          </cell>
          <cell r="DO755">
            <v>0</v>
          </cell>
          <cell r="DP755">
            <v>0</v>
          </cell>
          <cell r="DQ755">
            <v>0</v>
          </cell>
          <cell r="DR755">
            <v>0</v>
          </cell>
          <cell r="DS755">
            <v>0</v>
          </cell>
          <cell r="DT755">
            <v>0</v>
          </cell>
          <cell r="DU755">
            <v>0</v>
          </cell>
          <cell r="DV755">
            <v>0</v>
          </cell>
          <cell r="DW755">
            <v>0</v>
          </cell>
          <cell r="DX755">
            <v>0</v>
          </cell>
          <cell r="DY755">
            <v>0</v>
          </cell>
          <cell r="DZ755">
            <v>0</v>
          </cell>
          <cell r="EA755">
            <v>0</v>
          </cell>
          <cell r="EB755">
            <v>0</v>
          </cell>
          <cell r="EC755">
            <v>0</v>
          </cell>
          <cell r="ED755">
            <v>0</v>
          </cell>
        </row>
        <row r="756"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BM756">
            <v>0</v>
          </cell>
          <cell r="BN756">
            <v>0</v>
          </cell>
          <cell r="BO756">
            <v>0</v>
          </cell>
          <cell r="BP756">
            <v>0</v>
          </cell>
          <cell r="BQ756">
            <v>0</v>
          </cell>
          <cell r="BR756">
            <v>0</v>
          </cell>
          <cell r="BS756">
            <v>0</v>
          </cell>
          <cell r="BT756">
            <v>0</v>
          </cell>
          <cell r="BU756">
            <v>0</v>
          </cell>
          <cell r="BV756">
            <v>0</v>
          </cell>
          <cell r="BW756">
            <v>0</v>
          </cell>
          <cell r="BX756">
            <v>0</v>
          </cell>
          <cell r="BY756">
            <v>0</v>
          </cell>
          <cell r="BZ756">
            <v>0</v>
          </cell>
          <cell r="CA756">
            <v>0</v>
          </cell>
          <cell r="CB756">
            <v>0</v>
          </cell>
          <cell r="CC756">
            <v>0</v>
          </cell>
          <cell r="CD756">
            <v>0</v>
          </cell>
          <cell r="CE756">
            <v>0</v>
          </cell>
          <cell r="CF756">
            <v>0</v>
          </cell>
          <cell r="CG756">
            <v>0</v>
          </cell>
          <cell r="CH756">
            <v>0</v>
          </cell>
          <cell r="CI756">
            <v>0</v>
          </cell>
          <cell r="CJ756">
            <v>0</v>
          </cell>
          <cell r="CK756">
            <v>0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P756">
            <v>0</v>
          </cell>
          <cell r="CQ756">
            <v>0</v>
          </cell>
          <cell r="CR756">
            <v>0</v>
          </cell>
          <cell r="CS756">
            <v>0</v>
          </cell>
          <cell r="CT756">
            <v>0</v>
          </cell>
          <cell r="CU756">
            <v>0</v>
          </cell>
          <cell r="CV756">
            <v>0</v>
          </cell>
          <cell r="CW756">
            <v>0</v>
          </cell>
          <cell r="CX756">
            <v>0</v>
          </cell>
          <cell r="CY756">
            <v>0</v>
          </cell>
          <cell r="CZ756">
            <v>0</v>
          </cell>
          <cell r="DA756">
            <v>0</v>
          </cell>
          <cell r="DB756">
            <v>0</v>
          </cell>
          <cell r="DC756">
            <v>0</v>
          </cell>
          <cell r="DD756">
            <v>0</v>
          </cell>
          <cell r="DE756">
            <v>0</v>
          </cell>
          <cell r="DF756">
            <v>0</v>
          </cell>
          <cell r="DG756">
            <v>0</v>
          </cell>
          <cell r="DH756">
            <v>0</v>
          </cell>
          <cell r="DI756">
            <v>0</v>
          </cell>
          <cell r="DJ756">
            <v>0</v>
          </cell>
          <cell r="DK756">
            <v>0</v>
          </cell>
          <cell r="DL756">
            <v>0</v>
          </cell>
          <cell r="DM756">
            <v>0</v>
          </cell>
          <cell r="DN756">
            <v>0</v>
          </cell>
          <cell r="DO756">
            <v>0</v>
          </cell>
          <cell r="DP756">
            <v>0</v>
          </cell>
          <cell r="DQ756">
            <v>0</v>
          </cell>
          <cell r="DR756">
            <v>0</v>
          </cell>
          <cell r="DS756">
            <v>0</v>
          </cell>
          <cell r="DT756">
            <v>0</v>
          </cell>
          <cell r="DU756">
            <v>0</v>
          </cell>
          <cell r="DV756">
            <v>0</v>
          </cell>
          <cell r="DW756">
            <v>0</v>
          </cell>
          <cell r="DX756">
            <v>0</v>
          </cell>
          <cell r="DY756">
            <v>0</v>
          </cell>
          <cell r="DZ756">
            <v>0</v>
          </cell>
          <cell r="EA756">
            <v>0</v>
          </cell>
          <cell r="EB756">
            <v>0</v>
          </cell>
          <cell r="EC756">
            <v>0</v>
          </cell>
          <cell r="ED756">
            <v>0</v>
          </cell>
        </row>
        <row r="757"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0</v>
          </cell>
          <cell r="BN757">
            <v>0</v>
          </cell>
          <cell r="BO757">
            <v>0</v>
          </cell>
          <cell r="BP757">
            <v>0</v>
          </cell>
          <cell r="BQ757">
            <v>0</v>
          </cell>
          <cell r="BR757">
            <v>0</v>
          </cell>
          <cell r="BS757">
            <v>0</v>
          </cell>
          <cell r="BT757">
            <v>0</v>
          </cell>
          <cell r="BU757">
            <v>0</v>
          </cell>
          <cell r="BV757">
            <v>0</v>
          </cell>
          <cell r="BW757">
            <v>0</v>
          </cell>
          <cell r="BX757">
            <v>0</v>
          </cell>
          <cell r="BY757">
            <v>0</v>
          </cell>
          <cell r="BZ757">
            <v>0</v>
          </cell>
          <cell r="CA757">
            <v>0</v>
          </cell>
          <cell r="CB757">
            <v>0</v>
          </cell>
          <cell r="CC757">
            <v>0</v>
          </cell>
          <cell r="CD757">
            <v>0</v>
          </cell>
          <cell r="CE757">
            <v>0</v>
          </cell>
          <cell r="CF757">
            <v>0</v>
          </cell>
          <cell r="CG757">
            <v>0</v>
          </cell>
          <cell r="CH757">
            <v>0</v>
          </cell>
          <cell r="CI757">
            <v>0</v>
          </cell>
          <cell r="CJ757">
            <v>0</v>
          </cell>
          <cell r="CK757">
            <v>0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P757">
            <v>0</v>
          </cell>
          <cell r="CQ757">
            <v>0</v>
          </cell>
          <cell r="CR757">
            <v>0</v>
          </cell>
          <cell r="CS757">
            <v>0</v>
          </cell>
          <cell r="CT757">
            <v>0</v>
          </cell>
          <cell r="CU757">
            <v>0</v>
          </cell>
          <cell r="CV757">
            <v>0</v>
          </cell>
          <cell r="CW757">
            <v>0</v>
          </cell>
          <cell r="CX757">
            <v>0</v>
          </cell>
          <cell r="CY757">
            <v>0</v>
          </cell>
          <cell r="CZ757">
            <v>0</v>
          </cell>
          <cell r="DA757">
            <v>0</v>
          </cell>
          <cell r="DB757">
            <v>0</v>
          </cell>
          <cell r="DC757">
            <v>0</v>
          </cell>
          <cell r="DD757">
            <v>0</v>
          </cell>
          <cell r="DE757">
            <v>0</v>
          </cell>
          <cell r="DF757">
            <v>0</v>
          </cell>
          <cell r="DG757">
            <v>0</v>
          </cell>
          <cell r="DH757">
            <v>0</v>
          </cell>
          <cell r="DI757">
            <v>0</v>
          </cell>
          <cell r="DJ757">
            <v>0</v>
          </cell>
          <cell r="DK757">
            <v>0</v>
          </cell>
          <cell r="DL757">
            <v>0</v>
          </cell>
          <cell r="DM757">
            <v>0</v>
          </cell>
          <cell r="DN757">
            <v>0</v>
          </cell>
          <cell r="DO757">
            <v>0</v>
          </cell>
          <cell r="DP757">
            <v>0</v>
          </cell>
          <cell r="DQ757">
            <v>0</v>
          </cell>
          <cell r="DR757">
            <v>0</v>
          </cell>
          <cell r="DS757">
            <v>0</v>
          </cell>
          <cell r="DT757">
            <v>0</v>
          </cell>
          <cell r="DU757">
            <v>0</v>
          </cell>
          <cell r="DV757">
            <v>0</v>
          </cell>
          <cell r="DW757">
            <v>0</v>
          </cell>
          <cell r="DX757">
            <v>0</v>
          </cell>
          <cell r="DY757">
            <v>0</v>
          </cell>
          <cell r="DZ757">
            <v>0</v>
          </cell>
          <cell r="EA757">
            <v>0</v>
          </cell>
          <cell r="EB757">
            <v>0</v>
          </cell>
          <cell r="EC757">
            <v>0</v>
          </cell>
          <cell r="ED757">
            <v>0</v>
          </cell>
        </row>
        <row r="758"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  <cell r="BQ758">
            <v>0</v>
          </cell>
          <cell r="BR758">
            <v>0</v>
          </cell>
          <cell r="BS758">
            <v>0</v>
          </cell>
          <cell r="BT758">
            <v>0</v>
          </cell>
          <cell r="BU758">
            <v>0</v>
          </cell>
          <cell r="BV758">
            <v>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0</v>
          </cell>
          <cell r="CB758">
            <v>0</v>
          </cell>
          <cell r="CC758">
            <v>0</v>
          </cell>
          <cell r="CD758">
            <v>0</v>
          </cell>
          <cell r="CE758">
            <v>0</v>
          </cell>
          <cell r="CF758">
            <v>0</v>
          </cell>
          <cell r="CG758">
            <v>0</v>
          </cell>
          <cell r="CH758">
            <v>0</v>
          </cell>
          <cell r="CI758">
            <v>0</v>
          </cell>
          <cell r="CJ758">
            <v>0</v>
          </cell>
          <cell r="CK758">
            <v>0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P758">
            <v>0</v>
          </cell>
          <cell r="CQ758">
            <v>0</v>
          </cell>
          <cell r="CR758">
            <v>0</v>
          </cell>
          <cell r="CS758">
            <v>0</v>
          </cell>
          <cell r="CT758">
            <v>0</v>
          </cell>
          <cell r="CU758">
            <v>0</v>
          </cell>
          <cell r="CV758">
            <v>0</v>
          </cell>
          <cell r="CW758">
            <v>0</v>
          </cell>
          <cell r="CX758">
            <v>0</v>
          </cell>
          <cell r="CY758">
            <v>0</v>
          </cell>
          <cell r="CZ758">
            <v>0</v>
          </cell>
          <cell r="DA758">
            <v>0</v>
          </cell>
          <cell r="DB758">
            <v>0</v>
          </cell>
          <cell r="DC758">
            <v>0</v>
          </cell>
          <cell r="DD758">
            <v>0</v>
          </cell>
          <cell r="DE758">
            <v>0</v>
          </cell>
          <cell r="DF758">
            <v>0</v>
          </cell>
          <cell r="DG758">
            <v>0</v>
          </cell>
          <cell r="DH758">
            <v>0</v>
          </cell>
          <cell r="DI758">
            <v>0</v>
          </cell>
          <cell r="DJ758">
            <v>0</v>
          </cell>
          <cell r="DK758">
            <v>0</v>
          </cell>
          <cell r="DL758">
            <v>0</v>
          </cell>
          <cell r="DM758">
            <v>0</v>
          </cell>
          <cell r="DN758">
            <v>0</v>
          </cell>
          <cell r="DO758">
            <v>0</v>
          </cell>
          <cell r="DP758">
            <v>0</v>
          </cell>
          <cell r="DQ758">
            <v>0</v>
          </cell>
          <cell r="DR758">
            <v>0</v>
          </cell>
          <cell r="DS758">
            <v>0</v>
          </cell>
          <cell r="DT758">
            <v>0</v>
          </cell>
          <cell r="DU758">
            <v>0</v>
          </cell>
          <cell r="DV758">
            <v>0</v>
          </cell>
          <cell r="DW758">
            <v>0</v>
          </cell>
          <cell r="DX758">
            <v>0</v>
          </cell>
          <cell r="DY758">
            <v>0</v>
          </cell>
          <cell r="DZ758">
            <v>0</v>
          </cell>
          <cell r="EA758">
            <v>0</v>
          </cell>
          <cell r="EB758">
            <v>0</v>
          </cell>
          <cell r="EC758">
            <v>0</v>
          </cell>
          <cell r="ED758">
            <v>0</v>
          </cell>
        </row>
        <row r="759"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0</v>
          </cell>
          <cell r="BS759">
            <v>0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  <cell r="BZ759">
            <v>0</v>
          </cell>
          <cell r="CA759">
            <v>0</v>
          </cell>
          <cell r="CB759">
            <v>0</v>
          </cell>
          <cell r="CC759">
            <v>0</v>
          </cell>
          <cell r="CD759">
            <v>0</v>
          </cell>
          <cell r="CE759">
            <v>0</v>
          </cell>
          <cell r="CF759">
            <v>0</v>
          </cell>
          <cell r="CG759">
            <v>0</v>
          </cell>
          <cell r="CH759">
            <v>0</v>
          </cell>
          <cell r="CI759">
            <v>0</v>
          </cell>
          <cell r="CJ759">
            <v>0</v>
          </cell>
          <cell r="CK759">
            <v>0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P759">
            <v>0</v>
          </cell>
          <cell r="CQ759">
            <v>0</v>
          </cell>
          <cell r="CR759">
            <v>0</v>
          </cell>
          <cell r="CS759">
            <v>0</v>
          </cell>
          <cell r="CT759">
            <v>0</v>
          </cell>
          <cell r="CU759">
            <v>0</v>
          </cell>
          <cell r="CV759">
            <v>0</v>
          </cell>
          <cell r="CW759">
            <v>0</v>
          </cell>
          <cell r="CX759">
            <v>0</v>
          </cell>
          <cell r="CY759">
            <v>0</v>
          </cell>
          <cell r="CZ759">
            <v>0</v>
          </cell>
          <cell r="DA759">
            <v>0</v>
          </cell>
          <cell r="DB759">
            <v>0</v>
          </cell>
          <cell r="DC759">
            <v>0</v>
          </cell>
          <cell r="DD759">
            <v>0</v>
          </cell>
          <cell r="DE759">
            <v>0</v>
          </cell>
          <cell r="DF759">
            <v>0</v>
          </cell>
          <cell r="DG759">
            <v>0</v>
          </cell>
          <cell r="DH759">
            <v>0</v>
          </cell>
          <cell r="DI759">
            <v>0</v>
          </cell>
          <cell r="DJ759">
            <v>0</v>
          </cell>
          <cell r="DK759">
            <v>0</v>
          </cell>
          <cell r="DL759">
            <v>0</v>
          </cell>
          <cell r="DM759">
            <v>0</v>
          </cell>
          <cell r="DN759">
            <v>0</v>
          </cell>
          <cell r="DO759">
            <v>0</v>
          </cell>
          <cell r="DP759">
            <v>0</v>
          </cell>
          <cell r="DQ759">
            <v>0</v>
          </cell>
          <cell r="DR759">
            <v>0</v>
          </cell>
          <cell r="DS759">
            <v>0</v>
          </cell>
          <cell r="DT759">
            <v>0</v>
          </cell>
          <cell r="DU759">
            <v>0</v>
          </cell>
          <cell r="DV759">
            <v>0</v>
          </cell>
          <cell r="DW759">
            <v>0</v>
          </cell>
          <cell r="DX759">
            <v>0</v>
          </cell>
          <cell r="DY759">
            <v>0</v>
          </cell>
          <cell r="DZ759">
            <v>0</v>
          </cell>
          <cell r="EA759">
            <v>0</v>
          </cell>
          <cell r="EB759">
            <v>0</v>
          </cell>
          <cell r="EC759">
            <v>0</v>
          </cell>
          <cell r="ED759">
            <v>0</v>
          </cell>
        </row>
        <row r="760"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  <cell r="BM760">
            <v>0</v>
          </cell>
          <cell r="BN760">
            <v>0</v>
          </cell>
          <cell r="BO760">
            <v>0</v>
          </cell>
          <cell r="BP760">
            <v>0</v>
          </cell>
          <cell r="BQ760">
            <v>0</v>
          </cell>
          <cell r="BR760">
            <v>0</v>
          </cell>
          <cell r="BS760">
            <v>0</v>
          </cell>
          <cell r="BT760">
            <v>0</v>
          </cell>
          <cell r="BU760">
            <v>0</v>
          </cell>
          <cell r="BV760">
            <v>0</v>
          </cell>
          <cell r="BW760">
            <v>0</v>
          </cell>
          <cell r="BX760">
            <v>0</v>
          </cell>
          <cell r="BY760">
            <v>0</v>
          </cell>
          <cell r="BZ760">
            <v>0</v>
          </cell>
          <cell r="CA760">
            <v>0</v>
          </cell>
          <cell r="CB760">
            <v>0</v>
          </cell>
          <cell r="CC760">
            <v>0</v>
          </cell>
          <cell r="CD760">
            <v>0</v>
          </cell>
          <cell r="CE760">
            <v>0</v>
          </cell>
          <cell r="CF760">
            <v>0</v>
          </cell>
          <cell r="CG760">
            <v>0</v>
          </cell>
          <cell r="CH760">
            <v>0</v>
          </cell>
          <cell r="CI760">
            <v>0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P760">
            <v>0</v>
          </cell>
          <cell r="CQ760">
            <v>0</v>
          </cell>
          <cell r="CR760">
            <v>0</v>
          </cell>
          <cell r="CS760">
            <v>0</v>
          </cell>
          <cell r="CT760">
            <v>0</v>
          </cell>
          <cell r="CU760">
            <v>0</v>
          </cell>
          <cell r="CV760">
            <v>0</v>
          </cell>
          <cell r="CW760">
            <v>0</v>
          </cell>
          <cell r="CX760">
            <v>0</v>
          </cell>
          <cell r="CY760">
            <v>0</v>
          </cell>
          <cell r="CZ760">
            <v>0</v>
          </cell>
          <cell r="DA760">
            <v>0</v>
          </cell>
          <cell r="DB760">
            <v>0</v>
          </cell>
          <cell r="DC760">
            <v>0</v>
          </cell>
          <cell r="DD760">
            <v>0</v>
          </cell>
          <cell r="DE760">
            <v>0</v>
          </cell>
          <cell r="DF760">
            <v>0</v>
          </cell>
          <cell r="DG760">
            <v>0</v>
          </cell>
          <cell r="DH760">
            <v>0</v>
          </cell>
          <cell r="DI760">
            <v>0</v>
          </cell>
          <cell r="DJ760">
            <v>0</v>
          </cell>
          <cell r="DK760">
            <v>0</v>
          </cell>
          <cell r="DL760">
            <v>0</v>
          </cell>
          <cell r="DM760">
            <v>0</v>
          </cell>
          <cell r="DN760">
            <v>0</v>
          </cell>
          <cell r="DO760">
            <v>0</v>
          </cell>
          <cell r="DP760">
            <v>0</v>
          </cell>
          <cell r="DQ760">
            <v>0</v>
          </cell>
          <cell r="DR760">
            <v>0</v>
          </cell>
          <cell r="DS760">
            <v>0</v>
          </cell>
          <cell r="DT760">
            <v>0</v>
          </cell>
          <cell r="DU760">
            <v>0</v>
          </cell>
          <cell r="DV760">
            <v>0</v>
          </cell>
          <cell r="DW760">
            <v>0</v>
          </cell>
          <cell r="DX760">
            <v>0</v>
          </cell>
          <cell r="DY760">
            <v>0</v>
          </cell>
          <cell r="DZ760">
            <v>0</v>
          </cell>
          <cell r="EA760">
            <v>0</v>
          </cell>
          <cell r="EB760">
            <v>0</v>
          </cell>
          <cell r="EC760">
            <v>0</v>
          </cell>
          <cell r="ED760">
            <v>0</v>
          </cell>
        </row>
        <row r="761"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BM761">
            <v>0</v>
          </cell>
          <cell r="BN761">
            <v>0</v>
          </cell>
          <cell r="BO761">
            <v>0</v>
          </cell>
          <cell r="BP761">
            <v>0</v>
          </cell>
          <cell r="BQ761">
            <v>0</v>
          </cell>
          <cell r="BR761">
            <v>0</v>
          </cell>
          <cell r="BS761">
            <v>0</v>
          </cell>
          <cell r="BT761">
            <v>0</v>
          </cell>
          <cell r="BU761">
            <v>0</v>
          </cell>
          <cell r="BV761">
            <v>0</v>
          </cell>
          <cell r="BW761">
            <v>0</v>
          </cell>
          <cell r="BX761">
            <v>0</v>
          </cell>
          <cell r="BY761">
            <v>0</v>
          </cell>
          <cell r="BZ761">
            <v>0</v>
          </cell>
          <cell r="CA761">
            <v>0</v>
          </cell>
          <cell r="CB761">
            <v>0</v>
          </cell>
          <cell r="CC761">
            <v>0</v>
          </cell>
          <cell r="CD761">
            <v>0</v>
          </cell>
          <cell r="CE761">
            <v>0</v>
          </cell>
          <cell r="CF761">
            <v>0</v>
          </cell>
          <cell r="CG761">
            <v>0</v>
          </cell>
          <cell r="CH761">
            <v>0</v>
          </cell>
          <cell r="CI761">
            <v>0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P761">
            <v>0</v>
          </cell>
          <cell r="CQ761">
            <v>0</v>
          </cell>
          <cell r="CR761">
            <v>0</v>
          </cell>
          <cell r="CS761">
            <v>0</v>
          </cell>
          <cell r="CT761">
            <v>0</v>
          </cell>
          <cell r="CU761">
            <v>0</v>
          </cell>
          <cell r="CV761">
            <v>0</v>
          </cell>
          <cell r="CW761">
            <v>0</v>
          </cell>
          <cell r="CX761">
            <v>0</v>
          </cell>
          <cell r="CY761">
            <v>0</v>
          </cell>
          <cell r="CZ761">
            <v>0</v>
          </cell>
          <cell r="DA761">
            <v>0</v>
          </cell>
          <cell r="DB761">
            <v>0</v>
          </cell>
          <cell r="DC761">
            <v>0</v>
          </cell>
          <cell r="DD761">
            <v>0</v>
          </cell>
          <cell r="DE761">
            <v>0</v>
          </cell>
          <cell r="DF761">
            <v>0</v>
          </cell>
          <cell r="DG761">
            <v>0</v>
          </cell>
          <cell r="DH761">
            <v>0</v>
          </cell>
          <cell r="DI761">
            <v>0</v>
          </cell>
          <cell r="DJ761">
            <v>0</v>
          </cell>
          <cell r="DK761">
            <v>0</v>
          </cell>
          <cell r="DL761">
            <v>0</v>
          </cell>
          <cell r="DM761">
            <v>0</v>
          </cell>
          <cell r="DN761">
            <v>0</v>
          </cell>
          <cell r="DO761">
            <v>0</v>
          </cell>
          <cell r="DP761">
            <v>0</v>
          </cell>
          <cell r="DQ761">
            <v>0</v>
          </cell>
          <cell r="DR761">
            <v>0</v>
          </cell>
          <cell r="DS761">
            <v>0</v>
          </cell>
          <cell r="DT761">
            <v>0</v>
          </cell>
          <cell r="DU761">
            <v>0</v>
          </cell>
          <cell r="DV761">
            <v>0</v>
          </cell>
          <cell r="DW761">
            <v>0</v>
          </cell>
          <cell r="DX761">
            <v>0</v>
          </cell>
          <cell r="DY761">
            <v>0</v>
          </cell>
          <cell r="DZ761">
            <v>0</v>
          </cell>
          <cell r="EA761">
            <v>0</v>
          </cell>
          <cell r="EB761">
            <v>0</v>
          </cell>
          <cell r="EC761">
            <v>0</v>
          </cell>
          <cell r="ED761">
            <v>0</v>
          </cell>
        </row>
        <row r="762"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  <cell r="BY762">
            <v>0</v>
          </cell>
          <cell r="BZ762">
            <v>0</v>
          </cell>
          <cell r="CA762">
            <v>0</v>
          </cell>
          <cell r="CB762">
            <v>0</v>
          </cell>
          <cell r="CC762">
            <v>0</v>
          </cell>
          <cell r="CD762">
            <v>0</v>
          </cell>
          <cell r="CE762">
            <v>0</v>
          </cell>
          <cell r="CF762">
            <v>0</v>
          </cell>
          <cell r="CG762">
            <v>0</v>
          </cell>
          <cell r="CH762">
            <v>0</v>
          </cell>
          <cell r="CI762">
            <v>0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P762">
            <v>0</v>
          </cell>
          <cell r="CQ762">
            <v>0</v>
          </cell>
          <cell r="CR762">
            <v>0</v>
          </cell>
          <cell r="CS762">
            <v>0</v>
          </cell>
          <cell r="CT762">
            <v>0</v>
          </cell>
          <cell r="CU762">
            <v>0</v>
          </cell>
          <cell r="CV762">
            <v>0</v>
          </cell>
          <cell r="CW762">
            <v>0</v>
          </cell>
          <cell r="CX762">
            <v>0</v>
          </cell>
          <cell r="CY762">
            <v>0</v>
          </cell>
          <cell r="CZ762">
            <v>0</v>
          </cell>
          <cell r="DA762">
            <v>0</v>
          </cell>
          <cell r="DB762">
            <v>0</v>
          </cell>
          <cell r="DC762">
            <v>0</v>
          </cell>
          <cell r="DD762">
            <v>0</v>
          </cell>
          <cell r="DE762">
            <v>0</v>
          </cell>
          <cell r="DF762">
            <v>0</v>
          </cell>
          <cell r="DG762">
            <v>0</v>
          </cell>
          <cell r="DH762">
            <v>0</v>
          </cell>
          <cell r="DI762">
            <v>0</v>
          </cell>
          <cell r="DJ762">
            <v>0</v>
          </cell>
          <cell r="DK762">
            <v>0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</row>
        <row r="763"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0</v>
          </cell>
          <cell r="BR763">
            <v>0</v>
          </cell>
          <cell r="BS763">
            <v>0</v>
          </cell>
          <cell r="BT763">
            <v>0</v>
          </cell>
          <cell r="BU763">
            <v>0</v>
          </cell>
          <cell r="BV763">
            <v>0</v>
          </cell>
          <cell r="BW763">
            <v>0</v>
          </cell>
          <cell r="BX763">
            <v>0</v>
          </cell>
          <cell r="BY763">
            <v>0</v>
          </cell>
          <cell r="BZ763">
            <v>0</v>
          </cell>
          <cell r="CA763">
            <v>0</v>
          </cell>
          <cell r="CB763">
            <v>0</v>
          </cell>
          <cell r="CC763">
            <v>0</v>
          </cell>
          <cell r="CD763">
            <v>0</v>
          </cell>
          <cell r="CE763">
            <v>0</v>
          </cell>
          <cell r="CF763">
            <v>0</v>
          </cell>
          <cell r="CG763">
            <v>0</v>
          </cell>
          <cell r="CH763">
            <v>0</v>
          </cell>
          <cell r="CI763">
            <v>0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P763">
            <v>0</v>
          </cell>
          <cell r="CQ763">
            <v>0</v>
          </cell>
          <cell r="CR763">
            <v>0</v>
          </cell>
          <cell r="CS763">
            <v>0</v>
          </cell>
          <cell r="CT763">
            <v>0</v>
          </cell>
          <cell r="CU763">
            <v>0</v>
          </cell>
          <cell r="CV763">
            <v>0</v>
          </cell>
          <cell r="CW763">
            <v>0</v>
          </cell>
          <cell r="CX763">
            <v>0</v>
          </cell>
          <cell r="CY763">
            <v>0</v>
          </cell>
          <cell r="CZ763">
            <v>0</v>
          </cell>
          <cell r="DA763">
            <v>0</v>
          </cell>
          <cell r="DB763">
            <v>0</v>
          </cell>
          <cell r="DC763">
            <v>0</v>
          </cell>
          <cell r="DD763">
            <v>0</v>
          </cell>
          <cell r="DE763">
            <v>0</v>
          </cell>
          <cell r="DF763">
            <v>0</v>
          </cell>
          <cell r="DG763">
            <v>0</v>
          </cell>
          <cell r="DH763">
            <v>0</v>
          </cell>
          <cell r="DI763">
            <v>0</v>
          </cell>
          <cell r="DJ763">
            <v>0</v>
          </cell>
          <cell r="DK763">
            <v>0</v>
          </cell>
          <cell r="DL763">
            <v>0</v>
          </cell>
          <cell r="DM763">
            <v>0</v>
          </cell>
          <cell r="DN763">
            <v>0</v>
          </cell>
          <cell r="DO763">
            <v>0</v>
          </cell>
          <cell r="DP763">
            <v>0</v>
          </cell>
          <cell r="DQ763">
            <v>0</v>
          </cell>
          <cell r="DR763">
            <v>0</v>
          </cell>
          <cell r="DS763">
            <v>0</v>
          </cell>
          <cell r="DT763">
            <v>0</v>
          </cell>
          <cell r="DU763">
            <v>0</v>
          </cell>
          <cell r="DV763">
            <v>0</v>
          </cell>
          <cell r="DW763">
            <v>0</v>
          </cell>
          <cell r="DX763">
            <v>0</v>
          </cell>
          <cell r="DY763">
            <v>0</v>
          </cell>
          <cell r="DZ763">
            <v>0</v>
          </cell>
          <cell r="EA763">
            <v>0</v>
          </cell>
          <cell r="EB763">
            <v>0</v>
          </cell>
          <cell r="EC763">
            <v>0</v>
          </cell>
          <cell r="ED763">
            <v>0</v>
          </cell>
        </row>
        <row r="764"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0</v>
          </cell>
          <cell r="BR764">
            <v>0</v>
          </cell>
          <cell r="BS764">
            <v>0</v>
          </cell>
          <cell r="BT764">
            <v>0</v>
          </cell>
          <cell r="BU764">
            <v>0</v>
          </cell>
          <cell r="BV764">
            <v>0</v>
          </cell>
          <cell r="BW764">
            <v>0</v>
          </cell>
          <cell r="BX764">
            <v>0</v>
          </cell>
          <cell r="BY764">
            <v>0</v>
          </cell>
          <cell r="BZ764">
            <v>0</v>
          </cell>
          <cell r="CA764">
            <v>0</v>
          </cell>
          <cell r="CB764">
            <v>0</v>
          </cell>
          <cell r="CC764">
            <v>0</v>
          </cell>
          <cell r="CD764">
            <v>0</v>
          </cell>
          <cell r="CE764">
            <v>0</v>
          </cell>
          <cell r="CF764">
            <v>0</v>
          </cell>
          <cell r="CG764">
            <v>0</v>
          </cell>
          <cell r="CH764">
            <v>0</v>
          </cell>
          <cell r="CI764">
            <v>0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P764">
            <v>0</v>
          </cell>
          <cell r="CQ764">
            <v>0</v>
          </cell>
          <cell r="CR764">
            <v>0</v>
          </cell>
          <cell r="CS764">
            <v>0</v>
          </cell>
          <cell r="CT764">
            <v>0</v>
          </cell>
          <cell r="CU764">
            <v>0</v>
          </cell>
          <cell r="CV764">
            <v>0</v>
          </cell>
          <cell r="CW764">
            <v>0</v>
          </cell>
          <cell r="CX764">
            <v>0</v>
          </cell>
          <cell r="CY764">
            <v>0</v>
          </cell>
          <cell r="CZ764">
            <v>0</v>
          </cell>
          <cell r="DA764">
            <v>0</v>
          </cell>
          <cell r="DB764">
            <v>0</v>
          </cell>
          <cell r="DC764">
            <v>0</v>
          </cell>
          <cell r="DD764">
            <v>0</v>
          </cell>
          <cell r="DE764">
            <v>0</v>
          </cell>
          <cell r="DF764">
            <v>0</v>
          </cell>
          <cell r="DG764">
            <v>0</v>
          </cell>
          <cell r="DH764">
            <v>0</v>
          </cell>
          <cell r="DI764">
            <v>0</v>
          </cell>
          <cell r="DJ764">
            <v>0</v>
          </cell>
          <cell r="DK764">
            <v>0</v>
          </cell>
          <cell r="DL764">
            <v>0</v>
          </cell>
          <cell r="DM764">
            <v>0</v>
          </cell>
          <cell r="DN764">
            <v>0</v>
          </cell>
          <cell r="DO764">
            <v>0</v>
          </cell>
          <cell r="DP764">
            <v>0</v>
          </cell>
          <cell r="DQ764">
            <v>0</v>
          </cell>
          <cell r="DR764">
            <v>0</v>
          </cell>
          <cell r="DS764">
            <v>0</v>
          </cell>
          <cell r="DT764">
            <v>0</v>
          </cell>
          <cell r="DU764">
            <v>0</v>
          </cell>
          <cell r="DV764">
            <v>0</v>
          </cell>
          <cell r="DW764">
            <v>0</v>
          </cell>
          <cell r="DX764">
            <v>0</v>
          </cell>
          <cell r="DY764">
            <v>0</v>
          </cell>
          <cell r="DZ764">
            <v>0</v>
          </cell>
          <cell r="EA764">
            <v>0</v>
          </cell>
          <cell r="EB764">
            <v>0</v>
          </cell>
          <cell r="EC764">
            <v>0</v>
          </cell>
          <cell r="ED764">
            <v>0</v>
          </cell>
        </row>
        <row r="765"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0</v>
          </cell>
          <cell r="BT765">
            <v>0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0</v>
          </cell>
          <cell r="CD765">
            <v>0</v>
          </cell>
          <cell r="CE765">
            <v>0</v>
          </cell>
          <cell r="CF765">
            <v>0</v>
          </cell>
          <cell r="CG765">
            <v>0</v>
          </cell>
          <cell r="CH765">
            <v>0</v>
          </cell>
          <cell r="CI765">
            <v>0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P765">
            <v>0</v>
          </cell>
          <cell r="CQ765">
            <v>0</v>
          </cell>
          <cell r="CR765">
            <v>0</v>
          </cell>
          <cell r="CS765">
            <v>0</v>
          </cell>
          <cell r="CT765">
            <v>0</v>
          </cell>
          <cell r="CU765">
            <v>0</v>
          </cell>
          <cell r="CV765">
            <v>0</v>
          </cell>
          <cell r="CW765">
            <v>0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0</v>
          </cell>
          <cell r="DC765">
            <v>0</v>
          </cell>
          <cell r="DD765">
            <v>0</v>
          </cell>
          <cell r="DE765">
            <v>0</v>
          </cell>
          <cell r="DF765">
            <v>0</v>
          </cell>
          <cell r="DG765">
            <v>0</v>
          </cell>
          <cell r="DH765">
            <v>0</v>
          </cell>
          <cell r="DI765">
            <v>0</v>
          </cell>
          <cell r="DJ765">
            <v>0</v>
          </cell>
          <cell r="DK765">
            <v>0</v>
          </cell>
          <cell r="DL765">
            <v>0</v>
          </cell>
          <cell r="DM765">
            <v>0</v>
          </cell>
          <cell r="DN765">
            <v>0</v>
          </cell>
          <cell r="DO765">
            <v>0</v>
          </cell>
          <cell r="DP765">
            <v>0</v>
          </cell>
          <cell r="DQ765">
            <v>0</v>
          </cell>
          <cell r="DR765">
            <v>0</v>
          </cell>
          <cell r="DS765">
            <v>0</v>
          </cell>
          <cell r="DT765">
            <v>0</v>
          </cell>
          <cell r="DU765">
            <v>0</v>
          </cell>
          <cell r="DV765">
            <v>0</v>
          </cell>
          <cell r="DW765">
            <v>0</v>
          </cell>
          <cell r="DX765">
            <v>0</v>
          </cell>
          <cell r="DY765">
            <v>0</v>
          </cell>
          <cell r="DZ765">
            <v>0</v>
          </cell>
          <cell r="EA765">
            <v>0</v>
          </cell>
          <cell r="EB765">
            <v>0</v>
          </cell>
          <cell r="EC765">
            <v>0</v>
          </cell>
          <cell r="ED765">
            <v>0</v>
          </cell>
        </row>
        <row r="766"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  <cell r="BY766">
            <v>0</v>
          </cell>
          <cell r="BZ766">
            <v>0</v>
          </cell>
          <cell r="CA766">
            <v>0</v>
          </cell>
          <cell r="CB766">
            <v>0</v>
          </cell>
          <cell r="CC766">
            <v>0</v>
          </cell>
          <cell r="CD766">
            <v>0</v>
          </cell>
          <cell r="CE766">
            <v>0</v>
          </cell>
          <cell r="CF766">
            <v>0</v>
          </cell>
          <cell r="CG766">
            <v>0</v>
          </cell>
          <cell r="CH766">
            <v>0</v>
          </cell>
          <cell r="CI766">
            <v>0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P766">
            <v>0</v>
          </cell>
          <cell r="CQ766">
            <v>0</v>
          </cell>
          <cell r="CR766">
            <v>0</v>
          </cell>
          <cell r="CS766">
            <v>0</v>
          </cell>
          <cell r="CT766">
            <v>0</v>
          </cell>
          <cell r="CU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0</v>
          </cell>
          <cell r="DD766">
            <v>0</v>
          </cell>
          <cell r="DE766">
            <v>0</v>
          </cell>
          <cell r="DF766">
            <v>0</v>
          </cell>
          <cell r="DG766">
            <v>0</v>
          </cell>
          <cell r="DH766">
            <v>0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0</v>
          </cell>
          <cell r="DP766">
            <v>0</v>
          </cell>
          <cell r="DQ766">
            <v>0</v>
          </cell>
          <cell r="DR766">
            <v>0</v>
          </cell>
          <cell r="DS766">
            <v>0</v>
          </cell>
          <cell r="DT766">
            <v>0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0</v>
          </cell>
          <cell r="EB766">
            <v>0</v>
          </cell>
          <cell r="EC766">
            <v>0</v>
          </cell>
          <cell r="ED766">
            <v>0</v>
          </cell>
        </row>
        <row r="767"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  <cell r="BM767">
            <v>0</v>
          </cell>
          <cell r="BN767">
            <v>0</v>
          </cell>
          <cell r="BO767">
            <v>0</v>
          </cell>
          <cell r="BP767">
            <v>0</v>
          </cell>
          <cell r="BQ767">
            <v>0</v>
          </cell>
          <cell r="BR767">
            <v>0</v>
          </cell>
          <cell r="BS767">
            <v>0</v>
          </cell>
          <cell r="BT767">
            <v>0</v>
          </cell>
          <cell r="BU767">
            <v>0</v>
          </cell>
          <cell r="BV767">
            <v>0</v>
          </cell>
          <cell r="BW767">
            <v>0</v>
          </cell>
          <cell r="BX767">
            <v>0</v>
          </cell>
          <cell r="BY767">
            <v>0</v>
          </cell>
          <cell r="BZ767">
            <v>0</v>
          </cell>
          <cell r="CA767">
            <v>0</v>
          </cell>
          <cell r="CB767">
            <v>0</v>
          </cell>
          <cell r="CC767">
            <v>0</v>
          </cell>
          <cell r="CD767">
            <v>0</v>
          </cell>
          <cell r="CE767">
            <v>0</v>
          </cell>
          <cell r="CF767">
            <v>0</v>
          </cell>
          <cell r="CG767">
            <v>0</v>
          </cell>
          <cell r="CH767">
            <v>0</v>
          </cell>
          <cell r="CI767">
            <v>0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P767">
            <v>0</v>
          </cell>
          <cell r="CQ767">
            <v>0</v>
          </cell>
          <cell r="CR767">
            <v>0</v>
          </cell>
          <cell r="CS767">
            <v>0</v>
          </cell>
          <cell r="CT767">
            <v>0</v>
          </cell>
          <cell r="CU767">
            <v>0</v>
          </cell>
          <cell r="CV767">
            <v>0</v>
          </cell>
          <cell r="CW767">
            <v>0</v>
          </cell>
          <cell r="CX767">
            <v>0</v>
          </cell>
          <cell r="CY767">
            <v>0</v>
          </cell>
          <cell r="CZ767">
            <v>0</v>
          </cell>
          <cell r="DA767">
            <v>0</v>
          </cell>
          <cell r="DB767">
            <v>0</v>
          </cell>
          <cell r="DC767">
            <v>0</v>
          </cell>
          <cell r="DD767">
            <v>0</v>
          </cell>
          <cell r="DE767">
            <v>0</v>
          </cell>
          <cell r="DF767">
            <v>0</v>
          </cell>
          <cell r="DG767">
            <v>0</v>
          </cell>
          <cell r="DH767">
            <v>0</v>
          </cell>
          <cell r="DI767">
            <v>0</v>
          </cell>
          <cell r="DJ767">
            <v>0</v>
          </cell>
          <cell r="DK767">
            <v>0</v>
          </cell>
          <cell r="DL767">
            <v>0</v>
          </cell>
          <cell r="DM767">
            <v>0</v>
          </cell>
          <cell r="DN767">
            <v>0</v>
          </cell>
          <cell r="DO767">
            <v>0</v>
          </cell>
          <cell r="DP767">
            <v>0</v>
          </cell>
          <cell r="DQ767">
            <v>0</v>
          </cell>
          <cell r="DR767">
            <v>0</v>
          </cell>
          <cell r="DS767">
            <v>0</v>
          </cell>
          <cell r="DT767">
            <v>0</v>
          </cell>
          <cell r="DU767">
            <v>0</v>
          </cell>
          <cell r="DV767">
            <v>0</v>
          </cell>
          <cell r="DW767">
            <v>0</v>
          </cell>
          <cell r="DX767">
            <v>0</v>
          </cell>
          <cell r="DY767">
            <v>0</v>
          </cell>
          <cell r="DZ767">
            <v>0</v>
          </cell>
          <cell r="EA767">
            <v>0</v>
          </cell>
          <cell r="EB767">
            <v>0</v>
          </cell>
          <cell r="EC767">
            <v>0</v>
          </cell>
          <cell r="ED767">
            <v>0</v>
          </cell>
        </row>
        <row r="769"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  <cell r="BM769">
            <v>0</v>
          </cell>
          <cell r="BN769">
            <v>0</v>
          </cell>
          <cell r="BO769">
            <v>0</v>
          </cell>
          <cell r="BP769">
            <v>0</v>
          </cell>
          <cell r="BQ769">
            <v>0</v>
          </cell>
          <cell r="BR769">
            <v>0</v>
          </cell>
          <cell r="BS769">
            <v>0</v>
          </cell>
          <cell r="BT769">
            <v>0</v>
          </cell>
          <cell r="BU769">
            <v>0</v>
          </cell>
          <cell r="BV769">
            <v>0</v>
          </cell>
          <cell r="BW769">
            <v>0</v>
          </cell>
          <cell r="BX769">
            <v>0</v>
          </cell>
          <cell r="BY769">
            <v>0</v>
          </cell>
          <cell r="BZ769">
            <v>0</v>
          </cell>
          <cell r="CA769">
            <v>0</v>
          </cell>
          <cell r="CB769">
            <v>0</v>
          </cell>
          <cell r="CC769">
            <v>0</v>
          </cell>
          <cell r="CD769">
            <v>0</v>
          </cell>
          <cell r="CE769">
            <v>0</v>
          </cell>
          <cell r="CF769">
            <v>0</v>
          </cell>
          <cell r="CG769">
            <v>0</v>
          </cell>
          <cell r="CH769">
            <v>0</v>
          </cell>
          <cell r="CI769">
            <v>0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P769">
            <v>0</v>
          </cell>
          <cell r="CQ769">
            <v>0</v>
          </cell>
          <cell r="CR769">
            <v>0</v>
          </cell>
          <cell r="CS769">
            <v>0</v>
          </cell>
          <cell r="CT769">
            <v>0</v>
          </cell>
          <cell r="CU769">
            <v>0</v>
          </cell>
          <cell r="CV769">
            <v>0</v>
          </cell>
          <cell r="CW769">
            <v>0</v>
          </cell>
          <cell r="CX769">
            <v>0</v>
          </cell>
          <cell r="CY769">
            <v>0</v>
          </cell>
          <cell r="CZ769">
            <v>0</v>
          </cell>
          <cell r="DA769">
            <v>0</v>
          </cell>
          <cell r="DB769">
            <v>0</v>
          </cell>
          <cell r="DC769">
            <v>0</v>
          </cell>
          <cell r="DD769">
            <v>0</v>
          </cell>
          <cell r="DE769">
            <v>0</v>
          </cell>
          <cell r="DF769">
            <v>0</v>
          </cell>
          <cell r="DG769">
            <v>0</v>
          </cell>
          <cell r="DH769">
            <v>0</v>
          </cell>
          <cell r="DI769">
            <v>0</v>
          </cell>
          <cell r="DJ769">
            <v>0</v>
          </cell>
          <cell r="DK769">
            <v>0</v>
          </cell>
          <cell r="DL769">
            <v>0</v>
          </cell>
          <cell r="DM769">
            <v>0</v>
          </cell>
          <cell r="DN769">
            <v>0</v>
          </cell>
          <cell r="DO769">
            <v>0</v>
          </cell>
          <cell r="DP769">
            <v>0</v>
          </cell>
          <cell r="DQ769">
            <v>0</v>
          </cell>
          <cell r="DR769">
            <v>0</v>
          </cell>
          <cell r="DS769">
            <v>0</v>
          </cell>
          <cell r="DT769">
            <v>0</v>
          </cell>
          <cell r="DU769">
            <v>0</v>
          </cell>
          <cell r="DV769">
            <v>0</v>
          </cell>
          <cell r="DW769">
            <v>0</v>
          </cell>
          <cell r="DX769">
            <v>0</v>
          </cell>
          <cell r="DY769">
            <v>0</v>
          </cell>
          <cell r="DZ769">
            <v>0</v>
          </cell>
          <cell r="EA769">
            <v>0</v>
          </cell>
          <cell r="EB769">
            <v>0</v>
          </cell>
          <cell r="EC769">
            <v>0</v>
          </cell>
          <cell r="ED769">
            <v>0</v>
          </cell>
        </row>
        <row r="770"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  <cell r="BQ770">
            <v>0</v>
          </cell>
          <cell r="BR770">
            <v>0</v>
          </cell>
          <cell r="BS770">
            <v>0</v>
          </cell>
          <cell r="BT770">
            <v>0</v>
          </cell>
          <cell r="BU770">
            <v>0</v>
          </cell>
          <cell r="BV770">
            <v>0</v>
          </cell>
          <cell r="BW770">
            <v>0</v>
          </cell>
          <cell r="BX770">
            <v>0</v>
          </cell>
          <cell r="BY770">
            <v>0</v>
          </cell>
          <cell r="BZ770">
            <v>0</v>
          </cell>
          <cell r="CA770">
            <v>0</v>
          </cell>
          <cell r="CB770">
            <v>0</v>
          </cell>
          <cell r="CC770">
            <v>0</v>
          </cell>
          <cell r="CD770">
            <v>0</v>
          </cell>
          <cell r="CE770">
            <v>0</v>
          </cell>
          <cell r="CF770">
            <v>0</v>
          </cell>
          <cell r="CG770">
            <v>0</v>
          </cell>
          <cell r="CH770">
            <v>0</v>
          </cell>
          <cell r="CI770">
            <v>0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P770">
            <v>0</v>
          </cell>
          <cell r="CQ770">
            <v>0</v>
          </cell>
          <cell r="CR770">
            <v>0</v>
          </cell>
          <cell r="CS770">
            <v>0</v>
          </cell>
          <cell r="CT770">
            <v>0</v>
          </cell>
          <cell r="CU770">
            <v>0</v>
          </cell>
          <cell r="CV770">
            <v>0</v>
          </cell>
          <cell r="CW770">
            <v>0</v>
          </cell>
          <cell r="CX770">
            <v>0</v>
          </cell>
          <cell r="CY770">
            <v>0</v>
          </cell>
          <cell r="CZ770">
            <v>0</v>
          </cell>
          <cell r="DA770">
            <v>0</v>
          </cell>
          <cell r="DB770">
            <v>0</v>
          </cell>
          <cell r="DC770">
            <v>0</v>
          </cell>
          <cell r="DD770">
            <v>0</v>
          </cell>
          <cell r="DE770">
            <v>0</v>
          </cell>
          <cell r="DF770">
            <v>0</v>
          </cell>
          <cell r="DG770">
            <v>0</v>
          </cell>
          <cell r="DH770">
            <v>0</v>
          </cell>
          <cell r="DI770">
            <v>0</v>
          </cell>
          <cell r="DJ770">
            <v>0</v>
          </cell>
          <cell r="DK770">
            <v>0</v>
          </cell>
          <cell r="DL770">
            <v>0</v>
          </cell>
          <cell r="DM770">
            <v>0</v>
          </cell>
          <cell r="DN770">
            <v>0</v>
          </cell>
          <cell r="DO770">
            <v>0</v>
          </cell>
          <cell r="DP770">
            <v>0</v>
          </cell>
          <cell r="DQ770">
            <v>0</v>
          </cell>
          <cell r="DR770">
            <v>0</v>
          </cell>
          <cell r="DS770">
            <v>0</v>
          </cell>
          <cell r="DT770">
            <v>0</v>
          </cell>
          <cell r="DU770">
            <v>0</v>
          </cell>
          <cell r="DV770">
            <v>0</v>
          </cell>
          <cell r="DW770">
            <v>0</v>
          </cell>
          <cell r="DX770">
            <v>0</v>
          </cell>
          <cell r="DY770">
            <v>0</v>
          </cell>
          <cell r="DZ770">
            <v>0</v>
          </cell>
          <cell r="EA770">
            <v>0</v>
          </cell>
          <cell r="EB770">
            <v>0</v>
          </cell>
          <cell r="EC770">
            <v>0</v>
          </cell>
          <cell r="ED770">
            <v>0</v>
          </cell>
        </row>
        <row r="771"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0</v>
          </cell>
          <cell r="BN771">
            <v>0</v>
          </cell>
          <cell r="BO771">
            <v>0</v>
          </cell>
          <cell r="BP771">
            <v>0</v>
          </cell>
          <cell r="BQ771">
            <v>0</v>
          </cell>
          <cell r="BR771">
            <v>0</v>
          </cell>
          <cell r="BS771">
            <v>0</v>
          </cell>
          <cell r="BT771">
            <v>0</v>
          </cell>
          <cell r="BU771">
            <v>0</v>
          </cell>
          <cell r="BV771">
            <v>0</v>
          </cell>
          <cell r="BW771">
            <v>0</v>
          </cell>
          <cell r="BX771">
            <v>0</v>
          </cell>
          <cell r="BY771">
            <v>0</v>
          </cell>
          <cell r="BZ771">
            <v>0</v>
          </cell>
          <cell r="CA771">
            <v>0</v>
          </cell>
          <cell r="CB771">
            <v>0</v>
          </cell>
          <cell r="CC771">
            <v>0</v>
          </cell>
          <cell r="CD771">
            <v>0</v>
          </cell>
          <cell r="CE771">
            <v>0</v>
          </cell>
          <cell r="CF771">
            <v>0</v>
          </cell>
          <cell r="CG771">
            <v>0</v>
          </cell>
          <cell r="CH771">
            <v>0</v>
          </cell>
          <cell r="CI771">
            <v>0</v>
          </cell>
          <cell r="CJ771">
            <v>0</v>
          </cell>
          <cell r="CK771">
            <v>0</v>
          </cell>
          <cell r="CL771">
            <v>0</v>
          </cell>
          <cell r="CM771">
            <v>0</v>
          </cell>
          <cell r="CN771">
            <v>0</v>
          </cell>
          <cell r="CO771">
            <v>0</v>
          </cell>
          <cell r="CP771">
            <v>0</v>
          </cell>
          <cell r="CQ771">
            <v>0</v>
          </cell>
          <cell r="CR771">
            <v>0</v>
          </cell>
          <cell r="CS771">
            <v>0</v>
          </cell>
          <cell r="CT771">
            <v>0</v>
          </cell>
          <cell r="CU771">
            <v>0</v>
          </cell>
          <cell r="CV771">
            <v>0</v>
          </cell>
          <cell r="CW771">
            <v>0</v>
          </cell>
          <cell r="CX771">
            <v>0</v>
          </cell>
          <cell r="CY771">
            <v>0</v>
          </cell>
          <cell r="CZ771">
            <v>0</v>
          </cell>
          <cell r="DA771">
            <v>0</v>
          </cell>
          <cell r="DB771">
            <v>0</v>
          </cell>
          <cell r="DC771">
            <v>0</v>
          </cell>
          <cell r="DD771">
            <v>0</v>
          </cell>
          <cell r="DE771">
            <v>0</v>
          </cell>
          <cell r="DF771">
            <v>0</v>
          </cell>
          <cell r="DG771">
            <v>0</v>
          </cell>
          <cell r="DH771">
            <v>0</v>
          </cell>
          <cell r="DI771">
            <v>0</v>
          </cell>
          <cell r="DJ771">
            <v>0</v>
          </cell>
          <cell r="DK771">
            <v>0</v>
          </cell>
          <cell r="DL771">
            <v>0</v>
          </cell>
          <cell r="DM771">
            <v>0</v>
          </cell>
          <cell r="DN771">
            <v>0</v>
          </cell>
          <cell r="DO771">
            <v>0</v>
          </cell>
          <cell r="DP771">
            <v>0</v>
          </cell>
          <cell r="DQ771">
            <v>0</v>
          </cell>
          <cell r="DR771">
            <v>0</v>
          </cell>
          <cell r="DS771">
            <v>0</v>
          </cell>
          <cell r="DT771">
            <v>0</v>
          </cell>
          <cell r="DU771">
            <v>0</v>
          </cell>
          <cell r="DV771">
            <v>0</v>
          </cell>
          <cell r="DW771">
            <v>0</v>
          </cell>
          <cell r="DX771">
            <v>0</v>
          </cell>
          <cell r="DY771">
            <v>0</v>
          </cell>
          <cell r="DZ771">
            <v>0</v>
          </cell>
          <cell r="EA771">
            <v>0</v>
          </cell>
          <cell r="EB771">
            <v>0</v>
          </cell>
          <cell r="EC771">
            <v>0</v>
          </cell>
          <cell r="ED771">
            <v>0</v>
          </cell>
        </row>
        <row r="772"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0</v>
          </cell>
          <cell r="BN772">
            <v>0</v>
          </cell>
          <cell r="BO772">
            <v>0</v>
          </cell>
          <cell r="BP772">
            <v>0</v>
          </cell>
          <cell r="BQ772">
            <v>0</v>
          </cell>
          <cell r="BR772">
            <v>0</v>
          </cell>
          <cell r="BS772">
            <v>0</v>
          </cell>
          <cell r="BT772">
            <v>0</v>
          </cell>
          <cell r="BU772">
            <v>0</v>
          </cell>
          <cell r="BV772">
            <v>0</v>
          </cell>
          <cell r="BW772">
            <v>0</v>
          </cell>
          <cell r="BX772">
            <v>0</v>
          </cell>
          <cell r="BY772">
            <v>0</v>
          </cell>
          <cell r="BZ772">
            <v>0</v>
          </cell>
          <cell r="CA772">
            <v>0</v>
          </cell>
          <cell r="CB772">
            <v>0</v>
          </cell>
          <cell r="CC772">
            <v>0</v>
          </cell>
          <cell r="CD772">
            <v>0</v>
          </cell>
          <cell r="CE772">
            <v>0</v>
          </cell>
          <cell r="CF772">
            <v>0</v>
          </cell>
          <cell r="CG772">
            <v>0</v>
          </cell>
          <cell r="CH772">
            <v>0</v>
          </cell>
          <cell r="CI772">
            <v>0</v>
          </cell>
          <cell r="CJ772">
            <v>0</v>
          </cell>
          <cell r="CK772">
            <v>0</v>
          </cell>
          <cell r="CL772">
            <v>0</v>
          </cell>
          <cell r="CM772">
            <v>0</v>
          </cell>
          <cell r="CN772">
            <v>0</v>
          </cell>
          <cell r="CO772">
            <v>0</v>
          </cell>
          <cell r="CP772">
            <v>0</v>
          </cell>
          <cell r="CQ772">
            <v>0</v>
          </cell>
          <cell r="CR772">
            <v>0</v>
          </cell>
          <cell r="CS772">
            <v>0</v>
          </cell>
          <cell r="CT772">
            <v>0</v>
          </cell>
          <cell r="CU772">
            <v>0</v>
          </cell>
          <cell r="CV772">
            <v>0</v>
          </cell>
          <cell r="CW772">
            <v>0</v>
          </cell>
          <cell r="CX772">
            <v>0</v>
          </cell>
          <cell r="CY772">
            <v>0</v>
          </cell>
          <cell r="CZ772">
            <v>0</v>
          </cell>
          <cell r="DA772">
            <v>0</v>
          </cell>
          <cell r="DB772">
            <v>0</v>
          </cell>
          <cell r="DC772">
            <v>0</v>
          </cell>
          <cell r="DD772">
            <v>0</v>
          </cell>
          <cell r="DE772">
            <v>0</v>
          </cell>
          <cell r="DF772">
            <v>0</v>
          </cell>
          <cell r="DG772">
            <v>0</v>
          </cell>
          <cell r="DH772">
            <v>0</v>
          </cell>
          <cell r="DI772">
            <v>0</v>
          </cell>
          <cell r="DJ772">
            <v>0</v>
          </cell>
          <cell r="DK772">
            <v>0</v>
          </cell>
          <cell r="DL772">
            <v>0</v>
          </cell>
          <cell r="DM772">
            <v>0</v>
          </cell>
          <cell r="DN772">
            <v>0</v>
          </cell>
          <cell r="DO772">
            <v>0</v>
          </cell>
          <cell r="DP772">
            <v>0</v>
          </cell>
          <cell r="DQ772">
            <v>0</v>
          </cell>
          <cell r="DR772">
            <v>0</v>
          </cell>
          <cell r="DS772">
            <v>0</v>
          </cell>
          <cell r="DT772">
            <v>0</v>
          </cell>
          <cell r="DU772">
            <v>0</v>
          </cell>
          <cell r="DV772">
            <v>0</v>
          </cell>
          <cell r="DW772">
            <v>0</v>
          </cell>
          <cell r="DX772">
            <v>0</v>
          </cell>
          <cell r="DY772">
            <v>0</v>
          </cell>
          <cell r="DZ772">
            <v>0</v>
          </cell>
          <cell r="EA772">
            <v>0</v>
          </cell>
          <cell r="EB772">
            <v>0</v>
          </cell>
          <cell r="EC772">
            <v>0</v>
          </cell>
          <cell r="ED772">
            <v>0</v>
          </cell>
        </row>
        <row r="773"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0</v>
          </cell>
          <cell r="BV773">
            <v>0</v>
          </cell>
          <cell r="BW773">
            <v>0</v>
          </cell>
          <cell r="BX773">
            <v>0</v>
          </cell>
          <cell r="BY773">
            <v>0</v>
          </cell>
          <cell r="BZ773">
            <v>0</v>
          </cell>
          <cell r="CA773">
            <v>0</v>
          </cell>
          <cell r="CB773">
            <v>0</v>
          </cell>
          <cell r="CC773">
            <v>0</v>
          </cell>
          <cell r="CD773">
            <v>0</v>
          </cell>
          <cell r="CE773">
            <v>0</v>
          </cell>
          <cell r="CF773">
            <v>0</v>
          </cell>
          <cell r="CG773">
            <v>0</v>
          </cell>
          <cell r="CH773">
            <v>0</v>
          </cell>
          <cell r="CI773">
            <v>0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P773">
            <v>0</v>
          </cell>
          <cell r="CQ773">
            <v>0</v>
          </cell>
          <cell r="CR773">
            <v>0</v>
          </cell>
          <cell r="CS773">
            <v>0</v>
          </cell>
          <cell r="CT773">
            <v>0</v>
          </cell>
          <cell r="CU773">
            <v>0</v>
          </cell>
          <cell r="CV773">
            <v>0</v>
          </cell>
          <cell r="CW773">
            <v>0</v>
          </cell>
          <cell r="CX773">
            <v>0</v>
          </cell>
          <cell r="CY773">
            <v>0</v>
          </cell>
          <cell r="CZ773">
            <v>0</v>
          </cell>
          <cell r="DA773">
            <v>0</v>
          </cell>
          <cell r="DB773">
            <v>0</v>
          </cell>
          <cell r="DC773">
            <v>0</v>
          </cell>
          <cell r="DD773">
            <v>0</v>
          </cell>
          <cell r="DE773">
            <v>0</v>
          </cell>
          <cell r="DF773">
            <v>0</v>
          </cell>
          <cell r="DG773">
            <v>0</v>
          </cell>
          <cell r="DH773">
            <v>0</v>
          </cell>
          <cell r="DI773">
            <v>0</v>
          </cell>
          <cell r="DJ773">
            <v>0</v>
          </cell>
          <cell r="DK773">
            <v>0</v>
          </cell>
          <cell r="DL773">
            <v>0</v>
          </cell>
          <cell r="DM773">
            <v>0</v>
          </cell>
          <cell r="DN773">
            <v>0</v>
          </cell>
          <cell r="DO773">
            <v>0</v>
          </cell>
          <cell r="DP773">
            <v>0</v>
          </cell>
          <cell r="DQ773">
            <v>0</v>
          </cell>
          <cell r="DR773">
            <v>0</v>
          </cell>
          <cell r="DS773">
            <v>0</v>
          </cell>
          <cell r="DT773">
            <v>0</v>
          </cell>
          <cell r="DU773">
            <v>0</v>
          </cell>
          <cell r="DV773">
            <v>0</v>
          </cell>
          <cell r="DW773">
            <v>0</v>
          </cell>
          <cell r="DX773">
            <v>0</v>
          </cell>
          <cell r="DY773">
            <v>0</v>
          </cell>
          <cell r="DZ773">
            <v>0</v>
          </cell>
          <cell r="EA773">
            <v>0</v>
          </cell>
          <cell r="EB773">
            <v>0</v>
          </cell>
          <cell r="EC773">
            <v>0</v>
          </cell>
          <cell r="ED773">
            <v>0</v>
          </cell>
        </row>
        <row r="774"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  <cell r="BN774">
            <v>0</v>
          </cell>
          <cell r="BO774">
            <v>0</v>
          </cell>
          <cell r="BP774">
            <v>0</v>
          </cell>
          <cell r="BQ774">
            <v>0</v>
          </cell>
          <cell r="BR774">
            <v>0</v>
          </cell>
          <cell r="BS774">
            <v>0</v>
          </cell>
          <cell r="BT774">
            <v>0</v>
          </cell>
          <cell r="BU774">
            <v>0</v>
          </cell>
          <cell r="BV774">
            <v>0</v>
          </cell>
          <cell r="BW774">
            <v>0</v>
          </cell>
          <cell r="BX774">
            <v>0</v>
          </cell>
          <cell r="BY774">
            <v>0</v>
          </cell>
          <cell r="BZ774">
            <v>0</v>
          </cell>
          <cell r="CA774">
            <v>0</v>
          </cell>
          <cell r="CB774">
            <v>0</v>
          </cell>
          <cell r="CC774">
            <v>0</v>
          </cell>
          <cell r="CD774">
            <v>0</v>
          </cell>
          <cell r="CE774">
            <v>0</v>
          </cell>
          <cell r="CF774">
            <v>0</v>
          </cell>
          <cell r="CG774">
            <v>0</v>
          </cell>
          <cell r="CH774">
            <v>0</v>
          </cell>
          <cell r="CI774">
            <v>0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P774">
            <v>0</v>
          </cell>
          <cell r="CQ774">
            <v>0</v>
          </cell>
          <cell r="CR774">
            <v>0</v>
          </cell>
          <cell r="CS774">
            <v>0</v>
          </cell>
          <cell r="CT774">
            <v>0</v>
          </cell>
          <cell r="CU774">
            <v>0</v>
          </cell>
          <cell r="CV774">
            <v>0</v>
          </cell>
          <cell r="CW774">
            <v>0</v>
          </cell>
          <cell r="CX774">
            <v>0</v>
          </cell>
          <cell r="CY774">
            <v>0</v>
          </cell>
          <cell r="CZ774">
            <v>0</v>
          </cell>
          <cell r="DA774">
            <v>0</v>
          </cell>
          <cell r="DB774">
            <v>0</v>
          </cell>
          <cell r="DC774">
            <v>0</v>
          </cell>
          <cell r="DD774">
            <v>0</v>
          </cell>
          <cell r="DE774">
            <v>0</v>
          </cell>
          <cell r="DF774">
            <v>0</v>
          </cell>
          <cell r="DG774">
            <v>0</v>
          </cell>
          <cell r="DH774">
            <v>0</v>
          </cell>
          <cell r="DI774">
            <v>0</v>
          </cell>
          <cell r="DJ774">
            <v>0</v>
          </cell>
          <cell r="DK774">
            <v>0</v>
          </cell>
          <cell r="DL774">
            <v>0</v>
          </cell>
          <cell r="DM774">
            <v>0</v>
          </cell>
          <cell r="DN774">
            <v>0</v>
          </cell>
          <cell r="DO774">
            <v>0</v>
          </cell>
          <cell r="DP774">
            <v>0</v>
          </cell>
          <cell r="DQ774">
            <v>0</v>
          </cell>
          <cell r="DR774">
            <v>0</v>
          </cell>
          <cell r="DS774">
            <v>0</v>
          </cell>
          <cell r="DT774">
            <v>0</v>
          </cell>
          <cell r="DU774">
            <v>0</v>
          </cell>
          <cell r="DV774">
            <v>0</v>
          </cell>
          <cell r="DW774">
            <v>0</v>
          </cell>
          <cell r="DX774">
            <v>0</v>
          </cell>
          <cell r="DY774">
            <v>0</v>
          </cell>
          <cell r="DZ774">
            <v>0</v>
          </cell>
          <cell r="EA774">
            <v>0</v>
          </cell>
          <cell r="EB774">
            <v>0</v>
          </cell>
          <cell r="EC774">
            <v>0</v>
          </cell>
          <cell r="ED774">
            <v>0</v>
          </cell>
        </row>
        <row r="775"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  <cell r="BL775">
            <v>0</v>
          </cell>
          <cell r="BM775">
            <v>0</v>
          </cell>
          <cell r="BN775">
            <v>0</v>
          </cell>
          <cell r="BO775">
            <v>0</v>
          </cell>
          <cell r="BP775">
            <v>0</v>
          </cell>
          <cell r="BQ775">
            <v>0</v>
          </cell>
          <cell r="BR775">
            <v>0</v>
          </cell>
          <cell r="BS775">
            <v>0</v>
          </cell>
          <cell r="BT775">
            <v>0</v>
          </cell>
          <cell r="BU775">
            <v>0</v>
          </cell>
          <cell r="BV775">
            <v>0</v>
          </cell>
          <cell r="BW775">
            <v>0</v>
          </cell>
          <cell r="BX775">
            <v>0</v>
          </cell>
          <cell r="BY775">
            <v>0</v>
          </cell>
          <cell r="BZ775">
            <v>0</v>
          </cell>
          <cell r="CA775">
            <v>0</v>
          </cell>
          <cell r="CB775">
            <v>0</v>
          </cell>
          <cell r="CC775">
            <v>0</v>
          </cell>
          <cell r="CD775">
            <v>0</v>
          </cell>
          <cell r="CE775">
            <v>0</v>
          </cell>
          <cell r="CF775">
            <v>0</v>
          </cell>
          <cell r="CG775">
            <v>0</v>
          </cell>
          <cell r="CH775">
            <v>0</v>
          </cell>
          <cell r="CI775">
            <v>0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P775">
            <v>0</v>
          </cell>
          <cell r="CQ775">
            <v>0</v>
          </cell>
          <cell r="CR775">
            <v>0</v>
          </cell>
          <cell r="CS775">
            <v>0</v>
          </cell>
          <cell r="CT775">
            <v>0</v>
          </cell>
          <cell r="CU775">
            <v>0</v>
          </cell>
          <cell r="CV775">
            <v>0</v>
          </cell>
          <cell r="CW775">
            <v>0</v>
          </cell>
          <cell r="CX775">
            <v>0</v>
          </cell>
          <cell r="CY775">
            <v>0</v>
          </cell>
          <cell r="CZ775">
            <v>0</v>
          </cell>
          <cell r="DA775">
            <v>0</v>
          </cell>
          <cell r="DB775">
            <v>0</v>
          </cell>
          <cell r="DC775">
            <v>0</v>
          </cell>
          <cell r="DD775">
            <v>0</v>
          </cell>
          <cell r="DE775">
            <v>0</v>
          </cell>
          <cell r="DF775">
            <v>0</v>
          </cell>
          <cell r="DG775">
            <v>0</v>
          </cell>
          <cell r="DH775">
            <v>0</v>
          </cell>
          <cell r="DI775">
            <v>0</v>
          </cell>
          <cell r="DJ775">
            <v>0</v>
          </cell>
          <cell r="DK775">
            <v>0</v>
          </cell>
          <cell r="DL775">
            <v>0</v>
          </cell>
          <cell r="DM775">
            <v>0</v>
          </cell>
          <cell r="DN775">
            <v>0</v>
          </cell>
          <cell r="DO775">
            <v>0</v>
          </cell>
          <cell r="DP775">
            <v>0</v>
          </cell>
          <cell r="DQ775">
            <v>0</v>
          </cell>
          <cell r="DR775">
            <v>0</v>
          </cell>
          <cell r="DS775">
            <v>0</v>
          </cell>
          <cell r="DT775">
            <v>0</v>
          </cell>
          <cell r="DU775">
            <v>0</v>
          </cell>
          <cell r="DV775">
            <v>0</v>
          </cell>
          <cell r="DW775">
            <v>0</v>
          </cell>
          <cell r="DX775">
            <v>0</v>
          </cell>
          <cell r="DY775">
            <v>0</v>
          </cell>
          <cell r="DZ775">
            <v>0</v>
          </cell>
          <cell r="EA775">
            <v>0</v>
          </cell>
          <cell r="EB775">
            <v>0</v>
          </cell>
          <cell r="EC775">
            <v>0</v>
          </cell>
          <cell r="ED775">
            <v>0</v>
          </cell>
        </row>
        <row r="777"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  <cell r="BM777">
            <v>0</v>
          </cell>
          <cell r="BN777">
            <v>0</v>
          </cell>
          <cell r="BO777">
            <v>0</v>
          </cell>
          <cell r="BP777">
            <v>0</v>
          </cell>
          <cell r="BQ777">
            <v>0</v>
          </cell>
          <cell r="BR777">
            <v>0</v>
          </cell>
          <cell r="BS777">
            <v>0</v>
          </cell>
          <cell r="BT777">
            <v>0</v>
          </cell>
          <cell r="BU777">
            <v>0</v>
          </cell>
          <cell r="BV777">
            <v>0</v>
          </cell>
          <cell r="BW777">
            <v>0</v>
          </cell>
          <cell r="BX777">
            <v>0</v>
          </cell>
          <cell r="BY777">
            <v>0</v>
          </cell>
          <cell r="BZ777">
            <v>0</v>
          </cell>
          <cell r="CA777">
            <v>0</v>
          </cell>
          <cell r="CB777">
            <v>0</v>
          </cell>
          <cell r="CC777">
            <v>0</v>
          </cell>
          <cell r="CD777">
            <v>0</v>
          </cell>
          <cell r="CE777">
            <v>0</v>
          </cell>
          <cell r="CF777">
            <v>0</v>
          </cell>
          <cell r="CG777">
            <v>0</v>
          </cell>
          <cell r="CH777">
            <v>0</v>
          </cell>
          <cell r="CI777">
            <v>0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P777">
            <v>0</v>
          </cell>
          <cell r="CQ777">
            <v>0</v>
          </cell>
          <cell r="CR777">
            <v>0</v>
          </cell>
          <cell r="CS777">
            <v>0</v>
          </cell>
          <cell r="CT777">
            <v>0</v>
          </cell>
          <cell r="CU777">
            <v>0</v>
          </cell>
          <cell r="CV777">
            <v>0</v>
          </cell>
          <cell r="CW777">
            <v>0</v>
          </cell>
          <cell r="CX777">
            <v>0</v>
          </cell>
          <cell r="CY777">
            <v>0</v>
          </cell>
          <cell r="CZ777">
            <v>0</v>
          </cell>
          <cell r="DA777">
            <v>0</v>
          </cell>
          <cell r="DB777">
            <v>0</v>
          </cell>
          <cell r="DC777">
            <v>0</v>
          </cell>
          <cell r="DD777">
            <v>0</v>
          </cell>
          <cell r="DE777">
            <v>0</v>
          </cell>
          <cell r="DF777">
            <v>0</v>
          </cell>
          <cell r="DG777">
            <v>0</v>
          </cell>
          <cell r="DH777">
            <v>0</v>
          </cell>
          <cell r="DI777">
            <v>0</v>
          </cell>
          <cell r="DJ777">
            <v>0</v>
          </cell>
          <cell r="DK777">
            <v>0</v>
          </cell>
          <cell r="DL777">
            <v>0</v>
          </cell>
          <cell r="DM777">
            <v>0</v>
          </cell>
          <cell r="DN777">
            <v>0</v>
          </cell>
          <cell r="DO777">
            <v>0</v>
          </cell>
          <cell r="DP777">
            <v>0</v>
          </cell>
          <cell r="DQ777">
            <v>0</v>
          </cell>
          <cell r="DR777">
            <v>0</v>
          </cell>
          <cell r="DS777">
            <v>0</v>
          </cell>
          <cell r="DT777">
            <v>0</v>
          </cell>
          <cell r="DU777">
            <v>0</v>
          </cell>
          <cell r="DV777">
            <v>0</v>
          </cell>
          <cell r="DW777">
            <v>0</v>
          </cell>
          <cell r="DX777">
            <v>0</v>
          </cell>
          <cell r="DY777">
            <v>0</v>
          </cell>
          <cell r="DZ777">
            <v>0</v>
          </cell>
          <cell r="EA777">
            <v>0</v>
          </cell>
          <cell r="EB777">
            <v>0</v>
          </cell>
          <cell r="EC777">
            <v>0</v>
          </cell>
          <cell r="ED777">
            <v>0</v>
          </cell>
        </row>
        <row r="778"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  <cell r="BN778">
            <v>0</v>
          </cell>
          <cell r="BO778">
            <v>0</v>
          </cell>
          <cell r="BP778">
            <v>0</v>
          </cell>
          <cell r="BQ778">
            <v>0</v>
          </cell>
          <cell r="BR778">
            <v>0</v>
          </cell>
          <cell r="BS778">
            <v>0</v>
          </cell>
          <cell r="BT778">
            <v>0</v>
          </cell>
          <cell r="BU778">
            <v>0</v>
          </cell>
          <cell r="BV778">
            <v>0</v>
          </cell>
          <cell r="BW778">
            <v>0</v>
          </cell>
          <cell r="BX778">
            <v>0</v>
          </cell>
          <cell r="BY778">
            <v>0</v>
          </cell>
          <cell r="BZ778">
            <v>0</v>
          </cell>
          <cell r="CA778">
            <v>0</v>
          </cell>
          <cell r="CB778">
            <v>0</v>
          </cell>
          <cell r="CC778">
            <v>0</v>
          </cell>
          <cell r="CD778">
            <v>0</v>
          </cell>
          <cell r="CE778">
            <v>0</v>
          </cell>
          <cell r="CF778">
            <v>0</v>
          </cell>
          <cell r="CG778">
            <v>0</v>
          </cell>
          <cell r="CH778">
            <v>0</v>
          </cell>
          <cell r="CI778">
            <v>0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P778">
            <v>0</v>
          </cell>
          <cell r="CQ778">
            <v>0</v>
          </cell>
          <cell r="CR778">
            <v>0</v>
          </cell>
          <cell r="CS778">
            <v>0</v>
          </cell>
          <cell r="CT778">
            <v>0</v>
          </cell>
          <cell r="CU778">
            <v>0</v>
          </cell>
          <cell r="CV778">
            <v>0</v>
          </cell>
          <cell r="CW778">
            <v>0</v>
          </cell>
          <cell r="CX778">
            <v>0</v>
          </cell>
          <cell r="CY778">
            <v>0</v>
          </cell>
          <cell r="CZ778">
            <v>0</v>
          </cell>
          <cell r="DA778">
            <v>0</v>
          </cell>
          <cell r="DB778">
            <v>0</v>
          </cell>
          <cell r="DC778">
            <v>0</v>
          </cell>
          <cell r="DD778">
            <v>0</v>
          </cell>
          <cell r="DE778">
            <v>0</v>
          </cell>
          <cell r="DF778">
            <v>0</v>
          </cell>
          <cell r="DG778">
            <v>0</v>
          </cell>
          <cell r="DH778">
            <v>0</v>
          </cell>
          <cell r="DI778">
            <v>0</v>
          </cell>
          <cell r="DJ778">
            <v>0</v>
          </cell>
          <cell r="DK778">
            <v>0</v>
          </cell>
          <cell r="DL778">
            <v>0</v>
          </cell>
          <cell r="DM778">
            <v>0</v>
          </cell>
          <cell r="DN778">
            <v>0</v>
          </cell>
          <cell r="DO778">
            <v>0</v>
          </cell>
          <cell r="DP778">
            <v>0</v>
          </cell>
          <cell r="DQ778">
            <v>0</v>
          </cell>
          <cell r="DR778">
            <v>0</v>
          </cell>
          <cell r="DS778">
            <v>0</v>
          </cell>
          <cell r="DT778">
            <v>0</v>
          </cell>
          <cell r="DU778">
            <v>0</v>
          </cell>
          <cell r="DV778">
            <v>0</v>
          </cell>
          <cell r="DW778">
            <v>0</v>
          </cell>
          <cell r="DX778">
            <v>0</v>
          </cell>
          <cell r="DY778">
            <v>0</v>
          </cell>
          <cell r="DZ778">
            <v>0</v>
          </cell>
          <cell r="EA778">
            <v>0</v>
          </cell>
          <cell r="EB778">
            <v>0</v>
          </cell>
          <cell r="EC778">
            <v>0</v>
          </cell>
          <cell r="ED778">
            <v>0</v>
          </cell>
        </row>
        <row r="779"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R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  <cell r="BW779">
            <v>0</v>
          </cell>
          <cell r="BX779">
            <v>0</v>
          </cell>
          <cell r="BY779">
            <v>0</v>
          </cell>
          <cell r="BZ779">
            <v>0</v>
          </cell>
          <cell r="CA779">
            <v>0</v>
          </cell>
          <cell r="CB779">
            <v>0</v>
          </cell>
          <cell r="CC779">
            <v>0</v>
          </cell>
          <cell r="CD779">
            <v>0</v>
          </cell>
          <cell r="CE779">
            <v>0</v>
          </cell>
          <cell r="CF779">
            <v>0</v>
          </cell>
          <cell r="CG779">
            <v>0</v>
          </cell>
          <cell r="CH779">
            <v>0</v>
          </cell>
          <cell r="CI779">
            <v>0</v>
          </cell>
          <cell r="CJ779">
            <v>0</v>
          </cell>
          <cell r="CK779">
            <v>0</v>
          </cell>
          <cell r="CL779">
            <v>0</v>
          </cell>
          <cell r="CM779">
            <v>0</v>
          </cell>
          <cell r="CN779">
            <v>0</v>
          </cell>
          <cell r="CO779">
            <v>0</v>
          </cell>
          <cell r="CP779">
            <v>0</v>
          </cell>
          <cell r="CQ779">
            <v>0</v>
          </cell>
          <cell r="CR779">
            <v>0</v>
          </cell>
          <cell r="CS779">
            <v>0</v>
          </cell>
          <cell r="CT779">
            <v>0</v>
          </cell>
          <cell r="CU779">
            <v>0</v>
          </cell>
          <cell r="CV779">
            <v>0</v>
          </cell>
          <cell r="CW779">
            <v>0</v>
          </cell>
          <cell r="CX779">
            <v>0</v>
          </cell>
          <cell r="CY779">
            <v>0</v>
          </cell>
          <cell r="CZ779">
            <v>0</v>
          </cell>
          <cell r="DA779">
            <v>0</v>
          </cell>
          <cell r="DB779">
            <v>0</v>
          </cell>
          <cell r="DC779">
            <v>0</v>
          </cell>
          <cell r="DD779">
            <v>0</v>
          </cell>
          <cell r="DE779">
            <v>0</v>
          </cell>
          <cell r="DF779">
            <v>0</v>
          </cell>
          <cell r="DG779">
            <v>0</v>
          </cell>
          <cell r="DH779">
            <v>0</v>
          </cell>
          <cell r="DI779">
            <v>0</v>
          </cell>
          <cell r="DJ779">
            <v>0</v>
          </cell>
          <cell r="DK779">
            <v>0</v>
          </cell>
          <cell r="DL779">
            <v>0</v>
          </cell>
          <cell r="DM779">
            <v>0</v>
          </cell>
          <cell r="DN779">
            <v>0</v>
          </cell>
          <cell r="DO779">
            <v>0</v>
          </cell>
          <cell r="DP779">
            <v>0</v>
          </cell>
          <cell r="DQ779">
            <v>0</v>
          </cell>
          <cell r="DR779">
            <v>0</v>
          </cell>
          <cell r="DS779">
            <v>0</v>
          </cell>
          <cell r="DT779">
            <v>0</v>
          </cell>
          <cell r="DU779">
            <v>0</v>
          </cell>
          <cell r="DV779">
            <v>0</v>
          </cell>
          <cell r="DW779">
            <v>0</v>
          </cell>
          <cell r="DX779">
            <v>0</v>
          </cell>
          <cell r="DY779">
            <v>0</v>
          </cell>
          <cell r="DZ779">
            <v>0</v>
          </cell>
          <cell r="EA779">
            <v>0</v>
          </cell>
          <cell r="EB779">
            <v>0</v>
          </cell>
          <cell r="EC779">
            <v>0</v>
          </cell>
          <cell r="ED779">
            <v>0</v>
          </cell>
        </row>
        <row r="780"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0</v>
          </cell>
          <cell r="BT780">
            <v>0</v>
          </cell>
          <cell r="BU780">
            <v>0</v>
          </cell>
          <cell r="BV780">
            <v>0</v>
          </cell>
          <cell r="BW780">
            <v>0</v>
          </cell>
          <cell r="BX780">
            <v>0</v>
          </cell>
          <cell r="BY780">
            <v>0</v>
          </cell>
          <cell r="BZ780">
            <v>0</v>
          </cell>
          <cell r="CA780">
            <v>0</v>
          </cell>
          <cell r="CB780">
            <v>0</v>
          </cell>
          <cell r="CC780">
            <v>0</v>
          </cell>
          <cell r="CD780">
            <v>0</v>
          </cell>
          <cell r="CE780">
            <v>0</v>
          </cell>
          <cell r="CF780">
            <v>0</v>
          </cell>
          <cell r="CG780">
            <v>0</v>
          </cell>
          <cell r="CH780">
            <v>0</v>
          </cell>
          <cell r="CI780">
            <v>0</v>
          </cell>
          <cell r="CJ780">
            <v>0</v>
          </cell>
          <cell r="CK780">
            <v>0</v>
          </cell>
          <cell r="CL780">
            <v>0</v>
          </cell>
          <cell r="CM780">
            <v>0</v>
          </cell>
          <cell r="CN780">
            <v>0</v>
          </cell>
          <cell r="CO780">
            <v>0</v>
          </cell>
          <cell r="CP780">
            <v>0</v>
          </cell>
          <cell r="CQ780">
            <v>0</v>
          </cell>
          <cell r="CR780">
            <v>0</v>
          </cell>
          <cell r="CS780">
            <v>0</v>
          </cell>
          <cell r="CT780">
            <v>0</v>
          </cell>
          <cell r="CU780">
            <v>0</v>
          </cell>
          <cell r="CV780">
            <v>0</v>
          </cell>
          <cell r="CW780">
            <v>0</v>
          </cell>
          <cell r="CX780">
            <v>0</v>
          </cell>
          <cell r="CY780">
            <v>0</v>
          </cell>
          <cell r="CZ780">
            <v>0</v>
          </cell>
          <cell r="DA780">
            <v>0</v>
          </cell>
          <cell r="DB780">
            <v>0</v>
          </cell>
          <cell r="DC780">
            <v>0</v>
          </cell>
          <cell r="DD780">
            <v>0</v>
          </cell>
          <cell r="DE780">
            <v>0</v>
          </cell>
          <cell r="DF780">
            <v>0</v>
          </cell>
          <cell r="DG780">
            <v>0</v>
          </cell>
          <cell r="DH780">
            <v>0</v>
          </cell>
          <cell r="DI780">
            <v>0</v>
          </cell>
          <cell r="DJ780">
            <v>0</v>
          </cell>
          <cell r="DK780">
            <v>0</v>
          </cell>
          <cell r="DL780">
            <v>0</v>
          </cell>
          <cell r="DM780">
            <v>0</v>
          </cell>
          <cell r="DN780">
            <v>0</v>
          </cell>
          <cell r="DO780">
            <v>0</v>
          </cell>
          <cell r="DP780">
            <v>0</v>
          </cell>
          <cell r="DQ780">
            <v>0</v>
          </cell>
          <cell r="DR780">
            <v>0</v>
          </cell>
          <cell r="DS780">
            <v>0</v>
          </cell>
          <cell r="DT780">
            <v>0</v>
          </cell>
          <cell r="DU780">
            <v>0</v>
          </cell>
          <cell r="DV780">
            <v>0</v>
          </cell>
          <cell r="DW780">
            <v>0</v>
          </cell>
          <cell r="DX780">
            <v>0</v>
          </cell>
          <cell r="DY780">
            <v>0</v>
          </cell>
          <cell r="DZ780">
            <v>0</v>
          </cell>
          <cell r="EA780">
            <v>0</v>
          </cell>
          <cell r="EB780">
            <v>0</v>
          </cell>
          <cell r="EC780">
            <v>0</v>
          </cell>
          <cell r="ED780">
            <v>0</v>
          </cell>
        </row>
        <row r="781"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  <cell r="BQ781">
            <v>0</v>
          </cell>
          <cell r="BR781">
            <v>0</v>
          </cell>
          <cell r="BS781">
            <v>0</v>
          </cell>
          <cell r="BT781">
            <v>0</v>
          </cell>
          <cell r="BU781">
            <v>0</v>
          </cell>
          <cell r="BV781">
            <v>0</v>
          </cell>
          <cell r="BW781">
            <v>0</v>
          </cell>
          <cell r="BX781">
            <v>0</v>
          </cell>
          <cell r="BY781">
            <v>0</v>
          </cell>
          <cell r="BZ781">
            <v>0</v>
          </cell>
          <cell r="CA781">
            <v>0</v>
          </cell>
          <cell r="CB781">
            <v>0</v>
          </cell>
          <cell r="CC781">
            <v>0</v>
          </cell>
          <cell r="CD781">
            <v>0</v>
          </cell>
          <cell r="CE781">
            <v>0</v>
          </cell>
          <cell r="CF781">
            <v>0</v>
          </cell>
          <cell r="CG781">
            <v>0</v>
          </cell>
          <cell r="CH781">
            <v>0</v>
          </cell>
          <cell r="CI781">
            <v>0</v>
          </cell>
          <cell r="CJ781">
            <v>0</v>
          </cell>
          <cell r="CK781">
            <v>0</v>
          </cell>
          <cell r="CL781">
            <v>0</v>
          </cell>
          <cell r="CM781">
            <v>0</v>
          </cell>
          <cell r="CN781">
            <v>0</v>
          </cell>
          <cell r="CO781">
            <v>0</v>
          </cell>
          <cell r="CP781">
            <v>0</v>
          </cell>
          <cell r="CQ781">
            <v>0</v>
          </cell>
          <cell r="CR781">
            <v>0</v>
          </cell>
          <cell r="CS781">
            <v>0</v>
          </cell>
          <cell r="CT781">
            <v>0</v>
          </cell>
          <cell r="CU781">
            <v>0</v>
          </cell>
          <cell r="CV781">
            <v>0</v>
          </cell>
          <cell r="CW781">
            <v>0</v>
          </cell>
          <cell r="CX781">
            <v>0</v>
          </cell>
          <cell r="CY781">
            <v>0</v>
          </cell>
          <cell r="CZ781">
            <v>0</v>
          </cell>
          <cell r="DA781">
            <v>0</v>
          </cell>
          <cell r="DB781">
            <v>0</v>
          </cell>
          <cell r="DC781">
            <v>0</v>
          </cell>
          <cell r="DD781">
            <v>0</v>
          </cell>
          <cell r="DE781">
            <v>0</v>
          </cell>
          <cell r="DF781">
            <v>0</v>
          </cell>
          <cell r="DG781">
            <v>0</v>
          </cell>
          <cell r="DH781">
            <v>0</v>
          </cell>
          <cell r="DI781">
            <v>0</v>
          </cell>
          <cell r="DJ781">
            <v>0</v>
          </cell>
          <cell r="DK781">
            <v>0</v>
          </cell>
          <cell r="DL781">
            <v>0</v>
          </cell>
          <cell r="DM781">
            <v>0</v>
          </cell>
          <cell r="DN781">
            <v>0</v>
          </cell>
          <cell r="DO781">
            <v>0</v>
          </cell>
          <cell r="DP781">
            <v>0</v>
          </cell>
          <cell r="DQ781">
            <v>0</v>
          </cell>
          <cell r="DR781">
            <v>0</v>
          </cell>
          <cell r="DS781">
            <v>0</v>
          </cell>
          <cell r="DT781">
            <v>0</v>
          </cell>
          <cell r="DU781">
            <v>0</v>
          </cell>
          <cell r="DV781">
            <v>0</v>
          </cell>
          <cell r="DW781">
            <v>0</v>
          </cell>
          <cell r="DX781">
            <v>0</v>
          </cell>
          <cell r="DY781">
            <v>0</v>
          </cell>
          <cell r="DZ781">
            <v>0</v>
          </cell>
          <cell r="EA781">
            <v>0</v>
          </cell>
          <cell r="EB781">
            <v>0</v>
          </cell>
          <cell r="EC781">
            <v>0</v>
          </cell>
          <cell r="ED781">
            <v>0</v>
          </cell>
        </row>
        <row r="783"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>
            <v>0</v>
          </cell>
          <cell r="BW783">
            <v>0</v>
          </cell>
          <cell r="BX783">
            <v>0</v>
          </cell>
          <cell r="BY783">
            <v>0</v>
          </cell>
          <cell r="BZ783">
            <v>0</v>
          </cell>
          <cell r="CA783">
            <v>0</v>
          </cell>
          <cell r="CB783">
            <v>0</v>
          </cell>
          <cell r="CC783">
            <v>0</v>
          </cell>
          <cell r="CD783">
            <v>0</v>
          </cell>
          <cell r="CE783">
            <v>0</v>
          </cell>
          <cell r="CF783">
            <v>0</v>
          </cell>
          <cell r="CG783">
            <v>0</v>
          </cell>
          <cell r="CH783">
            <v>0</v>
          </cell>
          <cell r="CI783">
            <v>0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P783">
            <v>0</v>
          </cell>
          <cell r="CQ783">
            <v>0</v>
          </cell>
          <cell r="CR783">
            <v>0</v>
          </cell>
          <cell r="CS783">
            <v>0</v>
          </cell>
          <cell r="CT783">
            <v>0</v>
          </cell>
          <cell r="CU783">
            <v>0</v>
          </cell>
          <cell r="CV783">
            <v>0</v>
          </cell>
          <cell r="CW783">
            <v>0</v>
          </cell>
          <cell r="CX783">
            <v>0</v>
          </cell>
          <cell r="CY783">
            <v>0</v>
          </cell>
          <cell r="CZ783">
            <v>0</v>
          </cell>
          <cell r="DA783">
            <v>0</v>
          </cell>
          <cell r="DB783">
            <v>0</v>
          </cell>
          <cell r="DC783">
            <v>0</v>
          </cell>
          <cell r="DD783">
            <v>0</v>
          </cell>
          <cell r="DE783">
            <v>0</v>
          </cell>
          <cell r="DF783">
            <v>0</v>
          </cell>
          <cell r="DG783">
            <v>0</v>
          </cell>
          <cell r="DH783">
            <v>0</v>
          </cell>
          <cell r="DI783">
            <v>0</v>
          </cell>
          <cell r="DJ783">
            <v>0</v>
          </cell>
          <cell r="DK783">
            <v>0</v>
          </cell>
          <cell r="DL783">
            <v>0</v>
          </cell>
          <cell r="DM783">
            <v>0</v>
          </cell>
          <cell r="DN783">
            <v>0</v>
          </cell>
          <cell r="DO783">
            <v>0</v>
          </cell>
          <cell r="DP783">
            <v>0</v>
          </cell>
          <cell r="DQ783">
            <v>0</v>
          </cell>
          <cell r="DR783">
            <v>0</v>
          </cell>
          <cell r="DS783">
            <v>0</v>
          </cell>
          <cell r="DT783">
            <v>0</v>
          </cell>
          <cell r="DU783">
            <v>0</v>
          </cell>
          <cell r="DV783">
            <v>0</v>
          </cell>
          <cell r="DW783">
            <v>0</v>
          </cell>
          <cell r="DX783">
            <v>0</v>
          </cell>
          <cell r="DY783">
            <v>0</v>
          </cell>
          <cell r="DZ783">
            <v>0</v>
          </cell>
          <cell r="EA783">
            <v>0</v>
          </cell>
          <cell r="EB783">
            <v>0</v>
          </cell>
          <cell r="EC783">
            <v>0</v>
          </cell>
          <cell r="ED783">
            <v>0</v>
          </cell>
        </row>
        <row r="784"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0</v>
          </cell>
          <cell r="BR784">
            <v>0</v>
          </cell>
          <cell r="BS784">
            <v>0</v>
          </cell>
          <cell r="BT784">
            <v>0</v>
          </cell>
          <cell r="BU784">
            <v>0</v>
          </cell>
          <cell r="BV784">
            <v>0</v>
          </cell>
          <cell r="BW784">
            <v>0</v>
          </cell>
          <cell r="BX784">
            <v>0</v>
          </cell>
          <cell r="BY784">
            <v>0</v>
          </cell>
          <cell r="BZ784">
            <v>0</v>
          </cell>
          <cell r="CA784">
            <v>0</v>
          </cell>
          <cell r="CB784">
            <v>0</v>
          </cell>
          <cell r="CC784">
            <v>0</v>
          </cell>
          <cell r="CD784">
            <v>0</v>
          </cell>
          <cell r="CE784">
            <v>0</v>
          </cell>
          <cell r="CF784">
            <v>0</v>
          </cell>
          <cell r="CG784">
            <v>0</v>
          </cell>
          <cell r="CH784">
            <v>0</v>
          </cell>
          <cell r="CI784">
            <v>0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P784">
            <v>0</v>
          </cell>
          <cell r="CQ784">
            <v>0</v>
          </cell>
          <cell r="CR784">
            <v>0</v>
          </cell>
          <cell r="CS784">
            <v>0</v>
          </cell>
          <cell r="CT784">
            <v>0</v>
          </cell>
          <cell r="CU784">
            <v>0</v>
          </cell>
          <cell r="CV784">
            <v>0</v>
          </cell>
          <cell r="CW784">
            <v>0</v>
          </cell>
          <cell r="CX784">
            <v>0</v>
          </cell>
          <cell r="CY784">
            <v>0</v>
          </cell>
          <cell r="CZ784">
            <v>0</v>
          </cell>
          <cell r="DA784">
            <v>0</v>
          </cell>
          <cell r="DB784">
            <v>0</v>
          </cell>
          <cell r="DC784">
            <v>0</v>
          </cell>
          <cell r="DD784">
            <v>0</v>
          </cell>
          <cell r="DE784">
            <v>0</v>
          </cell>
          <cell r="DF784">
            <v>0</v>
          </cell>
          <cell r="DG784">
            <v>0</v>
          </cell>
          <cell r="DH784">
            <v>0</v>
          </cell>
          <cell r="DI784">
            <v>0</v>
          </cell>
          <cell r="DJ784">
            <v>0</v>
          </cell>
          <cell r="DK784">
            <v>0</v>
          </cell>
          <cell r="DL784">
            <v>0</v>
          </cell>
          <cell r="DM784">
            <v>0</v>
          </cell>
          <cell r="DN784">
            <v>0</v>
          </cell>
          <cell r="DO784">
            <v>0</v>
          </cell>
          <cell r="DP784">
            <v>0</v>
          </cell>
          <cell r="DQ784">
            <v>0</v>
          </cell>
          <cell r="DR784">
            <v>0</v>
          </cell>
          <cell r="DS784">
            <v>0</v>
          </cell>
          <cell r="DT784">
            <v>0</v>
          </cell>
          <cell r="DU784">
            <v>0</v>
          </cell>
          <cell r="DV784">
            <v>0</v>
          </cell>
          <cell r="DW784">
            <v>0</v>
          </cell>
          <cell r="DX784">
            <v>0</v>
          </cell>
          <cell r="DY784">
            <v>0</v>
          </cell>
          <cell r="DZ784">
            <v>0</v>
          </cell>
          <cell r="EA784">
            <v>0</v>
          </cell>
          <cell r="EB784">
            <v>0</v>
          </cell>
          <cell r="EC784">
            <v>0</v>
          </cell>
          <cell r="ED784">
            <v>0</v>
          </cell>
        </row>
        <row r="785"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</v>
          </cell>
          <cell r="BR785">
            <v>0</v>
          </cell>
          <cell r="BS785">
            <v>0</v>
          </cell>
          <cell r="BT785">
            <v>0</v>
          </cell>
          <cell r="BU785">
            <v>0</v>
          </cell>
          <cell r="BV785">
            <v>0</v>
          </cell>
          <cell r="BW785">
            <v>0</v>
          </cell>
          <cell r="BX785">
            <v>0</v>
          </cell>
          <cell r="BY785">
            <v>0</v>
          </cell>
          <cell r="BZ785">
            <v>0</v>
          </cell>
          <cell r="CA785">
            <v>0</v>
          </cell>
          <cell r="CB785">
            <v>0</v>
          </cell>
          <cell r="CC785">
            <v>0</v>
          </cell>
          <cell r="CD785">
            <v>0</v>
          </cell>
          <cell r="CE785">
            <v>0</v>
          </cell>
          <cell r="CF785">
            <v>0</v>
          </cell>
          <cell r="CG785">
            <v>0</v>
          </cell>
          <cell r="CH785">
            <v>0</v>
          </cell>
          <cell r="CI785">
            <v>0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P785">
            <v>0</v>
          </cell>
          <cell r="CQ785">
            <v>0</v>
          </cell>
          <cell r="CR785">
            <v>0</v>
          </cell>
          <cell r="CS785">
            <v>0</v>
          </cell>
          <cell r="CT785">
            <v>0</v>
          </cell>
          <cell r="CU785">
            <v>0</v>
          </cell>
          <cell r="CV785">
            <v>0</v>
          </cell>
          <cell r="CW785">
            <v>0</v>
          </cell>
          <cell r="CX785">
            <v>0</v>
          </cell>
          <cell r="CY785">
            <v>0</v>
          </cell>
          <cell r="CZ785">
            <v>0</v>
          </cell>
          <cell r="DA785">
            <v>0</v>
          </cell>
          <cell r="DB785">
            <v>0</v>
          </cell>
          <cell r="DC785">
            <v>0</v>
          </cell>
          <cell r="DD785">
            <v>0</v>
          </cell>
          <cell r="DE785">
            <v>0</v>
          </cell>
          <cell r="DF785">
            <v>0</v>
          </cell>
          <cell r="DG785">
            <v>0</v>
          </cell>
          <cell r="DH785">
            <v>0</v>
          </cell>
          <cell r="DI785">
            <v>0</v>
          </cell>
          <cell r="DJ785">
            <v>0</v>
          </cell>
          <cell r="DK785">
            <v>0</v>
          </cell>
          <cell r="DL785">
            <v>0</v>
          </cell>
          <cell r="DM785">
            <v>0</v>
          </cell>
          <cell r="DN785">
            <v>0</v>
          </cell>
          <cell r="DO785">
            <v>0</v>
          </cell>
          <cell r="DP785">
            <v>0</v>
          </cell>
          <cell r="DQ785">
            <v>0</v>
          </cell>
          <cell r="DR785">
            <v>0</v>
          </cell>
          <cell r="DS785">
            <v>0</v>
          </cell>
          <cell r="DT785">
            <v>0</v>
          </cell>
          <cell r="DU785">
            <v>0</v>
          </cell>
          <cell r="DV785">
            <v>0</v>
          </cell>
          <cell r="DW785">
            <v>0</v>
          </cell>
          <cell r="DX785">
            <v>0</v>
          </cell>
          <cell r="DY785">
            <v>0</v>
          </cell>
          <cell r="DZ785">
            <v>0</v>
          </cell>
          <cell r="EA785">
            <v>0</v>
          </cell>
          <cell r="EB785">
            <v>0</v>
          </cell>
          <cell r="EC785">
            <v>0</v>
          </cell>
          <cell r="ED785">
            <v>0</v>
          </cell>
        </row>
        <row r="786"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</v>
          </cell>
          <cell r="BR786">
            <v>0</v>
          </cell>
          <cell r="BS786">
            <v>0</v>
          </cell>
          <cell r="BT786">
            <v>0</v>
          </cell>
          <cell r="BU786">
            <v>0</v>
          </cell>
          <cell r="BV786">
            <v>0</v>
          </cell>
          <cell r="BW786">
            <v>0</v>
          </cell>
          <cell r="BX786">
            <v>0</v>
          </cell>
          <cell r="BY786">
            <v>0</v>
          </cell>
          <cell r="BZ786">
            <v>0</v>
          </cell>
          <cell r="CA786">
            <v>0</v>
          </cell>
          <cell r="CB786">
            <v>0</v>
          </cell>
          <cell r="CC786">
            <v>0</v>
          </cell>
          <cell r="CD786">
            <v>0</v>
          </cell>
          <cell r="CE786">
            <v>0</v>
          </cell>
          <cell r="CF786">
            <v>0</v>
          </cell>
          <cell r="CG786">
            <v>0</v>
          </cell>
          <cell r="CH786">
            <v>0</v>
          </cell>
          <cell r="CI786">
            <v>0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P786">
            <v>0</v>
          </cell>
          <cell r="CQ786">
            <v>0</v>
          </cell>
          <cell r="CR786">
            <v>0</v>
          </cell>
          <cell r="CS786">
            <v>0</v>
          </cell>
          <cell r="CT786">
            <v>0</v>
          </cell>
          <cell r="CU786">
            <v>0</v>
          </cell>
          <cell r="CV786">
            <v>0</v>
          </cell>
          <cell r="CW786">
            <v>0</v>
          </cell>
          <cell r="CX786">
            <v>0</v>
          </cell>
          <cell r="CY786">
            <v>0</v>
          </cell>
          <cell r="CZ786">
            <v>0</v>
          </cell>
          <cell r="DA786">
            <v>0</v>
          </cell>
          <cell r="DB786">
            <v>0</v>
          </cell>
          <cell r="DC786">
            <v>0</v>
          </cell>
          <cell r="DD786">
            <v>0</v>
          </cell>
          <cell r="DE786">
            <v>0</v>
          </cell>
          <cell r="DF786">
            <v>0</v>
          </cell>
          <cell r="DG786">
            <v>0</v>
          </cell>
          <cell r="DH786">
            <v>0</v>
          </cell>
          <cell r="DI786">
            <v>0</v>
          </cell>
          <cell r="DJ786">
            <v>0</v>
          </cell>
          <cell r="DK786">
            <v>0</v>
          </cell>
          <cell r="DL786">
            <v>0</v>
          </cell>
          <cell r="DM786">
            <v>0</v>
          </cell>
          <cell r="DN786">
            <v>0</v>
          </cell>
          <cell r="DO786">
            <v>0</v>
          </cell>
          <cell r="DP786">
            <v>0</v>
          </cell>
          <cell r="DQ786">
            <v>0</v>
          </cell>
          <cell r="DR786">
            <v>0</v>
          </cell>
          <cell r="DS786">
            <v>0</v>
          </cell>
          <cell r="DT786">
            <v>0</v>
          </cell>
          <cell r="DU786">
            <v>0</v>
          </cell>
          <cell r="DV786">
            <v>0</v>
          </cell>
          <cell r="DW786">
            <v>0</v>
          </cell>
          <cell r="DX786">
            <v>0</v>
          </cell>
          <cell r="DY786">
            <v>0</v>
          </cell>
          <cell r="DZ786">
            <v>0</v>
          </cell>
          <cell r="EA786">
            <v>0</v>
          </cell>
          <cell r="EB786">
            <v>0</v>
          </cell>
          <cell r="EC786">
            <v>0</v>
          </cell>
          <cell r="ED786">
            <v>0</v>
          </cell>
        </row>
        <row r="787"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  <cell r="BY787">
            <v>0</v>
          </cell>
          <cell r="BZ787">
            <v>0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P787">
            <v>0</v>
          </cell>
          <cell r="CQ787">
            <v>0</v>
          </cell>
          <cell r="CR787">
            <v>0</v>
          </cell>
          <cell r="CS787">
            <v>0</v>
          </cell>
          <cell r="CT787">
            <v>0</v>
          </cell>
          <cell r="CU787">
            <v>0</v>
          </cell>
          <cell r="CV787">
            <v>0</v>
          </cell>
          <cell r="CW787">
            <v>0</v>
          </cell>
          <cell r="CX787">
            <v>0</v>
          </cell>
          <cell r="CY787">
            <v>0</v>
          </cell>
          <cell r="CZ787">
            <v>0</v>
          </cell>
          <cell r="DA787">
            <v>0</v>
          </cell>
          <cell r="DB787">
            <v>0</v>
          </cell>
          <cell r="DC787">
            <v>0</v>
          </cell>
          <cell r="DD787">
            <v>0</v>
          </cell>
          <cell r="DE787">
            <v>0</v>
          </cell>
          <cell r="DF787">
            <v>0</v>
          </cell>
          <cell r="DG787">
            <v>0</v>
          </cell>
          <cell r="DH787">
            <v>0</v>
          </cell>
          <cell r="DI787">
            <v>0</v>
          </cell>
          <cell r="DJ787">
            <v>0</v>
          </cell>
          <cell r="DK787">
            <v>0</v>
          </cell>
          <cell r="DL787">
            <v>0</v>
          </cell>
          <cell r="DM787">
            <v>0</v>
          </cell>
          <cell r="DN787">
            <v>0</v>
          </cell>
          <cell r="DO787">
            <v>0</v>
          </cell>
          <cell r="DP787">
            <v>0</v>
          </cell>
          <cell r="DQ787">
            <v>0</v>
          </cell>
          <cell r="DR787">
            <v>0</v>
          </cell>
          <cell r="DS787">
            <v>0</v>
          </cell>
          <cell r="DT787">
            <v>0</v>
          </cell>
          <cell r="DU787">
            <v>0</v>
          </cell>
          <cell r="DV787">
            <v>0</v>
          </cell>
          <cell r="DW787">
            <v>0</v>
          </cell>
          <cell r="DX787">
            <v>0</v>
          </cell>
          <cell r="DY787">
            <v>0</v>
          </cell>
          <cell r="DZ787">
            <v>0</v>
          </cell>
          <cell r="EA787">
            <v>0</v>
          </cell>
          <cell r="EB787">
            <v>0</v>
          </cell>
          <cell r="EC787">
            <v>0</v>
          </cell>
          <cell r="ED787">
            <v>0</v>
          </cell>
        </row>
        <row r="788"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  <cell r="BY788">
            <v>0</v>
          </cell>
          <cell r="BZ788">
            <v>0</v>
          </cell>
          <cell r="CA788">
            <v>0</v>
          </cell>
          <cell r="CB788">
            <v>0</v>
          </cell>
          <cell r="CC788">
            <v>0</v>
          </cell>
          <cell r="CD788">
            <v>0</v>
          </cell>
          <cell r="CE788">
            <v>0</v>
          </cell>
          <cell r="CF788">
            <v>0</v>
          </cell>
          <cell r="CG788">
            <v>0</v>
          </cell>
          <cell r="CH788">
            <v>0</v>
          </cell>
          <cell r="CI788">
            <v>0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P788">
            <v>0</v>
          </cell>
          <cell r="CQ788">
            <v>0</v>
          </cell>
          <cell r="CR788">
            <v>0</v>
          </cell>
          <cell r="CS788">
            <v>0</v>
          </cell>
          <cell r="CT788">
            <v>0</v>
          </cell>
          <cell r="CU788">
            <v>0</v>
          </cell>
          <cell r="CV788">
            <v>0</v>
          </cell>
          <cell r="CW788">
            <v>0</v>
          </cell>
          <cell r="CX788">
            <v>0</v>
          </cell>
          <cell r="CY788">
            <v>0</v>
          </cell>
          <cell r="CZ788">
            <v>0</v>
          </cell>
          <cell r="DA788">
            <v>0</v>
          </cell>
          <cell r="DB788">
            <v>0</v>
          </cell>
          <cell r="DC788">
            <v>0</v>
          </cell>
          <cell r="DD788">
            <v>0</v>
          </cell>
          <cell r="DE788">
            <v>0</v>
          </cell>
          <cell r="DF788">
            <v>0</v>
          </cell>
          <cell r="DG788">
            <v>0</v>
          </cell>
          <cell r="DH788">
            <v>0</v>
          </cell>
          <cell r="DI788">
            <v>0</v>
          </cell>
          <cell r="DJ788">
            <v>0</v>
          </cell>
          <cell r="DK788">
            <v>0</v>
          </cell>
          <cell r="DL788">
            <v>0</v>
          </cell>
          <cell r="DM788">
            <v>0</v>
          </cell>
          <cell r="DN788">
            <v>0</v>
          </cell>
          <cell r="DO788">
            <v>0</v>
          </cell>
          <cell r="DP788">
            <v>0</v>
          </cell>
          <cell r="DQ788">
            <v>0</v>
          </cell>
          <cell r="DR788">
            <v>0</v>
          </cell>
          <cell r="DS788">
            <v>0</v>
          </cell>
          <cell r="DT788">
            <v>0</v>
          </cell>
          <cell r="DU788">
            <v>0</v>
          </cell>
          <cell r="DV788">
            <v>0</v>
          </cell>
          <cell r="DW788">
            <v>0</v>
          </cell>
          <cell r="DX788">
            <v>0</v>
          </cell>
          <cell r="DY788">
            <v>0</v>
          </cell>
          <cell r="DZ788">
            <v>0</v>
          </cell>
          <cell r="EA788">
            <v>0</v>
          </cell>
          <cell r="EB788">
            <v>0</v>
          </cell>
          <cell r="EC788">
            <v>0</v>
          </cell>
          <cell r="ED788">
            <v>0</v>
          </cell>
        </row>
        <row r="789"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0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0</v>
          </cell>
          <cell r="CB789">
            <v>0</v>
          </cell>
          <cell r="CC789">
            <v>0</v>
          </cell>
          <cell r="CD789">
            <v>0</v>
          </cell>
          <cell r="CE789">
            <v>0</v>
          </cell>
          <cell r="CF789">
            <v>0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P789">
            <v>0</v>
          </cell>
          <cell r="CQ789">
            <v>0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0</v>
          </cell>
          <cell r="DG789">
            <v>0</v>
          </cell>
          <cell r="DH789">
            <v>0</v>
          </cell>
          <cell r="DI789">
            <v>0</v>
          </cell>
          <cell r="DJ789">
            <v>0</v>
          </cell>
          <cell r="DK789">
            <v>0</v>
          </cell>
          <cell r="DL789">
            <v>0</v>
          </cell>
          <cell r="DM789">
            <v>0</v>
          </cell>
          <cell r="DN789">
            <v>0</v>
          </cell>
          <cell r="DO789">
            <v>0</v>
          </cell>
          <cell r="DP789">
            <v>0</v>
          </cell>
          <cell r="DQ789">
            <v>0</v>
          </cell>
          <cell r="DR789">
            <v>0</v>
          </cell>
          <cell r="DS789">
            <v>0</v>
          </cell>
          <cell r="DT789">
            <v>0</v>
          </cell>
          <cell r="DU789">
            <v>0</v>
          </cell>
          <cell r="DV789">
            <v>0</v>
          </cell>
          <cell r="DW789">
            <v>0</v>
          </cell>
          <cell r="DX789">
            <v>0</v>
          </cell>
          <cell r="DY789">
            <v>0</v>
          </cell>
          <cell r="DZ789">
            <v>0</v>
          </cell>
          <cell r="EA789">
            <v>0</v>
          </cell>
          <cell r="EB789">
            <v>0</v>
          </cell>
          <cell r="EC789">
            <v>0</v>
          </cell>
          <cell r="ED789">
            <v>0</v>
          </cell>
        </row>
        <row r="790"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0</v>
          </cell>
          <cell r="CA790">
            <v>0</v>
          </cell>
          <cell r="CB790">
            <v>0</v>
          </cell>
          <cell r="CC790">
            <v>0</v>
          </cell>
          <cell r="CD790">
            <v>0</v>
          </cell>
          <cell r="CE790">
            <v>0</v>
          </cell>
          <cell r="CF790">
            <v>0</v>
          </cell>
          <cell r="CG790">
            <v>0</v>
          </cell>
          <cell r="CH790">
            <v>0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P790">
            <v>0</v>
          </cell>
          <cell r="CQ790">
            <v>0</v>
          </cell>
          <cell r="CR790">
            <v>0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0</v>
          </cell>
          <cell r="DE790">
            <v>0</v>
          </cell>
          <cell r="DF790">
            <v>0</v>
          </cell>
          <cell r="DG790">
            <v>0</v>
          </cell>
          <cell r="DH790">
            <v>0</v>
          </cell>
          <cell r="DI790">
            <v>0</v>
          </cell>
          <cell r="DJ790">
            <v>0</v>
          </cell>
          <cell r="DK790">
            <v>0</v>
          </cell>
          <cell r="DL790">
            <v>0</v>
          </cell>
          <cell r="DM790">
            <v>0</v>
          </cell>
          <cell r="DN790">
            <v>0</v>
          </cell>
          <cell r="DO790">
            <v>0</v>
          </cell>
          <cell r="DP790">
            <v>0</v>
          </cell>
          <cell r="DQ790">
            <v>0</v>
          </cell>
          <cell r="DR790">
            <v>0</v>
          </cell>
          <cell r="DS790">
            <v>0</v>
          </cell>
          <cell r="DT790">
            <v>0</v>
          </cell>
          <cell r="DU790">
            <v>0</v>
          </cell>
          <cell r="DV790">
            <v>0</v>
          </cell>
          <cell r="DW790">
            <v>0</v>
          </cell>
          <cell r="DX790">
            <v>0</v>
          </cell>
          <cell r="DY790">
            <v>0</v>
          </cell>
          <cell r="DZ790">
            <v>0</v>
          </cell>
          <cell r="EA790">
            <v>0</v>
          </cell>
          <cell r="EB790">
            <v>0</v>
          </cell>
          <cell r="EC790">
            <v>0</v>
          </cell>
          <cell r="ED790">
            <v>0</v>
          </cell>
        </row>
        <row r="791"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0</v>
          </cell>
          <cell r="CD791">
            <v>0</v>
          </cell>
          <cell r="CE791">
            <v>0</v>
          </cell>
          <cell r="CF791">
            <v>0</v>
          </cell>
          <cell r="CG791">
            <v>0</v>
          </cell>
          <cell r="CH791">
            <v>0</v>
          </cell>
          <cell r="CI791">
            <v>0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0</v>
          </cell>
          <cell r="CQ791">
            <v>0</v>
          </cell>
          <cell r="CR791">
            <v>0</v>
          </cell>
          <cell r="CS791">
            <v>0</v>
          </cell>
          <cell r="CT791">
            <v>0</v>
          </cell>
          <cell r="CU791">
            <v>0</v>
          </cell>
          <cell r="CV791">
            <v>0</v>
          </cell>
          <cell r="CW791">
            <v>0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  <cell r="DG791">
            <v>0</v>
          </cell>
          <cell r="DH791">
            <v>0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0</v>
          </cell>
          <cell r="DP791">
            <v>0</v>
          </cell>
          <cell r="DQ791">
            <v>0</v>
          </cell>
          <cell r="DR791">
            <v>0</v>
          </cell>
          <cell r="DS791">
            <v>0</v>
          </cell>
          <cell r="DT791">
            <v>0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0</v>
          </cell>
          <cell r="EB791">
            <v>0</v>
          </cell>
          <cell r="EC791">
            <v>0</v>
          </cell>
          <cell r="ED791">
            <v>0</v>
          </cell>
        </row>
        <row r="792"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0</v>
          </cell>
          <cell r="BY792">
            <v>0</v>
          </cell>
          <cell r="BZ792">
            <v>0</v>
          </cell>
          <cell r="CA792">
            <v>0</v>
          </cell>
          <cell r="CB792">
            <v>0</v>
          </cell>
          <cell r="CC792">
            <v>0</v>
          </cell>
          <cell r="CD792">
            <v>0</v>
          </cell>
          <cell r="CE792">
            <v>0</v>
          </cell>
          <cell r="CF792">
            <v>0</v>
          </cell>
          <cell r="CG792">
            <v>0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P792">
            <v>0</v>
          </cell>
          <cell r="CQ792">
            <v>0</v>
          </cell>
          <cell r="CR792">
            <v>0</v>
          </cell>
          <cell r="CS792">
            <v>0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0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  <cell r="DG792">
            <v>0</v>
          </cell>
          <cell r="DH792">
            <v>0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0</v>
          </cell>
          <cell r="DP792">
            <v>0</v>
          </cell>
          <cell r="DQ792">
            <v>0</v>
          </cell>
          <cell r="DR792">
            <v>0</v>
          </cell>
          <cell r="DS792">
            <v>0</v>
          </cell>
          <cell r="DT792">
            <v>0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0</v>
          </cell>
          <cell r="EB792">
            <v>0</v>
          </cell>
          <cell r="EC792">
            <v>0</v>
          </cell>
          <cell r="ED792">
            <v>0</v>
          </cell>
        </row>
        <row r="793"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0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0</v>
          </cell>
          <cell r="CY793">
            <v>0</v>
          </cell>
          <cell r="CZ793">
            <v>0</v>
          </cell>
          <cell r="DA793">
            <v>0</v>
          </cell>
          <cell r="DB793">
            <v>0</v>
          </cell>
          <cell r="DC793">
            <v>0</v>
          </cell>
          <cell r="DD793">
            <v>0</v>
          </cell>
          <cell r="DE793">
            <v>0</v>
          </cell>
          <cell r="DF793">
            <v>0</v>
          </cell>
          <cell r="DG793">
            <v>0</v>
          </cell>
          <cell r="DH793">
            <v>0</v>
          </cell>
          <cell r="DI793">
            <v>0</v>
          </cell>
          <cell r="DJ793">
            <v>0</v>
          </cell>
          <cell r="DK793">
            <v>0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0</v>
          </cell>
          <cell r="DS793">
            <v>0</v>
          </cell>
          <cell r="DT793">
            <v>0</v>
          </cell>
          <cell r="DU793">
            <v>0</v>
          </cell>
          <cell r="DV793">
            <v>0</v>
          </cell>
          <cell r="DW793">
            <v>0</v>
          </cell>
          <cell r="DX793">
            <v>0</v>
          </cell>
          <cell r="DY793">
            <v>0</v>
          </cell>
          <cell r="DZ793">
            <v>0</v>
          </cell>
          <cell r="EA793">
            <v>0</v>
          </cell>
          <cell r="EB793">
            <v>0</v>
          </cell>
          <cell r="EC793">
            <v>0</v>
          </cell>
          <cell r="ED793">
            <v>0</v>
          </cell>
        </row>
        <row r="794"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  <cell r="BZ794">
            <v>0</v>
          </cell>
          <cell r="CA794">
            <v>0</v>
          </cell>
          <cell r="CB794">
            <v>0</v>
          </cell>
          <cell r="CC794">
            <v>0</v>
          </cell>
          <cell r="CD794">
            <v>0</v>
          </cell>
          <cell r="CE794">
            <v>0</v>
          </cell>
          <cell r="CF794">
            <v>0</v>
          </cell>
          <cell r="CG794">
            <v>0</v>
          </cell>
          <cell r="CH794">
            <v>0</v>
          </cell>
          <cell r="CI794">
            <v>0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0</v>
          </cell>
          <cell r="CZ794">
            <v>0</v>
          </cell>
          <cell r="DA794">
            <v>0</v>
          </cell>
          <cell r="DB794">
            <v>0</v>
          </cell>
          <cell r="DC794">
            <v>0</v>
          </cell>
          <cell r="DD794">
            <v>0</v>
          </cell>
          <cell r="DE794">
            <v>0</v>
          </cell>
          <cell r="DF794">
            <v>0</v>
          </cell>
          <cell r="DG794">
            <v>0</v>
          </cell>
          <cell r="DH794">
            <v>0</v>
          </cell>
          <cell r="DI794">
            <v>0</v>
          </cell>
          <cell r="DJ794">
            <v>0</v>
          </cell>
          <cell r="DK794">
            <v>0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>
            <v>0</v>
          </cell>
          <cell r="DZ794">
            <v>0</v>
          </cell>
          <cell r="EA794">
            <v>0</v>
          </cell>
          <cell r="EB794">
            <v>0</v>
          </cell>
          <cell r="EC794">
            <v>0</v>
          </cell>
          <cell r="ED794">
            <v>0</v>
          </cell>
        </row>
        <row r="795"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  <cell r="BQ795">
            <v>0</v>
          </cell>
          <cell r="BR795">
            <v>0</v>
          </cell>
          <cell r="BS795">
            <v>0</v>
          </cell>
          <cell r="BT795">
            <v>0</v>
          </cell>
          <cell r="BU795">
            <v>0</v>
          </cell>
          <cell r="BV795">
            <v>0</v>
          </cell>
          <cell r="BW795">
            <v>0</v>
          </cell>
          <cell r="BX795">
            <v>0</v>
          </cell>
          <cell r="BY795">
            <v>0</v>
          </cell>
          <cell r="BZ795">
            <v>0</v>
          </cell>
          <cell r="CA795">
            <v>0</v>
          </cell>
          <cell r="CB795">
            <v>0</v>
          </cell>
          <cell r="CC795">
            <v>0</v>
          </cell>
          <cell r="CD795">
            <v>0</v>
          </cell>
          <cell r="CE795">
            <v>0</v>
          </cell>
          <cell r="CF795">
            <v>0</v>
          </cell>
          <cell r="CG795">
            <v>0</v>
          </cell>
          <cell r="CH795">
            <v>0</v>
          </cell>
          <cell r="CI795">
            <v>0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P795">
            <v>0</v>
          </cell>
          <cell r="CQ795">
            <v>0</v>
          </cell>
          <cell r="CR795">
            <v>0</v>
          </cell>
          <cell r="CS795">
            <v>0</v>
          </cell>
          <cell r="CT795">
            <v>0</v>
          </cell>
          <cell r="CU795">
            <v>0</v>
          </cell>
          <cell r="CV795">
            <v>0</v>
          </cell>
          <cell r="CW795">
            <v>0</v>
          </cell>
          <cell r="CX795">
            <v>0</v>
          </cell>
          <cell r="CY795">
            <v>0</v>
          </cell>
          <cell r="CZ795">
            <v>0</v>
          </cell>
          <cell r="DA795">
            <v>0</v>
          </cell>
          <cell r="DB795">
            <v>0</v>
          </cell>
          <cell r="DC795">
            <v>0</v>
          </cell>
          <cell r="DD795">
            <v>0</v>
          </cell>
          <cell r="DE795">
            <v>0</v>
          </cell>
          <cell r="DF795">
            <v>0</v>
          </cell>
          <cell r="DG795">
            <v>0</v>
          </cell>
          <cell r="DH795">
            <v>0</v>
          </cell>
          <cell r="DI795">
            <v>0</v>
          </cell>
          <cell r="DJ795">
            <v>0</v>
          </cell>
          <cell r="DK795">
            <v>0</v>
          </cell>
          <cell r="DL795">
            <v>0</v>
          </cell>
          <cell r="DM795">
            <v>0</v>
          </cell>
          <cell r="DN795">
            <v>0</v>
          </cell>
          <cell r="DO795">
            <v>0</v>
          </cell>
          <cell r="DP795">
            <v>0</v>
          </cell>
          <cell r="DQ795">
            <v>0</v>
          </cell>
          <cell r="DR795">
            <v>0</v>
          </cell>
          <cell r="DS795">
            <v>0</v>
          </cell>
          <cell r="DT795">
            <v>0</v>
          </cell>
          <cell r="DU795">
            <v>0</v>
          </cell>
          <cell r="DV795">
            <v>0</v>
          </cell>
          <cell r="DW795">
            <v>0</v>
          </cell>
          <cell r="DX795">
            <v>0</v>
          </cell>
          <cell r="DY795">
            <v>0</v>
          </cell>
          <cell r="DZ795">
            <v>0</v>
          </cell>
          <cell r="EA795">
            <v>0</v>
          </cell>
          <cell r="EB795">
            <v>0</v>
          </cell>
          <cell r="EC795">
            <v>0</v>
          </cell>
          <cell r="ED795">
            <v>0</v>
          </cell>
        </row>
        <row r="796"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BM796">
            <v>0</v>
          </cell>
          <cell r="BN796">
            <v>0</v>
          </cell>
          <cell r="BO796">
            <v>0</v>
          </cell>
          <cell r="BP796">
            <v>0</v>
          </cell>
          <cell r="BQ796">
            <v>0</v>
          </cell>
          <cell r="BR796">
            <v>0</v>
          </cell>
          <cell r="BS796">
            <v>0</v>
          </cell>
          <cell r="BT796">
            <v>0</v>
          </cell>
          <cell r="BU796">
            <v>0</v>
          </cell>
          <cell r="BV796">
            <v>0</v>
          </cell>
          <cell r="BW796">
            <v>0</v>
          </cell>
          <cell r="BX796">
            <v>0</v>
          </cell>
          <cell r="BY796">
            <v>0</v>
          </cell>
          <cell r="BZ796">
            <v>0</v>
          </cell>
          <cell r="CA796">
            <v>0</v>
          </cell>
          <cell r="CB796">
            <v>0</v>
          </cell>
          <cell r="CC796">
            <v>0</v>
          </cell>
          <cell r="CD796">
            <v>0</v>
          </cell>
          <cell r="CE796">
            <v>0</v>
          </cell>
          <cell r="CF796">
            <v>0</v>
          </cell>
          <cell r="CG796">
            <v>0</v>
          </cell>
          <cell r="CH796">
            <v>0</v>
          </cell>
          <cell r="CI796">
            <v>0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P796">
            <v>0</v>
          </cell>
          <cell r="CQ796">
            <v>0</v>
          </cell>
          <cell r="CR796">
            <v>0</v>
          </cell>
          <cell r="CS796">
            <v>0</v>
          </cell>
          <cell r="CT796">
            <v>0</v>
          </cell>
          <cell r="CU796">
            <v>0</v>
          </cell>
          <cell r="CV796">
            <v>0</v>
          </cell>
          <cell r="CW796">
            <v>0</v>
          </cell>
          <cell r="CX796">
            <v>0</v>
          </cell>
          <cell r="CY796">
            <v>0</v>
          </cell>
          <cell r="CZ796">
            <v>0</v>
          </cell>
          <cell r="DA796">
            <v>0</v>
          </cell>
          <cell r="DB796">
            <v>0</v>
          </cell>
          <cell r="DC796">
            <v>0</v>
          </cell>
          <cell r="DD796">
            <v>0</v>
          </cell>
          <cell r="DE796">
            <v>0</v>
          </cell>
          <cell r="DF796">
            <v>0</v>
          </cell>
          <cell r="DG796">
            <v>0</v>
          </cell>
          <cell r="DH796">
            <v>0</v>
          </cell>
          <cell r="DI796">
            <v>0</v>
          </cell>
          <cell r="DJ796">
            <v>0</v>
          </cell>
          <cell r="DK796">
            <v>0</v>
          </cell>
          <cell r="DL796">
            <v>0</v>
          </cell>
          <cell r="DM796">
            <v>0</v>
          </cell>
          <cell r="DN796">
            <v>0</v>
          </cell>
          <cell r="DO796">
            <v>0</v>
          </cell>
          <cell r="DP796">
            <v>0</v>
          </cell>
          <cell r="DQ796">
            <v>0</v>
          </cell>
          <cell r="DR796">
            <v>0</v>
          </cell>
          <cell r="DS796">
            <v>0</v>
          </cell>
          <cell r="DT796">
            <v>0</v>
          </cell>
          <cell r="DU796">
            <v>0</v>
          </cell>
          <cell r="DV796">
            <v>0</v>
          </cell>
          <cell r="DW796">
            <v>0</v>
          </cell>
          <cell r="DX796">
            <v>0</v>
          </cell>
          <cell r="DY796">
            <v>0</v>
          </cell>
          <cell r="DZ796">
            <v>0</v>
          </cell>
          <cell r="EA796">
            <v>0</v>
          </cell>
          <cell r="EB796">
            <v>0</v>
          </cell>
          <cell r="EC796">
            <v>0</v>
          </cell>
          <cell r="ED796">
            <v>0</v>
          </cell>
        </row>
        <row r="797"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  <cell r="BZ797">
            <v>0</v>
          </cell>
          <cell r="CA797">
            <v>0</v>
          </cell>
          <cell r="CB797">
            <v>0</v>
          </cell>
          <cell r="CC797">
            <v>0</v>
          </cell>
          <cell r="CD797">
            <v>0</v>
          </cell>
          <cell r="CE797">
            <v>0</v>
          </cell>
          <cell r="CF797">
            <v>0</v>
          </cell>
          <cell r="CG797">
            <v>0</v>
          </cell>
          <cell r="CH797">
            <v>0</v>
          </cell>
          <cell r="CI797">
            <v>0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0</v>
          </cell>
          <cell r="CZ797">
            <v>0</v>
          </cell>
          <cell r="DA797">
            <v>0</v>
          </cell>
          <cell r="DB797">
            <v>0</v>
          </cell>
          <cell r="DC797">
            <v>0</v>
          </cell>
          <cell r="DD797">
            <v>0</v>
          </cell>
          <cell r="DE797">
            <v>0</v>
          </cell>
          <cell r="DF797">
            <v>0</v>
          </cell>
          <cell r="DG797">
            <v>0</v>
          </cell>
          <cell r="DH797">
            <v>0</v>
          </cell>
          <cell r="DI797">
            <v>0</v>
          </cell>
          <cell r="DJ797">
            <v>0</v>
          </cell>
          <cell r="DK797">
            <v>0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>
            <v>0</v>
          </cell>
          <cell r="DZ797">
            <v>0</v>
          </cell>
          <cell r="EA797">
            <v>0</v>
          </cell>
          <cell r="EB797">
            <v>0</v>
          </cell>
          <cell r="EC797">
            <v>0</v>
          </cell>
          <cell r="ED797">
            <v>0</v>
          </cell>
        </row>
        <row r="798"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  <cell r="BZ798">
            <v>0</v>
          </cell>
          <cell r="CA798">
            <v>0</v>
          </cell>
          <cell r="CB798">
            <v>0</v>
          </cell>
          <cell r="CC798">
            <v>0</v>
          </cell>
          <cell r="CD798">
            <v>0</v>
          </cell>
          <cell r="CE798">
            <v>0</v>
          </cell>
          <cell r="CF798">
            <v>0</v>
          </cell>
          <cell r="CG798">
            <v>0</v>
          </cell>
          <cell r="CH798">
            <v>0</v>
          </cell>
          <cell r="CI798">
            <v>0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P798">
            <v>0</v>
          </cell>
          <cell r="CQ798">
            <v>0</v>
          </cell>
          <cell r="CR798">
            <v>0</v>
          </cell>
          <cell r="CS798">
            <v>0</v>
          </cell>
          <cell r="CT798">
            <v>0</v>
          </cell>
          <cell r="CU798">
            <v>0</v>
          </cell>
          <cell r="CV798">
            <v>0</v>
          </cell>
          <cell r="CW798">
            <v>0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  <cell r="DB798">
            <v>0</v>
          </cell>
          <cell r="DC798">
            <v>0</v>
          </cell>
          <cell r="DD798">
            <v>0</v>
          </cell>
          <cell r="DE798">
            <v>0</v>
          </cell>
          <cell r="DF798">
            <v>0</v>
          </cell>
          <cell r="DG798">
            <v>0</v>
          </cell>
          <cell r="DH798">
            <v>0</v>
          </cell>
          <cell r="DI798">
            <v>0</v>
          </cell>
          <cell r="DJ798">
            <v>0</v>
          </cell>
          <cell r="DK798">
            <v>0</v>
          </cell>
          <cell r="DL798">
            <v>0</v>
          </cell>
          <cell r="DM798">
            <v>0</v>
          </cell>
          <cell r="DN798">
            <v>0</v>
          </cell>
          <cell r="DO798">
            <v>0</v>
          </cell>
          <cell r="DP798">
            <v>0</v>
          </cell>
          <cell r="DQ798">
            <v>0</v>
          </cell>
          <cell r="DR798">
            <v>0</v>
          </cell>
          <cell r="DS798">
            <v>0</v>
          </cell>
          <cell r="DT798">
            <v>0</v>
          </cell>
          <cell r="DU798">
            <v>0</v>
          </cell>
          <cell r="DV798">
            <v>0</v>
          </cell>
          <cell r="DW798">
            <v>0</v>
          </cell>
          <cell r="DX798">
            <v>0</v>
          </cell>
          <cell r="DY798">
            <v>0</v>
          </cell>
          <cell r="DZ798">
            <v>0</v>
          </cell>
          <cell r="EA798">
            <v>0</v>
          </cell>
          <cell r="EB798">
            <v>0</v>
          </cell>
          <cell r="EC798">
            <v>0</v>
          </cell>
          <cell r="ED798">
            <v>0</v>
          </cell>
        </row>
        <row r="799"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0</v>
          </cell>
          <cell r="CE799">
            <v>0</v>
          </cell>
          <cell r="CF799">
            <v>0</v>
          </cell>
          <cell r="CG799">
            <v>0</v>
          </cell>
          <cell r="CH799">
            <v>0</v>
          </cell>
          <cell r="CI799">
            <v>0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P799">
            <v>0</v>
          </cell>
          <cell r="CQ799">
            <v>0</v>
          </cell>
          <cell r="CR799">
            <v>0</v>
          </cell>
          <cell r="CS799">
            <v>0</v>
          </cell>
          <cell r="CT799">
            <v>0</v>
          </cell>
          <cell r="CU799">
            <v>0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  <cell r="DB799">
            <v>0</v>
          </cell>
          <cell r="DC799">
            <v>0</v>
          </cell>
          <cell r="DD799">
            <v>0</v>
          </cell>
          <cell r="DE799">
            <v>0</v>
          </cell>
          <cell r="DF799">
            <v>0</v>
          </cell>
          <cell r="DG799">
            <v>0</v>
          </cell>
          <cell r="DH799">
            <v>0</v>
          </cell>
          <cell r="DI799">
            <v>0</v>
          </cell>
          <cell r="DJ799">
            <v>0</v>
          </cell>
          <cell r="DK799">
            <v>0</v>
          </cell>
          <cell r="DL799">
            <v>0</v>
          </cell>
          <cell r="DM799">
            <v>0</v>
          </cell>
          <cell r="DN799">
            <v>0</v>
          </cell>
          <cell r="DO799">
            <v>0</v>
          </cell>
          <cell r="DP799">
            <v>0</v>
          </cell>
          <cell r="DQ799">
            <v>0</v>
          </cell>
          <cell r="DR799">
            <v>0</v>
          </cell>
          <cell r="DS799">
            <v>0</v>
          </cell>
          <cell r="DT799">
            <v>0</v>
          </cell>
          <cell r="DU799">
            <v>0</v>
          </cell>
          <cell r="DV799">
            <v>0</v>
          </cell>
          <cell r="DW799">
            <v>0</v>
          </cell>
          <cell r="DX799">
            <v>0</v>
          </cell>
          <cell r="DY799">
            <v>0</v>
          </cell>
          <cell r="DZ799">
            <v>0</v>
          </cell>
          <cell r="EA799">
            <v>0</v>
          </cell>
          <cell r="EB799">
            <v>0</v>
          </cell>
          <cell r="EC799">
            <v>0</v>
          </cell>
          <cell r="ED799">
            <v>0</v>
          </cell>
        </row>
        <row r="800"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  <cell r="BY800">
            <v>0</v>
          </cell>
          <cell r="BZ800">
            <v>0</v>
          </cell>
          <cell r="CA800">
            <v>0</v>
          </cell>
          <cell r="CB800">
            <v>0</v>
          </cell>
          <cell r="CC800">
            <v>0</v>
          </cell>
          <cell r="CD800">
            <v>0</v>
          </cell>
          <cell r="CE800">
            <v>0</v>
          </cell>
          <cell r="CF800">
            <v>0</v>
          </cell>
          <cell r="CG800">
            <v>0</v>
          </cell>
          <cell r="CH800">
            <v>0</v>
          </cell>
          <cell r="CI800">
            <v>0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P800">
            <v>0</v>
          </cell>
          <cell r="CQ800">
            <v>0</v>
          </cell>
          <cell r="CR800">
            <v>0</v>
          </cell>
          <cell r="CS800">
            <v>0</v>
          </cell>
          <cell r="CT800">
            <v>0</v>
          </cell>
          <cell r="CU800">
            <v>0</v>
          </cell>
          <cell r="CV800">
            <v>0</v>
          </cell>
          <cell r="CW800">
            <v>0</v>
          </cell>
          <cell r="CX800">
            <v>0</v>
          </cell>
          <cell r="CY800">
            <v>0</v>
          </cell>
          <cell r="CZ800">
            <v>0</v>
          </cell>
          <cell r="DA800">
            <v>0</v>
          </cell>
          <cell r="DB800">
            <v>0</v>
          </cell>
          <cell r="DC800">
            <v>0</v>
          </cell>
          <cell r="DD800">
            <v>0</v>
          </cell>
          <cell r="DE800">
            <v>0</v>
          </cell>
          <cell r="DF800">
            <v>0</v>
          </cell>
          <cell r="DG800">
            <v>0</v>
          </cell>
          <cell r="DH800">
            <v>0</v>
          </cell>
          <cell r="DI800">
            <v>0</v>
          </cell>
          <cell r="DJ800">
            <v>0</v>
          </cell>
          <cell r="DK800">
            <v>0</v>
          </cell>
          <cell r="DL800">
            <v>0</v>
          </cell>
          <cell r="DM800">
            <v>0</v>
          </cell>
          <cell r="DN800">
            <v>0</v>
          </cell>
          <cell r="DO800">
            <v>0</v>
          </cell>
          <cell r="DP800">
            <v>0</v>
          </cell>
          <cell r="DQ800">
            <v>0</v>
          </cell>
          <cell r="DR800">
            <v>0</v>
          </cell>
          <cell r="DS800">
            <v>0</v>
          </cell>
          <cell r="DT800">
            <v>0</v>
          </cell>
          <cell r="DU800">
            <v>0</v>
          </cell>
          <cell r="DV800">
            <v>0</v>
          </cell>
          <cell r="DW800">
            <v>0</v>
          </cell>
          <cell r="DX800">
            <v>0</v>
          </cell>
          <cell r="DY800">
            <v>0</v>
          </cell>
          <cell r="DZ800">
            <v>0</v>
          </cell>
          <cell r="EA800">
            <v>0</v>
          </cell>
          <cell r="EB800">
            <v>0</v>
          </cell>
          <cell r="EC800">
            <v>0</v>
          </cell>
          <cell r="ED800">
            <v>0</v>
          </cell>
        </row>
        <row r="801"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  <cell r="BY801">
            <v>0</v>
          </cell>
          <cell r="BZ801">
            <v>0</v>
          </cell>
          <cell r="CA801">
            <v>0</v>
          </cell>
          <cell r="CB801">
            <v>0</v>
          </cell>
          <cell r="CC801">
            <v>0</v>
          </cell>
          <cell r="CD801">
            <v>0</v>
          </cell>
          <cell r="CE801">
            <v>0</v>
          </cell>
          <cell r="CF801">
            <v>0</v>
          </cell>
          <cell r="CG801">
            <v>0</v>
          </cell>
          <cell r="CH801">
            <v>0</v>
          </cell>
          <cell r="CI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P801">
            <v>0</v>
          </cell>
          <cell r="CQ801">
            <v>0</v>
          </cell>
          <cell r="CR801">
            <v>0</v>
          </cell>
          <cell r="CS801">
            <v>0</v>
          </cell>
          <cell r="CT801">
            <v>0</v>
          </cell>
          <cell r="CU801">
            <v>0</v>
          </cell>
          <cell r="CV801">
            <v>0</v>
          </cell>
          <cell r="CW801">
            <v>0</v>
          </cell>
          <cell r="CX801">
            <v>0</v>
          </cell>
          <cell r="CY801">
            <v>0</v>
          </cell>
          <cell r="CZ801">
            <v>0</v>
          </cell>
          <cell r="DA801">
            <v>0</v>
          </cell>
          <cell r="DB801">
            <v>0</v>
          </cell>
          <cell r="DC801">
            <v>0</v>
          </cell>
          <cell r="DD801">
            <v>0</v>
          </cell>
          <cell r="DE801">
            <v>0</v>
          </cell>
          <cell r="DF801">
            <v>0</v>
          </cell>
          <cell r="DG801">
            <v>0</v>
          </cell>
          <cell r="DH801">
            <v>0</v>
          </cell>
          <cell r="DI801">
            <v>0</v>
          </cell>
          <cell r="DJ801">
            <v>0</v>
          </cell>
          <cell r="DK801">
            <v>0</v>
          </cell>
          <cell r="DL801">
            <v>0</v>
          </cell>
          <cell r="DM801">
            <v>0</v>
          </cell>
          <cell r="DN801">
            <v>0</v>
          </cell>
          <cell r="DO801">
            <v>0</v>
          </cell>
          <cell r="DP801">
            <v>0</v>
          </cell>
          <cell r="DQ801">
            <v>0</v>
          </cell>
          <cell r="DR801">
            <v>0</v>
          </cell>
          <cell r="DS801">
            <v>0</v>
          </cell>
          <cell r="DT801">
            <v>0</v>
          </cell>
          <cell r="DU801">
            <v>0</v>
          </cell>
          <cell r="DV801">
            <v>0</v>
          </cell>
          <cell r="DW801">
            <v>0</v>
          </cell>
          <cell r="DX801">
            <v>0</v>
          </cell>
          <cell r="DY801">
            <v>0</v>
          </cell>
          <cell r="DZ801">
            <v>0</v>
          </cell>
          <cell r="EA801">
            <v>0</v>
          </cell>
          <cell r="EB801">
            <v>0</v>
          </cell>
          <cell r="EC801">
            <v>0</v>
          </cell>
          <cell r="ED801">
            <v>0</v>
          </cell>
        </row>
        <row r="802"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  <cell r="BY802">
            <v>0</v>
          </cell>
          <cell r="BZ802">
            <v>0</v>
          </cell>
          <cell r="CA802">
            <v>0</v>
          </cell>
          <cell r="CB802">
            <v>0</v>
          </cell>
          <cell r="CC802">
            <v>0</v>
          </cell>
          <cell r="CD802">
            <v>0</v>
          </cell>
          <cell r="CE802">
            <v>0</v>
          </cell>
          <cell r="CF802">
            <v>0</v>
          </cell>
          <cell r="CG802">
            <v>0</v>
          </cell>
          <cell r="CH802">
            <v>0</v>
          </cell>
          <cell r="CI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P802">
            <v>0</v>
          </cell>
          <cell r="CQ802">
            <v>0</v>
          </cell>
          <cell r="CR802">
            <v>0</v>
          </cell>
          <cell r="CS802">
            <v>0</v>
          </cell>
          <cell r="CT802">
            <v>0</v>
          </cell>
          <cell r="CU802">
            <v>0</v>
          </cell>
          <cell r="CV802">
            <v>0</v>
          </cell>
          <cell r="CW802">
            <v>0</v>
          </cell>
          <cell r="CX802">
            <v>0</v>
          </cell>
          <cell r="CY802">
            <v>0</v>
          </cell>
          <cell r="CZ802">
            <v>0</v>
          </cell>
          <cell r="DA802">
            <v>0</v>
          </cell>
          <cell r="DB802">
            <v>0</v>
          </cell>
          <cell r="DC802">
            <v>0</v>
          </cell>
          <cell r="DD802">
            <v>0</v>
          </cell>
          <cell r="DE802">
            <v>0</v>
          </cell>
          <cell r="DF802">
            <v>0</v>
          </cell>
          <cell r="DG802">
            <v>0</v>
          </cell>
          <cell r="DH802">
            <v>0</v>
          </cell>
          <cell r="DI802">
            <v>0</v>
          </cell>
          <cell r="DJ802">
            <v>0</v>
          </cell>
          <cell r="DK802">
            <v>0</v>
          </cell>
          <cell r="DL802">
            <v>0</v>
          </cell>
          <cell r="DM802">
            <v>0</v>
          </cell>
          <cell r="DN802">
            <v>0</v>
          </cell>
          <cell r="DO802">
            <v>0</v>
          </cell>
          <cell r="DP802">
            <v>0</v>
          </cell>
          <cell r="DQ802">
            <v>0</v>
          </cell>
          <cell r="DR802">
            <v>0</v>
          </cell>
          <cell r="DS802">
            <v>0</v>
          </cell>
          <cell r="DT802">
            <v>0</v>
          </cell>
          <cell r="DU802">
            <v>0</v>
          </cell>
          <cell r="DV802">
            <v>0</v>
          </cell>
          <cell r="DW802">
            <v>0</v>
          </cell>
          <cell r="DX802">
            <v>0</v>
          </cell>
          <cell r="DY802">
            <v>0</v>
          </cell>
          <cell r="DZ802">
            <v>0</v>
          </cell>
          <cell r="EA802">
            <v>0</v>
          </cell>
          <cell r="EB802">
            <v>0</v>
          </cell>
          <cell r="EC802">
            <v>0</v>
          </cell>
          <cell r="ED802">
            <v>0</v>
          </cell>
        </row>
        <row r="803"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U803">
            <v>0</v>
          </cell>
          <cell r="BV803">
            <v>0</v>
          </cell>
          <cell r="BW803">
            <v>0</v>
          </cell>
          <cell r="BX803">
            <v>0</v>
          </cell>
          <cell r="BY803">
            <v>0</v>
          </cell>
          <cell r="BZ803">
            <v>0</v>
          </cell>
          <cell r="CA803">
            <v>0</v>
          </cell>
          <cell r="CB803">
            <v>0</v>
          </cell>
          <cell r="CC803">
            <v>0</v>
          </cell>
          <cell r="CD803">
            <v>0</v>
          </cell>
          <cell r="CE803">
            <v>0</v>
          </cell>
          <cell r="CF803">
            <v>0</v>
          </cell>
          <cell r="CG803">
            <v>0</v>
          </cell>
          <cell r="CH803">
            <v>0</v>
          </cell>
          <cell r="CI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P803">
            <v>0</v>
          </cell>
          <cell r="CQ803">
            <v>0</v>
          </cell>
          <cell r="CR803">
            <v>0</v>
          </cell>
          <cell r="CS803">
            <v>0</v>
          </cell>
          <cell r="CT803">
            <v>0</v>
          </cell>
          <cell r="CU803">
            <v>0</v>
          </cell>
          <cell r="CV803">
            <v>0</v>
          </cell>
          <cell r="CW803">
            <v>0</v>
          </cell>
          <cell r="CX803">
            <v>0</v>
          </cell>
          <cell r="CY803">
            <v>0</v>
          </cell>
          <cell r="CZ803">
            <v>0</v>
          </cell>
          <cell r="DA803">
            <v>0</v>
          </cell>
          <cell r="DB803">
            <v>0</v>
          </cell>
          <cell r="DC803">
            <v>0</v>
          </cell>
          <cell r="DD803">
            <v>0</v>
          </cell>
          <cell r="DE803">
            <v>0</v>
          </cell>
          <cell r="DF803">
            <v>0</v>
          </cell>
          <cell r="DG803">
            <v>0</v>
          </cell>
          <cell r="DH803">
            <v>0</v>
          </cell>
          <cell r="DI803">
            <v>0</v>
          </cell>
          <cell r="DJ803">
            <v>0</v>
          </cell>
          <cell r="DK803">
            <v>0</v>
          </cell>
          <cell r="DL803">
            <v>0</v>
          </cell>
          <cell r="DM803">
            <v>0</v>
          </cell>
          <cell r="DN803">
            <v>0</v>
          </cell>
          <cell r="DO803">
            <v>0</v>
          </cell>
          <cell r="DP803">
            <v>0</v>
          </cell>
          <cell r="DQ803">
            <v>0</v>
          </cell>
          <cell r="DR803">
            <v>0</v>
          </cell>
          <cell r="DS803">
            <v>0</v>
          </cell>
          <cell r="DT803">
            <v>0</v>
          </cell>
          <cell r="DU803">
            <v>0</v>
          </cell>
          <cell r="DV803">
            <v>0</v>
          </cell>
          <cell r="DW803">
            <v>0</v>
          </cell>
          <cell r="DX803">
            <v>0</v>
          </cell>
          <cell r="DY803">
            <v>0</v>
          </cell>
          <cell r="DZ803">
            <v>0</v>
          </cell>
          <cell r="EA803">
            <v>0</v>
          </cell>
          <cell r="EB803">
            <v>0</v>
          </cell>
          <cell r="EC803">
            <v>0</v>
          </cell>
          <cell r="ED803">
            <v>0</v>
          </cell>
        </row>
        <row r="804"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  <cell r="BY804">
            <v>0</v>
          </cell>
          <cell r="BZ804">
            <v>0</v>
          </cell>
          <cell r="CA804">
            <v>0</v>
          </cell>
          <cell r="CB804">
            <v>0</v>
          </cell>
          <cell r="CC804">
            <v>0</v>
          </cell>
          <cell r="CD804">
            <v>0</v>
          </cell>
          <cell r="CE804">
            <v>0</v>
          </cell>
          <cell r="CF804">
            <v>0</v>
          </cell>
          <cell r="CG804">
            <v>0</v>
          </cell>
          <cell r="CH804">
            <v>0</v>
          </cell>
          <cell r="CI804">
            <v>0</v>
          </cell>
          <cell r="CJ804">
            <v>0</v>
          </cell>
          <cell r="CK804">
            <v>0</v>
          </cell>
          <cell r="CL804">
            <v>0</v>
          </cell>
          <cell r="CM804">
            <v>0</v>
          </cell>
          <cell r="CN804">
            <v>0</v>
          </cell>
          <cell r="CO804">
            <v>0</v>
          </cell>
          <cell r="CP804">
            <v>0</v>
          </cell>
          <cell r="CQ804">
            <v>0</v>
          </cell>
          <cell r="CR804">
            <v>0</v>
          </cell>
          <cell r="CS804">
            <v>0</v>
          </cell>
          <cell r="CT804">
            <v>0</v>
          </cell>
          <cell r="CU804">
            <v>0</v>
          </cell>
          <cell r="CV804">
            <v>0</v>
          </cell>
          <cell r="CW804">
            <v>0</v>
          </cell>
          <cell r="CX804">
            <v>0</v>
          </cell>
          <cell r="CY804">
            <v>0</v>
          </cell>
          <cell r="CZ804">
            <v>0</v>
          </cell>
          <cell r="DA804">
            <v>0</v>
          </cell>
          <cell r="DB804">
            <v>0</v>
          </cell>
          <cell r="DC804">
            <v>0</v>
          </cell>
          <cell r="DD804">
            <v>0</v>
          </cell>
          <cell r="DE804">
            <v>0</v>
          </cell>
          <cell r="DF804">
            <v>0</v>
          </cell>
          <cell r="DG804">
            <v>0</v>
          </cell>
          <cell r="DH804">
            <v>0</v>
          </cell>
          <cell r="DI804">
            <v>0</v>
          </cell>
          <cell r="DJ804">
            <v>0</v>
          </cell>
          <cell r="DK804">
            <v>0</v>
          </cell>
          <cell r="DL804">
            <v>0</v>
          </cell>
          <cell r="DM804">
            <v>0</v>
          </cell>
          <cell r="DN804">
            <v>0</v>
          </cell>
          <cell r="DO804">
            <v>0</v>
          </cell>
          <cell r="DP804">
            <v>0</v>
          </cell>
          <cell r="DQ804">
            <v>0</v>
          </cell>
          <cell r="DR804">
            <v>0</v>
          </cell>
          <cell r="DS804">
            <v>0</v>
          </cell>
          <cell r="DT804">
            <v>0</v>
          </cell>
          <cell r="DU804">
            <v>0</v>
          </cell>
          <cell r="DV804">
            <v>0</v>
          </cell>
          <cell r="DW804">
            <v>0</v>
          </cell>
          <cell r="DX804">
            <v>0</v>
          </cell>
          <cell r="DY804">
            <v>0</v>
          </cell>
          <cell r="DZ804">
            <v>0</v>
          </cell>
          <cell r="EA804">
            <v>0</v>
          </cell>
          <cell r="EB804">
            <v>0</v>
          </cell>
          <cell r="EC804">
            <v>0</v>
          </cell>
          <cell r="ED804">
            <v>0</v>
          </cell>
        </row>
        <row r="805"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  <cell r="BQ805">
            <v>0</v>
          </cell>
          <cell r="BR805">
            <v>0</v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0</v>
          </cell>
          <cell r="BY805">
            <v>0</v>
          </cell>
          <cell r="BZ805">
            <v>0</v>
          </cell>
          <cell r="CA805">
            <v>0</v>
          </cell>
          <cell r="CB805">
            <v>0</v>
          </cell>
          <cell r="CC805">
            <v>0</v>
          </cell>
          <cell r="CD805">
            <v>0</v>
          </cell>
          <cell r="CE805">
            <v>0</v>
          </cell>
          <cell r="CF805">
            <v>0</v>
          </cell>
          <cell r="CG805">
            <v>0</v>
          </cell>
          <cell r="CH805">
            <v>0</v>
          </cell>
          <cell r="CI805">
            <v>0</v>
          </cell>
          <cell r="CJ805">
            <v>0</v>
          </cell>
          <cell r="CK805">
            <v>0</v>
          </cell>
          <cell r="CL805">
            <v>0</v>
          </cell>
          <cell r="CM805">
            <v>0</v>
          </cell>
          <cell r="CN805">
            <v>0</v>
          </cell>
          <cell r="CO805">
            <v>0</v>
          </cell>
          <cell r="CP805">
            <v>0</v>
          </cell>
          <cell r="CQ805">
            <v>0</v>
          </cell>
          <cell r="CR805">
            <v>0</v>
          </cell>
          <cell r="CS805">
            <v>0</v>
          </cell>
          <cell r="CT805">
            <v>0</v>
          </cell>
          <cell r="CU805">
            <v>0</v>
          </cell>
          <cell r="CV805">
            <v>0</v>
          </cell>
          <cell r="CW805">
            <v>0</v>
          </cell>
          <cell r="CX805">
            <v>0</v>
          </cell>
          <cell r="CY805">
            <v>0</v>
          </cell>
          <cell r="CZ805">
            <v>0</v>
          </cell>
          <cell r="DA805">
            <v>0</v>
          </cell>
          <cell r="DB805">
            <v>0</v>
          </cell>
          <cell r="DC805">
            <v>0</v>
          </cell>
          <cell r="DD805">
            <v>0</v>
          </cell>
          <cell r="DE805">
            <v>0</v>
          </cell>
          <cell r="DF805">
            <v>0</v>
          </cell>
          <cell r="DG805">
            <v>0</v>
          </cell>
          <cell r="DH805">
            <v>0</v>
          </cell>
          <cell r="DI805">
            <v>0</v>
          </cell>
          <cell r="DJ805">
            <v>0</v>
          </cell>
          <cell r="DK805">
            <v>0</v>
          </cell>
          <cell r="DL805">
            <v>0</v>
          </cell>
          <cell r="DM805">
            <v>0</v>
          </cell>
          <cell r="DN805">
            <v>0</v>
          </cell>
          <cell r="DO805">
            <v>0</v>
          </cell>
          <cell r="DP805">
            <v>0</v>
          </cell>
          <cell r="DQ805">
            <v>0</v>
          </cell>
          <cell r="DR805">
            <v>0</v>
          </cell>
          <cell r="DS805">
            <v>0</v>
          </cell>
          <cell r="DT805">
            <v>0</v>
          </cell>
          <cell r="DU805">
            <v>0</v>
          </cell>
          <cell r="DV805">
            <v>0</v>
          </cell>
          <cell r="DW805">
            <v>0</v>
          </cell>
          <cell r="DX805">
            <v>0</v>
          </cell>
          <cell r="DY805">
            <v>0</v>
          </cell>
          <cell r="DZ805">
            <v>0</v>
          </cell>
          <cell r="EA805">
            <v>0</v>
          </cell>
          <cell r="EB805">
            <v>0</v>
          </cell>
          <cell r="EC805">
            <v>0</v>
          </cell>
          <cell r="ED805">
            <v>0</v>
          </cell>
        </row>
        <row r="806"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  <cell r="BS806">
            <v>0</v>
          </cell>
          <cell r="BT806">
            <v>0</v>
          </cell>
          <cell r="BU806">
            <v>0</v>
          </cell>
          <cell r="BV806">
            <v>0</v>
          </cell>
          <cell r="BW806">
            <v>0</v>
          </cell>
          <cell r="BX806">
            <v>0</v>
          </cell>
          <cell r="BY806">
            <v>0</v>
          </cell>
          <cell r="BZ806">
            <v>0</v>
          </cell>
          <cell r="CA806">
            <v>0</v>
          </cell>
          <cell r="CB806">
            <v>0</v>
          </cell>
          <cell r="CC806">
            <v>0</v>
          </cell>
          <cell r="CD806">
            <v>0</v>
          </cell>
          <cell r="CE806">
            <v>0</v>
          </cell>
          <cell r="CF806">
            <v>0</v>
          </cell>
          <cell r="CG806">
            <v>0</v>
          </cell>
          <cell r="CH806">
            <v>0</v>
          </cell>
          <cell r="CI806">
            <v>0</v>
          </cell>
          <cell r="CJ806">
            <v>0</v>
          </cell>
          <cell r="CK806">
            <v>0</v>
          </cell>
          <cell r="CL806">
            <v>0</v>
          </cell>
          <cell r="CM806">
            <v>0</v>
          </cell>
          <cell r="CN806">
            <v>0</v>
          </cell>
          <cell r="CO806">
            <v>0</v>
          </cell>
          <cell r="CP806">
            <v>0</v>
          </cell>
          <cell r="CQ806">
            <v>0</v>
          </cell>
          <cell r="CR806">
            <v>0</v>
          </cell>
          <cell r="CS806">
            <v>0</v>
          </cell>
          <cell r="CT806">
            <v>0</v>
          </cell>
          <cell r="CU806">
            <v>0</v>
          </cell>
          <cell r="CV806">
            <v>0</v>
          </cell>
          <cell r="CW806">
            <v>0</v>
          </cell>
          <cell r="CX806">
            <v>0</v>
          </cell>
          <cell r="CY806">
            <v>0</v>
          </cell>
          <cell r="CZ806">
            <v>0</v>
          </cell>
          <cell r="DA806">
            <v>0</v>
          </cell>
          <cell r="DB806">
            <v>0</v>
          </cell>
          <cell r="DC806">
            <v>0</v>
          </cell>
          <cell r="DD806">
            <v>0</v>
          </cell>
          <cell r="DE806">
            <v>0</v>
          </cell>
          <cell r="DF806">
            <v>0</v>
          </cell>
          <cell r="DG806">
            <v>0</v>
          </cell>
          <cell r="DH806">
            <v>0</v>
          </cell>
          <cell r="DI806">
            <v>0</v>
          </cell>
          <cell r="DJ806">
            <v>0</v>
          </cell>
          <cell r="DK806">
            <v>0</v>
          </cell>
          <cell r="DL806">
            <v>0</v>
          </cell>
          <cell r="DM806">
            <v>0</v>
          </cell>
          <cell r="DN806">
            <v>0</v>
          </cell>
          <cell r="DO806">
            <v>0</v>
          </cell>
          <cell r="DP806">
            <v>0</v>
          </cell>
          <cell r="DQ806">
            <v>0</v>
          </cell>
          <cell r="DR806">
            <v>0</v>
          </cell>
          <cell r="DS806">
            <v>0</v>
          </cell>
          <cell r="DT806">
            <v>0</v>
          </cell>
          <cell r="DU806">
            <v>0</v>
          </cell>
          <cell r="DV806">
            <v>0</v>
          </cell>
          <cell r="DW806">
            <v>0</v>
          </cell>
          <cell r="DX806">
            <v>0</v>
          </cell>
          <cell r="DY806">
            <v>0</v>
          </cell>
          <cell r="DZ806">
            <v>0</v>
          </cell>
          <cell r="EA806">
            <v>0</v>
          </cell>
          <cell r="EB806">
            <v>0</v>
          </cell>
          <cell r="EC806">
            <v>0</v>
          </cell>
          <cell r="ED806">
            <v>0</v>
          </cell>
        </row>
        <row r="807"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  <cell r="BY807">
            <v>0</v>
          </cell>
          <cell r="BZ807">
            <v>0</v>
          </cell>
          <cell r="CA807">
            <v>0</v>
          </cell>
          <cell r="CB807">
            <v>0</v>
          </cell>
          <cell r="CC807">
            <v>0</v>
          </cell>
          <cell r="CD807">
            <v>0</v>
          </cell>
          <cell r="CE807">
            <v>0</v>
          </cell>
          <cell r="CF807">
            <v>0</v>
          </cell>
          <cell r="CG807">
            <v>0</v>
          </cell>
          <cell r="CH807">
            <v>0</v>
          </cell>
          <cell r="CI807">
            <v>0</v>
          </cell>
          <cell r="CJ807">
            <v>0</v>
          </cell>
          <cell r="CK807">
            <v>0</v>
          </cell>
          <cell r="CL807">
            <v>0</v>
          </cell>
          <cell r="CM807">
            <v>0</v>
          </cell>
          <cell r="CN807">
            <v>0</v>
          </cell>
          <cell r="CO807">
            <v>0</v>
          </cell>
          <cell r="CP807">
            <v>0</v>
          </cell>
          <cell r="CQ807">
            <v>0</v>
          </cell>
          <cell r="CR807">
            <v>0</v>
          </cell>
          <cell r="CS807">
            <v>0</v>
          </cell>
          <cell r="CT807">
            <v>0</v>
          </cell>
          <cell r="CU807">
            <v>0</v>
          </cell>
          <cell r="CV807">
            <v>0</v>
          </cell>
          <cell r="CW807">
            <v>0</v>
          </cell>
          <cell r="CX807">
            <v>0</v>
          </cell>
          <cell r="CY807">
            <v>0</v>
          </cell>
          <cell r="CZ807">
            <v>0</v>
          </cell>
          <cell r="DA807">
            <v>0</v>
          </cell>
          <cell r="DB807">
            <v>0</v>
          </cell>
          <cell r="DC807">
            <v>0</v>
          </cell>
          <cell r="DD807">
            <v>0</v>
          </cell>
          <cell r="DE807">
            <v>0</v>
          </cell>
          <cell r="DF807">
            <v>0</v>
          </cell>
          <cell r="DG807">
            <v>0</v>
          </cell>
          <cell r="DH807">
            <v>0</v>
          </cell>
          <cell r="DI807">
            <v>0</v>
          </cell>
          <cell r="DJ807">
            <v>0</v>
          </cell>
          <cell r="DK807">
            <v>0</v>
          </cell>
          <cell r="DL807">
            <v>0</v>
          </cell>
          <cell r="DM807">
            <v>0</v>
          </cell>
          <cell r="DN807">
            <v>0</v>
          </cell>
          <cell r="DO807">
            <v>0</v>
          </cell>
          <cell r="DP807">
            <v>0</v>
          </cell>
          <cell r="DQ807">
            <v>0</v>
          </cell>
          <cell r="DR807">
            <v>0</v>
          </cell>
          <cell r="DS807">
            <v>0</v>
          </cell>
          <cell r="DT807">
            <v>0</v>
          </cell>
          <cell r="DU807">
            <v>0</v>
          </cell>
          <cell r="DV807">
            <v>0</v>
          </cell>
          <cell r="DW807">
            <v>0</v>
          </cell>
          <cell r="DX807">
            <v>0</v>
          </cell>
          <cell r="DY807">
            <v>0</v>
          </cell>
          <cell r="DZ807">
            <v>0</v>
          </cell>
          <cell r="EA807">
            <v>0</v>
          </cell>
          <cell r="EB807">
            <v>0</v>
          </cell>
          <cell r="EC807">
            <v>0</v>
          </cell>
          <cell r="ED807">
            <v>0</v>
          </cell>
        </row>
        <row r="808"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U808">
            <v>0</v>
          </cell>
          <cell r="BV808">
            <v>0</v>
          </cell>
          <cell r="BW808">
            <v>0</v>
          </cell>
          <cell r="BX808">
            <v>0</v>
          </cell>
          <cell r="BY808">
            <v>0</v>
          </cell>
          <cell r="BZ808">
            <v>0</v>
          </cell>
          <cell r="CA808">
            <v>0</v>
          </cell>
          <cell r="CB808">
            <v>0</v>
          </cell>
          <cell r="CC808">
            <v>0</v>
          </cell>
          <cell r="CD808">
            <v>0</v>
          </cell>
          <cell r="CE808">
            <v>0</v>
          </cell>
          <cell r="CF808">
            <v>0</v>
          </cell>
          <cell r="CG808">
            <v>0</v>
          </cell>
          <cell r="CH808">
            <v>0</v>
          </cell>
          <cell r="CI808">
            <v>0</v>
          </cell>
          <cell r="CJ808">
            <v>0</v>
          </cell>
          <cell r="CK808">
            <v>0</v>
          </cell>
          <cell r="CL808">
            <v>0</v>
          </cell>
          <cell r="CM808">
            <v>0</v>
          </cell>
          <cell r="CN808">
            <v>0</v>
          </cell>
          <cell r="CO808">
            <v>0</v>
          </cell>
          <cell r="CP808">
            <v>0</v>
          </cell>
          <cell r="CQ808">
            <v>0</v>
          </cell>
          <cell r="CR808">
            <v>0</v>
          </cell>
          <cell r="CS808">
            <v>0</v>
          </cell>
          <cell r="CT808">
            <v>0</v>
          </cell>
          <cell r="CU808">
            <v>0</v>
          </cell>
          <cell r="CV808">
            <v>0</v>
          </cell>
          <cell r="CW808">
            <v>0</v>
          </cell>
          <cell r="CX808">
            <v>0</v>
          </cell>
          <cell r="CY808">
            <v>0</v>
          </cell>
          <cell r="CZ808">
            <v>0</v>
          </cell>
          <cell r="DA808">
            <v>0</v>
          </cell>
          <cell r="DB808">
            <v>0</v>
          </cell>
          <cell r="DC808">
            <v>0</v>
          </cell>
          <cell r="DD808">
            <v>0</v>
          </cell>
          <cell r="DE808">
            <v>0</v>
          </cell>
          <cell r="DF808">
            <v>0</v>
          </cell>
          <cell r="DG808">
            <v>0</v>
          </cell>
          <cell r="DH808">
            <v>0</v>
          </cell>
          <cell r="DI808">
            <v>0</v>
          </cell>
          <cell r="DJ808">
            <v>0</v>
          </cell>
          <cell r="DK808">
            <v>0</v>
          </cell>
          <cell r="DL808">
            <v>0</v>
          </cell>
          <cell r="DM808">
            <v>0</v>
          </cell>
          <cell r="DN808">
            <v>0</v>
          </cell>
          <cell r="DO808">
            <v>0</v>
          </cell>
          <cell r="DP808">
            <v>0</v>
          </cell>
          <cell r="DQ808">
            <v>0</v>
          </cell>
          <cell r="DR808">
            <v>0</v>
          </cell>
          <cell r="DS808">
            <v>0</v>
          </cell>
          <cell r="DT808">
            <v>0</v>
          </cell>
          <cell r="DU808">
            <v>0</v>
          </cell>
          <cell r="DV808">
            <v>0</v>
          </cell>
          <cell r="DW808">
            <v>0</v>
          </cell>
          <cell r="DX808">
            <v>0</v>
          </cell>
          <cell r="DY808">
            <v>0</v>
          </cell>
          <cell r="DZ808">
            <v>0</v>
          </cell>
          <cell r="EA808">
            <v>0</v>
          </cell>
          <cell r="EB808">
            <v>0</v>
          </cell>
          <cell r="EC808">
            <v>0</v>
          </cell>
          <cell r="ED808">
            <v>0</v>
          </cell>
        </row>
        <row r="809"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  <cell r="BQ809">
            <v>0</v>
          </cell>
          <cell r="BR809">
            <v>0</v>
          </cell>
          <cell r="BS809">
            <v>0</v>
          </cell>
          <cell r="BT809">
            <v>0</v>
          </cell>
          <cell r="BU809">
            <v>0</v>
          </cell>
          <cell r="BV809">
            <v>0</v>
          </cell>
          <cell r="BW809">
            <v>0</v>
          </cell>
          <cell r="BX809">
            <v>0</v>
          </cell>
          <cell r="BY809">
            <v>0</v>
          </cell>
          <cell r="BZ809">
            <v>0</v>
          </cell>
          <cell r="CA809">
            <v>0</v>
          </cell>
          <cell r="CB809">
            <v>0</v>
          </cell>
          <cell r="CC809">
            <v>0</v>
          </cell>
          <cell r="CD809">
            <v>0</v>
          </cell>
          <cell r="CE809">
            <v>0</v>
          </cell>
          <cell r="CF809">
            <v>0</v>
          </cell>
          <cell r="CG809">
            <v>0</v>
          </cell>
          <cell r="CH809">
            <v>0</v>
          </cell>
          <cell r="CI809">
            <v>0</v>
          </cell>
          <cell r="CJ809">
            <v>0</v>
          </cell>
          <cell r="CK809">
            <v>0</v>
          </cell>
          <cell r="CL809">
            <v>0</v>
          </cell>
          <cell r="CM809">
            <v>0</v>
          </cell>
          <cell r="CN809">
            <v>0</v>
          </cell>
          <cell r="CO809">
            <v>0</v>
          </cell>
          <cell r="CP809">
            <v>0</v>
          </cell>
          <cell r="CQ809">
            <v>0</v>
          </cell>
          <cell r="CR809">
            <v>0</v>
          </cell>
          <cell r="CS809">
            <v>0</v>
          </cell>
          <cell r="CT809">
            <v>0</v>
          </cell>
          <cell r="CU809">
            <v>0</v>
          </cell>
          <cell r="CV809">
            <v>0</v>
          </cell>
          <cell r="CW809">
            <v>0</v>
          </cell>
          <cell r="CX809">
            <v>0</v>
          </cell>
          <cell r="CY809">
            <v>0</v>
          </cell>
          <cell r="CZ809">
            <v>0</v>
          </cell>
          <cell r="DA809">
            <v>0</v>
          </cell>
          <cell r="DB809">
            <v>0</v>
          </cell>
          <cell r="DC809">
            <v>0</v>
          </cell>
          <cell r="DD809">
            <v>0</v>
          </cell>
          <cell r="DE809">
            <v>0</v>
          </cell>
          <cell r="DF809">
            <v>0</v>
          </cell>
          <cell r="DG809">
            <v>0</v>
          </cell>
          <cell r="DH809">
            <v>0</v>
          </cell>
          <cell r="DI809">
            <v>0</v>
          </cell>
          <cell r="DJ809">
            <v>0</v>
          </cell>
          <cell r="DK809">
            <v>0</v>
          </cell>
          <cell r="DL809">
            <v>0</v>
          </cell>
          <cell r="DM809">
            <v>0</v>
          </cell>
          <cell r="DN809">
            <v>0</v>
          </cell>
          <cell r="DO809">
            <v>0</v>
          </cell>
          <cell r="DP809">
            <v>0</v>
          </cell>
          <cell r="DQ809">
            <v>0</v>
          </cell>
          <cell r="DR809">
            <v>0</v>
          </cell>
          <cell r="DS809">
            <v>0</v>
          </cell>
          <cell r="DT809">
            <v>0</v>
          </cell>
          <cell r="DU809">
            <v>0</v>
          </cell>
          <cell r="DV809">
            <v>0</v>
          </cell>
          <cell r="DW809">
            <v>0</v>
          </cell>
          <cell r="DX809">
            <v>0</v>
          </cell>
          <cell r="DY809">
            <v>0</v>
          </cell>
          <cell r="DZ809">
            <v>0</v>
          </cell>
          <cell r="EA809">
            <v>0</v>
          </cell>
          <cell r="EB809">
            <v>0</v>
          </cell>
          <cell r="EC809">
            <v>0</v>
          </cell>
          <cell r="ED809">
            <v>0</v>
          </cell>
        </row>
        <row r="810"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  <cell r="BR810">
            <v>0</v>
          </cell>
          <cell r="BS810">
            <v>0</v>
          </cell>
          <cell r="BT810">
            <v>0</v>
          </cell>
          <cell r="BU810">
            <v>0</v>
          </cell>
          <cell r="BV810">
            <v>0</v>
          </cell>
          <cell r="BW810">
            <v>0</v>
          </cell>
          <cell r="BX810">
            <v>0</v>
          </cell>
          <cell r="BY810">
            <v>0</v>
          </cell>
          <cell r="BZ810">
            <v>0</v>
          </cell>
          <cell r="CA810">
            <v>0</v>
          </cell>
          <cell r="CB810">
            <v>0</v>
          </cell>
          <cell r="CC810">
            <v>0</v>
          </cell>
          <cell r="CD810">
            <v>0</v>
          </cell>
          <cell r="CE810">
            <v>0</v>
          </cell>
          <cell r="CF810">
            <v>0</v>
          </cell>
          <cell r="CG810">
            <v>0</v>
          </cell>
          <cell r="CH810">
            <v>0</v>
          </cell>
          <cell r="CI810">
            <v>0</v>
          </cell>
          <cell r="CJ810">
            <v>0</v>
          </cell>
          <cell r="CK810">
            <v>0</v>
          </cell>
          <cell r="CL810">
            <v>0</v>
          </cell>
          <cell r="CM810">
            <v>0</v>
          </cell>
          <cell r="CN810">
            <v>0</v>
          </cell>
          <cell r="CO810">
            <v>0</v>
          </cell>
          <cell r="CP810">
            <v>0</v>
          </cell>
          <cell r="CQ810">
            <v>0</v>
          </cell>
          <cell r="CR810">
            <v>0</v>
          </cell>
          <cell r="CS810">
            <v>0</v>
          </cell>
          <cell r="CT810">
            <v>0</v>
          </cell>
          <cell r="CU810">
            <v>0</v>
          </cell>
          <cell r="CV810">
            <v>0</v>
          </cell>
          <cell r="CW810">
            <v>0</v>
          </cell>
          <cell r="CX810">
            <v>0</v>
          </cell>
          <cell r="CY810">
            <v>0</v>
          </cell>
          <cell r="CZ810">
            <v>0</v>
          </cell>
          <cell r="DA810">
            <v>0</v>
          </cell>
          <cell r="DB810">
            <v>0</v>
          </cell>
          <cell r="DC810">
            <v>0</v>
          </cell>
          <cell r="DD810">
            <v>0</v>
          </cell>
          <cell r="DE810">
            <v>0</v>
          </cell>
          <cell r="DF810">
            <v>0</v>
          </cell>
          <cell r="DG810">
            <v>0</v>
          </cell>
          <cell r="DH810">
            <v>0</v>
          </cell>
          <cell r="DI810">
            <v>0</v>
          </cell>
          <cell r="DJ810">
            <v>0</v>
          </cell>
          <cell r="DK810">
            <v>0</v>
          </cell>
          <cell r="DL810">
            <v>0</v>
          </cell>
          <cell r="DM810">
            <v>0</v>
          </cell>
          <cell r="DN810">
            <v>0</v>
          </cell>
          <cell r="DO810">
            <v>0</v>
          </cell>
          <cell r="DP810">
            <v>0</v>
          </cell>
          <cell r="DQ810">
            <v>0</v>
          </cell>
          <cell r="DR810">
            <v>0</v>
          </cell>
          <cell r="DS810">
            <v>0</v>
          </cell>
          <cell r="DT810">
            <v>0</v>
          </cell>
          <cell r="DU810">
            <v>0</v>
          </cell>
          <cell r="DV810">
            <v>0</v>
          </cell>
          <cell r="DW810">
            <v>0</v>
          </cell>
          <cell r="DX810">
            <v>0</v>
          </cell>
          <cell r="DY810">
            <v>0</v>
          </cell>
          <cell r="DZ810">
            <v>0</v>
          </cell>
          <cell r="EA810">
            <v>0</v>
          </cell>
          <cell r="EB810">
            <v>0</v>
          </cell>
          <cell r="EC810">
            <v>0</v>
          </cell>
          <cell r="ED810">
            <v>0</v>
          </cell>
        </row>
        <row r="811"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0</v>
          </cell>
          <cell r="BL811">
            <v>0</v>
          </cell>
          <cell r="BM811">
            <v>0</v>
          </cell>
          <cell r="BN811">
            <v>0</v>
          </cell>
          <cell r="BO811">
            <v>0</v>
          </cell>
          <cell r="BP811">
            <v>0</v>
          </cell>
          <cell r="BQ811">
            <v>0</v>
          </cell>
          <cell r="BR811">
            <v>0</v>
          </cell>
          <cell r="BS811">
            <v>0</v>
          </cell>
          <cell r="BT811">
            <v>0</v>
          </cell>
          <cell r="BU811">
            <v>0</v>
          </cell>
          <cell r="BV811">
            <v>0</v>
          </cell>
          <cell r="BW811">
            <v>0</v>
          </cell>
          <cell r="BX811">
            <v>0</v>
          </cell>
          <cell r="BY811">
            <v>0</v>
          </cell>
          <cell r="BZ811">
            <v>0</v>
          </cell>
          <cell r="CA811">
            <v>0</v>
          </cell>
          <cell r="CB811">
            <v>0</v>
          </cell>
          <cell r="CC811">
            <v>0</v>
          </cell>
          <cell r="CD811">
            <v>0</v>
          </cell>
          <cell r="CE811">
            <v>0</v>
          </cell>
          <cell r="CF811">
            <v>0</v>
          </cell>
          <cell r="CG811">
            <v>0</v>
          </cell>
          <cell r="CH811">
            <v>0</v>
          </cell>
          <cell r="CI811">
            <v>0</v>
          </cell>
          <cell r="CJ811">
            <v>0</v>
          </cell>
          <cell r="CK811">
            <v>0</v>
          </cell>
          <cell r="CL811">
            <v>0</v>
          </cell>
          <cell r="CM811">
            <v>0</v>
          </cell>
          <cell r="CN811">
            <v>0</v>
          </cell>
          <cell r="CO811">
            <v>0</v>
          </cell>
          <cell r="CP811">
            <v>0</v>
          </cell>
          <cell r="CQ811">
            <v>0</v>
          </cell>
          <cell r="CR811">
            <v>0</v>
          </cell>
          <cell r="CS811">
            <v>0</v>
          </cell>
          <cell r="CT811">
            <v>0</v>
          </cell>
          <cell r="CU811">
            <v>0</v>
          </cell>
          <cell r="CV811">
            <v>0</v>
          </cell>
          <cell r="CW811">
            <v>0</v>
          </cell>
          <cell r="CX811">
            <v>0</v>
          </cell>
          <cell r="CY811">
            <v>0</v>
          </cell>
          <cell r="CZ811">
            <v>0</v>
          </cell>
          <cell r="DA811">
            <v>0</v>
          </cell>
          <cell r="DB811">
            <v>0</v>
          </cell>
          <cell r="DC811">
            <v>0</v>
          </cell>
          <cell r="DD811">
            <v>0</v>
          </cell>
          <cell r="DE811">
            <v>0</v>
          </cell>
          <cell r="DF811">
            <v>0</v>
          </cell>
          <cell r="DG811">
            <v>0</v>
          </cell>
          <cell r="DH811">
            <v>0</v>
          </cell>
          <cell r="DI811">
            <v>0</v>
          </cell>
          <cell r="DJ811">
            <v>0</v>
          </cell>
          <cell r="DK811">
            <v>0</v>
          </cell>
          <cell r="DL811">
            <v>0</v>
          </cell>
          <cell r="DM811">
            <v>0</v>
          </cell>
          <cell r="DN811">
            <v>0</v>
          </cell>
          <cell r="DO811">
            <v>0</v>
          </cell>
          <cell r="DP811">
            <v>0</v>
          </cell>
          <cell r="DQ811">
            <v>0</v>
          </cell>
          <cell r="DR811">
            <v>0</v>
          </cell>
          <cell r="DS811">
            <v>0</v>
          </cell>
          <cell r="DT811">
            <v>0</v>
          </cell>
          <cell r="DU811">
            <v>0</v>
          </cell>
          <cell r="DV811">
            <v>0</v>
          </cell>
          <cell r="DW811">
            <v>0</v>
          </cell>
          <cell r="DX811">
            <v>0</v>
          </cell>
          <cell r="DY811">
            <v>0</v>
          </cell>
          <cell r="DZ811">
            <v>0</v>
          </cell>
          <cell r="EA811">
            <v>0</v>
          </cell>
          <cell r="EB811">
            <v>0</v>
          </cell>
          <cell r="EC811">
            <v>0</v>
          </cell>
          <cell r="ED811">
            <v>0</v>
          </cell>
        </row>
        <row r="812"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  <cell r="BN812">
            <v>0</v>
          </cell>
          <cell r="BO812">
            <v>0</v>
          </cell>
          <cell r="BP812">
            <v>0</v>
          </cell>
          <cell r="BQ812">
            <v>0</v>
          </cell>
          <cell r="BR812">
            <v>0</v>
          </cell>
          <cell r="BS812">
            <v>0</v>
          </cell>
          <cell r="BT812">
            <v>0</v>
          </cell>
          <cell r="BU812">
            <v>0</v>
          </cell>
          <cell r="BV812">
            <v>0</v>
          </cell>
          <cell r="BW812">
            <v>0</v>
          </cell>
          <cell r="BX812">
            <v>0</v>
          </cell>
          <cell r="BY812">
            <v>0</v>
          </cell>
          <cell r="BZ812">
            <v>0</v>
          </cell>
          <cell r="CA812">
            <v>0</v>
          </cell>
          <cell r="CB812">
            <v>0</v>
          </cell>
          <cell r="CC812">
            <v>0</v>
          </cell>
          <cell r="CD812">
            <v>0</v>
          </cell>
          <cell r="CE812">
            <v>0</v>
          </cell>
          <cell r="CF812">
            <v>0</v>
          </cell>
          <cell r="CG812">
            <v>0</v>
          </cell>
          <cell r="CH812">
            <v>0</v>
          </cell>
          <cell r="CI812">
            <v>0</v>
          </cell>
          <cell r="CJ812">
            <v>0</v>
          </cell>
          <cell r="CK812">
            <v>0</v>
          </cell>
          <cell r="CL812">
            <v>0</v>
          </cell>
          <cell r="CM812">
            <v>0</v>
          </cell>
          <cell r="CN812">
            <v>0</v>
          </cell>
          <cell r="CO812">
            <v>0</v>
          </cell>
          <cell r="CP812">
            <v>0</v>
          </cell>
          <cell r="CQ812">
            <v>0</v>
          </cell>
          <cell r="CR812">
            <v>0</v>
          </cell>
          <cell r="CS812">
            <v>0</v>
          </cell>
          <cell r="CT812">
            <v>0</v>
          </cell>
          <cell r="CU812">
            <v>0</v>
          </cell>
          <cell r="CV812">
            <v>0</v>
          </cell>
          <cell r="CW812">
            <v>0</v>
          </cell>
          <cell r="CX812">
            <v>0</v>
          </cell>
          <cell r="CY812">
            <v>0</v>
          </cell>
          <cell r="CZ812">
            <v>0</v>
          </cell>
          <cell r="DA812">
            <v>0</v>
          </cell>
          <cell r="DB812">
            <v>0</v>
          </cell>
          <cell r="DC812">
            <v>0</v>
          </cell>
          <cell r="DD812">
            <v>0</v>
          </cell>
          <cell r="DE812">
            <v>0</v>
          </cell>
          <cell r="DF812">
            <v>0</v>
          </cell>
          <cell r="DG812">
            <v>0</v>
          </cell>
          <cell r="DH812">
            <v>0</v>
          </cell>
          <cell r="DI812">
            <v>0</v>
          </cell>
          <cell r="DJ812">
            <v>0</v>
          </cell>
          <cell r="DK812">
            <v>0</v>
          </cell>
          <cell r="DL812">
            <v>0</v>
          </cell>
          <cell r="DM812">
            <v>0</v>
          </cell>
          <cell r="DN812">
            <v>0</v>
          </cell>
          <cell r="DO812">
            <v>0</v>
          </cell>
          <cell r="DP812">
            <v>0</v>
          </cell>
          <cell r="DQ812">
            <v>0</v>
          </cell>
          <cell r="DR812">
            <v>0</v>
          </cell>
          <cell r="DS812">
            <v>0</v>
          </cell>
          <cell r="DT812">
            <v>0</v>
          </cell>
          <cell r="DU812">
            <v>0</v>
          </cell>
          <cell r="DV812">
            <v>0</v>
          </cell>
          <cell r="DW812">
            <v>0</v>
          </cell>
          <cell r="DX812">
            <v>0</v>
          </cell>
          <cell r="DY812">
            <v>0</v>
          </cell>
          <cell r="DZ812">
            <v>0</v>
          </cell>
          <cell r="EA812">
            <v>0</v>
          </cell>
          <cell r="EB812">
            <v>0</v>
          </cell>
          <cell r="EC812">
            <v>0</v>
          </cell>
          <cell r="ED812">
            <v>0</v>
          </cell>
        </row>
        <row r="815"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0</v>
          </cell>
          <cell r="BW815">
            <v>0</v>
          </cell>
          <cell r="BX815">
            <v>0</v>
          </cell>
          <cell r="BY815">
            <v>0</v>
          </cell>
          <cell r="BZ815">
            <v>0</v>
          </cell>
          <cell r="CA815">
            <v>0</v>
          </cell>
          <cell r="CB815">
            <v>0</v>
          </cell>
          <cell r="CC815">
            <v>0</v>
          </cell>
          <cell r="CD815">
            <v>0</v>
          </cell>
          <cell r="CE815">
            <v>0</v>
          </cell>
          <cell r="CF815">
            <v>0</v>
          </cell>
          <cell r="CG815">
            <v>0</v>
          </cell>
          <cell r="CH815">
            <v>0</v>
          </cell>
          <cell r="CI815">
            <v>0</v>
          </cell>
          <cell r="CJ815">
            <v>0</v>
          </cell>
          <cell r="CK815">
            <v>0</v>
          </cell>
          <cell r="CL815">
            <v>0</v>
          </cell>
          <cell r="CM815">
            <v>0</v>
          </cell>
          <cell r="CN815">
            <v>0</v>
          </cell>
          <cell r="CO815">
            <v>0</v>
          </cell>
          <cell r="CP815">
            <v>0</v>
          </cell>
          <cell r="CQ815">
            <v>0</v>
          </cell>
          <cell r="CR815">
            <v>0</v>
          </cell>
          <cell r="CS815">
            <v>0</v>
          </cell>
          <cell r="CT815">
            <v>0</v>
          </cell>
          <cell r="CU815">
            <v>0</v>
          </cell>
          <cell r="CV815">
            <v>0</v>
          </cell>
          <cell r="CW815">
            <v>0</v>
          </cell>
          <cell r="CX815">
            <v>0</v>
          </cell>
          <cell r="CY815">
            <v>0</v>
          </cell>
          <cell r="CZ815">
            <v>0</v>
          </cell>
          <cell r="DA815">
            <v>0</v>
          </cell>
          <cell r="DB815">
            <v>0</v>
          </cell>
          <cell r="DC815">
            <v>0</v>
          </cell>
          <cell r="DD815">
            <v>0</v>
          </cell>
          <cell r="DE815">
            <v>0</v>
          </cell>
          <cell r="DF815">
            <v>0</v>
          </cell>
          <cell r="DG815">
            <v>0</v>
          </cell>
          <cell r="DH815">
            <v>0</v>
          </cell>
          <cell r="DI815">
            <v>0</v>
          </cell>
          <cell r="DJ815">
            <v>0</v>
          </cell>
          <cell r="DK815">
            <v>0</v>
          </cell>
          <cell r="DL815">
            <v>0</v>
          </cell>
          <cell r="DM815">
            <v>0</v>
          </cell>
          <cell r="DN815">
            <v>0</v>
          </cell>
          <cell r="DO815">
            <v>0</v>
          </cell>
          <cell r="DP815">
            <v>0</v>
          </cell>
          <cell r="DQ815">
            <v>0</v>
          </cell>
          <cell r="DR815">
            <v>0</v>
          </cell>
          <cell r="DS815">
            <v>0</v>
          </cell>
          <cell r="DT815">
            <v>0</v>
          </cell>
          <cell r="DU815">
            <v>0</v>
          </cell>
          <cell r="DV815">
            <v>0</v>
          </cell>
          <cell r="DW815">
            <v>0</v>
          </cell>
          <cell r="DX815">
            <v>0</v>
          </cell>
          <cell r="DY815">
            <v>0</v>
          </cell>
          <cell r="DZ815">
            <v>0</v>
          </cell>
          <cell r="EA815">
            <v>0</v>
          </cell>
          <cell r="EB815">
            <v>0</v>
          </cell>
          <cell r="EC815">
            <v>0</v>
          </cell>
          <cell r="ED815">
            <v>0</v>
          </cell>
        </row>
        <row r="816"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  <cell r="BN816">
            <v>0</v>
          </cell>
          <cell r="BO816">
            <v>0</v>
          </cell>
          <cell r="BP816">
            <v>0</v>
          </cell>
          <cell r="BQ816">
            <v>0</v>
          </cell>
          <cell r="BR816">
            <v>0</v>
          </cell>
          <cell r="BS816">
            <v>0</v>
          </cell>
          <cell r="BT816">
            <v>0</v>
          </cell>
          <cell r="BU816">
            <v>0</v>
          </cell>
          <cell r="BV816">
            <v>0</v>
          </cell>
          <cell r="BW816">
            <v>0</v>
          </cell>
          <cell r="BX816">
            <v>0</v>
          </cell>
          <cell r="BY816">
            <v>0</v>
          </cell>
          <cell r="BZ816">
            <v>0</v>
          </cell>
          <cell r="CA816">
            <v>0</v>
          </cell>
          <cell r="CB816">
            <v>0</v>
          </cell>
          <cell r="CC816">
            <v>0</v>
          </cell>
          <cell r="CD816">
            <v>0</v>
          </cell>
          <cell r="CE816">
            <v>0</v>
          </cell>
          <cell r="CF816">
            <v>0</v>
          </cell>
          <cell r="CG816">
            <v>0</v>
          </cell>
          <cell r="CH816">
            <v>0</v>
          </cell>
          <cell r="CI816">
            <v>0</v>
          </cell>
          <cell r="CJ816">
            <v>0</v>
          </cell>
          <cell r="CK816">
            <v>0</v>
          </cell>
          <cell r="CL816">
            <v>0</v>
          </cell>
          <cell r="CM816">
            <v>0</v>
          </cell>
          <cell r="CN816">
            <v>0</v>
          </cell>
          <cell r="CO816">
            <v>0</v>
          </cell>
          <cell r="CP816">
            <v>0</v>
          </cell>
          <cell r="CQ816">
            <v>0</v>
          </cell>
          <cell r="CR816">
            <v>0</v>
          </cell>
          <cell r="CS816">
            <v>0</v>
          </cell>
          <cell r="CT816">
            <v>0</v>
          </cell>
          <cell r="CU816">
            <v>0</v>
          </cell>
          <cell r="CV816">
            <v>0</v>
          </cell>
          <cell r="CW816">
            <v>0</v>
          </cell>
          <cell r="CX816">
            <v>0</v>
          </cell>
          <cell r="CY816">
            <v>0</v>
          </cell>
          <cell r="CZ816">
            <v>0</v>
          </cell>
          <cell r="DA816">
            <v>0</v>
          </cell>
          <cell r="DB816">
            <v>0</v>
          </cell>
          <cell r="DC816">
            <v>0</v>
          </cell>
          <cell r="DD816">
            <v>0</v>
          </cell>
          <cell r="DE816">
            <v>0</v>
          </cell>
          <cell r="DF816">
            <v>0</v>
          </cell>
          <cell r="DG816">
            <v>0</v>
          </cell>
          <cell r="DH816">
            <v>0</v>
          </cell>
          <cell r="DI816">
            <v>0</v>
          </cell>
          <cell r="DJ816">
            <v>0</v>
          </cell>
          <cell r="DK816">
            <v>0</v>
          </cell>
          <cell r="DL816">
            <v>0</v>
          </cell>
          <cell r="DM816">
            <v>0</v>
          </cell>
          <cell r="DN816">
            <v>0</v>
          </cell>
          <cell r="DO816">
            <v>0</v>
          </cell>
          <cell r="DP816">
            <v>0</v>
          </cell>
          <cell r="DQ816">
            <v>0</v>
          </cell>
          <cell r="DR816">
            <v>0</v>
          </cell>
          <cell r="DS816">
            <v>0</v>
          </cell>
          <cell r="DT816">
            <v>0</v>
          </cell>
          <cell r="DU816">
            <v>0</v>
          </cell>
          <cell r="DV816">
            <v>0</v>
          </cell>
          <cell r="DW816">
            <v>0</v>
          </cell>
          <cell r="DX816">
            <v>0</v>
          </cell>
          <cell r="DY816">
            <v>0</v>
          </cell>
          <cell r="DZ816">
            <v>0</v>
          </cell>
          <cell r="EA816">
            <v>0</v>
          </cell>
          <cell r="EB816">
            <v>0</v>
          </cell>
          <cell r="EC816">
            <v>0</v>
          </cell>
          <cell r="ED816">
            <v>0</v>
          </cell>
        </row>
        <row r="817"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>
            <v>0</v>
          </cell>
          <cell r="BR817">
            <v>0</v>
          </cell>
          <cell r="BS817">
            <v>0</v>
          </cell>
          <cell r="BT817">
            <v>0</v>
          </cell>
          <cell r="BU817">
            <v>0</v>
          </cell>
          <cell r="BV817">
            <v>0</v>
          </cell>
          <cell r="BW817">
            <v>0</v>
          </cell>
          <cell r="BX817">
            <v>0</v>
          </cell>
          <cell r="BY817">
            <v>0</v>
          </cell>
          <cell r="BZ817">
            <v>0</v>
          </cell>
          <cell r="CA817">
            <v>0</v>
          </cell>
          <cell r="CB817">
            <v>0</v>
          </cell>
          <cell r="CC817">
            <v>0</v>
          </cell>
          <cell r="CD817">
            <v>0</v>
          </cell>
          <cell r="CE817">
            <v>0</v>
          </cell>
          <cell r="CF817">
            <v>0</v>
          </cell>
          <cell r="CG817">
            <v>0</v>
          </cell>
          <cell r="CH817">
            <v>0</v>
          </cell>
          <cell r="CI817">
            <v>0</v>
          </cell>
          <cell r="CJ817">
            <v>0</v>
          </cell>
          <cell r="CK817">
            <v>0</v>
          </cell>
          <cell r="CL817">
            <v>0</v>
          </cell>
          <cell r="CM817">
            <v>0</v>
          </cell>
          <cell r="CN817">
            <v>0</v>
          </cell>
          <cell r="CO817">
            <v>0</v>
          </cell>
          <cell r="CP817">
            <v>0</v>
          </cell>
          <cell r="CQ817">
            <v>0</v>
          </cell>
          <cell r="CR817">
            <v>0</v>
          </cell>
          <cell r="CS817">
            <v>0</v>
          </cell>
          <cell r="CT817">
            <v>0</v>
          </cell>
          <cell r="CU817">
            <v>0</v>
          </cell>
          <cell r="CV817">
            <v>0</v>
          </cell>
          <cell r="CW817">
            <v>0</v>
          </cell>
          <cell r="CX817">
            <v>0</v>
          </cell>
          <cell r="CY817">
            <v>0</v>
          </cell>
          <cell r="CZ817">
            <v>0</v>
          </cell>
          <cell r="DA817">
            <v>0</v>
          </cell>
          <cell r="DB817">
            <v>0</v>
          </cell>
          <cell r="DC817">
            <v>0</v>
          </cell>
          <cell r="DD817">
            <v>0</v>
          </cell>
          <cell r="DE817">
            <v>0</v>
          </cell>
          <cell r="DF817">
            <v>0</v>
          </cell>
          <cell r="DG817">
            <v>0</v>
          </cell>
          <cell r="DH817">
            <v>0</v>
          </cell>
          <cell r="DI817">
            <v>0</v>
          </cell>
          <cell r="DJ817">
            <v>0</v>
          </cell>
          <cell r="DK817">
            <v>0</v>
          </cell>
          <cell r="DL817">
            <v>0</v>
          </cell>
          <cell r="DM817">
            <v>0</v>
          </cell>
          <cell r="DN817">
            <v>0</v>
          </cell>
          <cell r="DO817">
            <v>0</v>
          </cell>
          <cell r="DP817">
            <v>0</v>
          </cell>
          <cell r="DQ817">
            <v>0</v>
          </cell>
          <cell r="DR817">
            <v>0</v>
          </cell>
          <cell r="DS817">
            <v>0</v>
          </cell>
          <cell r="DT817">
            <v>0</v>
          </cell>
          <cell r="DU817">
            <v>0</v>
          </cell>
          <cell r="DV817">
            <v>0</v>
          </cell>
          <cell r="DW817">
            <v>0</v>
          </cell>
          <cell r="DX817">
            <v>0</v>
          </cell>
          <cell r="DY817">
            <v>0</v>
          </cell>
          <cell r="DZ817">
            <v>0</v>
          </cell>
          <cell r="EA817">
            <v>0</v>
          </cell>
          <cell r="EB817">
            <v>0</v>
          </cell>
          <cell r="EC817">
            <v>0</v>
          </cell>
          <cell r="ED817">
            <v>0</v>
          </cell>
        </row>
        <row r="818"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0</v>
          </cell>
          <cell r="BR818">
            <v>0</v>
          </cell>
          <cell r="BS818">
            <v>0</v>
          </cell>
          <cell r="BT818">
            <v>0</v>
          </cell>
          <cell r="BU818">
            <v>0</v>
          </cell>
          <cell r="BV818">
            <v>0</v>
          </cell>
          <cell r="BW818">
            <v>0</v>
          </cell>
          <cell r="BX818">
            <v>0</v>
          </cell>
          <cell r="BY818">
            <v>0</v>
          </cell>
          <cell r="BZ818">
            <v>0</v>
          </cell>
          <cell r="CA818">
            <v>0</v>
          </cell>
          <cell r="CB818">
            <v>0</v>
          </cell>
          <cell r="CC818">
            <v>0</v>
          </cell>
          <cell r="CD818">
            <v>0</v>
          </cell>
          <cell r="CE818">
            <v>0</v>
          </cell>
          <cell r="CF818">
            <v>0</v>
          </cell>
          <cell r="CG818">
            <v>0</v>
          </cell>
          <cell r="CH818">
            <v>0</v>
          </cell>
          <cell r="CI818">
            <v>0</v>
          </cell>
          <cell r="CJ818">
            <v>0</v>
          </cell>
          <cell r="CK818">
            <v>0</v>
          </cell>
          <cell r="CL818">
            <v>0</v>
          </cell>
          <cell r="CM818">
            <v>0</v>
          </cell>
          <cell r="CN818">
            <v>0</v>
          </cell>
          <cell r="CO818">
            <v>0</v>
          </cell>
          <cell r="CP818">
            <v>0</v>
          </cell>
          <cell r="CQ818">
            <v>0</v>
          </cell>
          <cell r="CR818">
            <v>0</v>
          </cell>
          <cell r="CS818">
            <v>0</v>
          </cell>
          <cell r="CT818">
            <v>0</v>
          </cell>
          <cell r="CU818">
            <v>0</v>
          </cell>
          <cell r="CV818">
            <v>0</v>
          </cell>
          <cell r="CW818">
            <v>0</v>
          </cell>
          <cell r="CX818">
            <v>0</v>
          </cell>
          <cell r="CY818">
            <v>0</v>
          </cell>
          <cell r="CZ818">
            <v>0</v>
          </cell>
          <cell r="DA818">
            <v>0</v>
          </cell>
          <cell r="DB818">
            <v>0</v>
          </cell>
          <cell r="DC818">
            <v>0</v>
          </cell>
          <cell r="DD818">
            <v>0</v>
          </cell>
          <cell r="DE818">
            <v>0</v>
          </cell>
          <cell r="DF818">
            <v>0</v>
          </cell>
          <cell r="DG818">
            <v>0</v>
          </cell>
          <cell r="DH818">
            <v>0</v>
          </cell>
          <cell r="DI818">
            <v>0</v>
          </cell>
          <cell r="DJ818">
            <v>0</v>
          </cell>
          <cell r="DK818">
            <v>0</v>
          </cell>
          <cell r="DL818">
            <v>0</v>
          </cell>
          <cell r="DM818">
            <v>0</v>
          </cell>
          <cell r="DN818">
            <v>0</v>
          </cell>
          <cell r="DO818">
            <v>0</v>
          </cell>
          <cell r="DP818">
            <v>0</v>
          </cell>
          <cell r="DQ818">
            <v>0</v>
          </cell>
          <cell r="DR818">
            <v>0</v>
          </cell>
          <cell r="DS818">
            <v>0</v>
          </cell>
          <cell r="DT818">
            <v>0</v>
          </cell>
          <cell r="DU818">
            <v>0</v>
          </cell>
          <cell r="DV818">
            <v>0</v>
          </cell>
          <cell r="DW818">
            <v>0</v>
          </cell>
          <cell r="DX818">
            <v>0</v>
          </cell>
          <cell r="DY818">
            <v>0</v>
          </cell>
          <cell r="DZ818">
            <v>0</v>
          </cell>
          <cell r="EA818">
            <v>0</v>
          </cell>
          <cell r="EB818">
            <v>0</v>
          </cell>
          <cell r="EC818">
            <v>0</v>
          </cell>
          <cell r="ED818">
            <v>0</v>
          </cell>
        </row>
        <row r="819"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>
            <v>0</v>
          </cell>
          <cell r="BR819">
            <v>0</v>
          </cell>
          <cell r="BS819">
            <v>0</v>
          </cell>
          <cell r="BT819">
            <v>0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  <cell r="BY819">
            <v>0</v>
          </cell>
          <cell r="BZ819">
            <v>0</v>
          </cell>
          <cell r="CA819">
            <v>0</v>
          </cell>
          <cell r="CB819">
            <v>0</v>
          </cell>
          <cell r="CC819">
            <v>0</v>
          </cell>
          <cell r="CD819">
            <v>0</v>
          </cell>
          <cell r="CE819">
            <v>0</v>
          </cell>
          <cell r="CF819">
            <v>0</v>
          </cell>
          <cell r="CG819">
            <v>0</v>
          </cell>
          <cell r="CH819">
            <v>0</v>
          </cell>
          <cell r="CI819">
            <v>0</v>
          </cell>
          <cell r="CJ819">
            <v>0</v>
          </cell>
          <cell r="CK819">
            <v>0</v>
          </cell>
          <cell r="CL819">
            <v>0</v>
          </cell>
          <cell r="CM819">
            <v>0</v>
          </cell>
          <cell r="CN819">
            <v>0</v>
          </cell>
          <cell r="CO819">
            <v>0</v>
          </cell>
          <cell r="CP819">
            <v>0</v>
          </cell>
          <cell r="CQ819">
            <v>0</v>
          </cell>
          <cell r="CR819">
            <v>0</v>
          </cell>
          <cell r="CS819">
            <v>0</v>
          </cell>
          <cell r="CT819">
            <v>0</v>
          </cell>
          <cell r="CU819">
            <v>0</v>
          </cell>
          <cell r="CV819">
            <v>0</v>
          </cell>
          <cell r="CW819">
            <v>0</v>
          </cell>
          <cell r="CX819">
            <v>0</v>
          </cell>
          <cell r="CY819">
            <v>0</v>
          </cell>
          <cell r="CZ819">
            <v>0</v>
          </cell>
          <cell r="DA819">
            <v>0</v>
          </cell>
          <cell r="DB819">
            <v>0</v>
          </cell>
          <cell r="DC819">
            <v>0</v>
          </cell>
          <cell r="DD819">
            <v>0</v>
          </cell>
          <cell r="DE819">
            <v>0</v>
          </cell>
          <cell r="DF819">
            <v>0</v>
          </cell>
          <cell r="DG819">
            <v>0</v>
          </cell>
          <cell r="DH819">
            <v>0</v>
          </cell>
          <cell r="DI819">
            <v>0</v>
          </cell>
          <cell r="DJ819">
            <v>0</v>
          </cell>
          <cell r="DK819">
            <v>0</v>
          </cell>
          <cell r="DL819">
            <v>0</v>
          </cell>
          <cell r="DM819">
            <v>0</v>
          </cell>
          <cell r="DN819">
            <v>0</v>
          </cell>
          <cell r="DO819">
            <v>0</v>
          </cell>
          <cell r="DP819">
            <v>0</v>
          </cell>
          <cell r="DQ819">
            <v>0</v>
          </cell>
          <cell r="DR819">
            <v>0</v>
          </cell>
          <cell r="DS819">
            <v>0</v>
          </cell>
          <cell r="DT819">
            <v>0</v>
          </cell>
          <cell r="DU819">
            <v>0</v>
          </cell>
          <cell r="DV819">
            <v>0</v>
          </cell>
          <cell r="DW819">
            <v>0</v>
          </cell>
          <cell r="DX819">
            <v>0</v>
          </cell>
          <cell r="DY819">
            <v>0</v>
          </cell>
          <cell r="DZ819">
            <v>0</v>
          </cell>
          <cell r="EA819">
            <v>0</v>
          </cell>
          <cell r="EB819">
            <v>0</v>
          </cell>
          <cell r="EC819">
            <v>0</v>
          </cell>
          <cell r="ED819">
            <v>0</v>
          </cell>
        </row>
        <row r="820"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0</v>
          </cell>
          <cell r="BK820">
            <v>0</v>
          </cell>
          <cell r="BL820">
            <v>0</v>
          </cell>
          <cell r="BM820">
            <v>0</v>
          </cell>
          <cell r="BN820">
            <v>0</v>
          </cell>
          <cell r="BO820">
            <v>0</v>
          </cell>
          <cell r="BP820">
            <v>0</v>
          </cell>
          <cell r="BQ820">
            <v>0</v>
          </cell>
          <cell r="BR820">
            <v>0</v>
          </cell>
          <cell r="BS820">
            <v>0</v>
          </cell>
          <cell r="BT820">
            <v>0</v>
          </cell>
          <cell r="BU820">
            <v>0</v>
          </cell>
          <cell r="BV820">
            <v>0</v>
          </cell>
          <cell r="BW820">
            <v>0</v>
          </cell>
          <cell r="BX820">
            <v>0</v>
          </cell>
          <cell r="BY820">
            <v>0</v>
          </cell>
          <cell r="BZ820">
            <v>0</v>
          </cell>
          <cell r="CA820">
            <v>0</v>
          </cell>
          <cell r="CB820">
            <v>0</v>
          </cell>
          <cell r="CC820">
            <v>0</v>
          </cell>
          <cell r="CD820">
            <v>0</v>
          </cell>
          <cell r="CE820">
            <v>0</v>
          </cell>
          <cell r="CF820">
            <v>0</v>
          </cell>
          <cell r="CG820">
            <v>0</v>
          </cell>
          <cell r="CH820">
            <v>0</v>
          </cell>
          <cell r="CI820">
            <v>0</v>
          </cell>
          <cell r="CJ820">
            <v>0</v>
          </cell>
          <cell r="CK820">
            <v>0</v>
          </cell>
          <cell r="CL820">
            <v>0</v>
          </cell>
          <cell r="CM820">
            <v>0</v>
          </cell>
          <cell r="CN820">
            <v>0</v>
          </cell>
          <cell r="CO820">
            <v>0</v>
          </cell>
          <cell r="CP820">
            <v>0</v>
          </cell>
          <cell r="CQ820">
            <v>0</v>
          </cell>
          <cell r="CR820">
            <v>0</v>
          </cell>
          <cell r="CS820">
            <v>0</v>
          </cell>
          <cell r="CT820">
            <v>0</v>
          </cell>
          <cell r="CU820">
            <v>0</v>
          </cell>
          <cell r="CV820">
            <v>0</v>
          </cell>
          <cell r="CW820">
            <v>0</v>
          </cell>
          <cell r="CX820">
            <v>0</v>
          </cell>
          <cell r="CY820">
            <v>0</v>
          </cell>
          <cell r="CZ820">
            <v>0</v>
          </cell>
          <cell r="DA820">
            <v>0</v>
          </cell>
          <cell r="DB820">
            <v>0</v>
          </cell>
          <cell r="DC820">
            <v>0</v>
          </cell>
          <cell r="DD820">
            <v>0</v>
          </cell>
          <cell r="DE820">
            <v>0</v>
          </cell>
          <cell r="DF820">
            <v>0</v>
          </cell>
          <cell r="DG820">
            <v>0</v>
          </cell>
          <cell r="DH820">
            <v>0</v>
          </cell>
          <cell r="DI820">
            <v>0</v>
          </cell>
          <cell r="DJ820">
            <v>0</v>
          </cell>
          <cell r="DK820">
            <v>0</v>
          </cell>
          <cell r="DL820">
            <v>0</v>
          </cell>
          <cell r="DM820">
            <v>0</v>
          </cell>
          <cell r="DN820">
            <v>0</v>
          </cell>
          <cell r="DO820">
            <v>0</v>
          </cell>
          <cell r="DP820">
            <v>0</v>
          </cell>
          <cell r="DQ820">
            <v>0</v>
          </cell>
          <cell r="DR820">
            <v>0</v>
          </cell>
          <cell r="DS820">
            <v>0</v>
          </cell>
          <cell r="DT820">
            <v>0</v>
          </cell>
          <cell r="DU820">
            <v>0</v>
          </cell>
          <cell r="DV820">
            <v>0</v>
          </cell>
          <cell r="DW820">
            <v>0</v>
          </cell>
          <cell r="DX820">
            <v>0</v>
          </cell>
          <cell r="DY820">
            <v>0</v>
          </cell>
          <cell r="DZ820">
            <v>0</v>
          </cell>
          <cell r="EA820">
            <v>0</v>
          </cell>
          <cell r="EB820">
            <v>0</v>
          </cell>
          <cell r="EC820">
            <v>0</v>
          </cell>
          <cell r="ED820">
            <v>0</v>
          </cell>
        </row>
        <row r="821"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  <cell r="BY821">
            <v>0</v>
          </cell>
          <cell r="BZ821">
            <v>0</v>
          </cell>
          <cell r="CA821">
            <v>0</v>
          </cell>
          <cell r="CB821">
            <v>0</v>
          </cell>
          <cell r="CC821">
            <v>0</v>
          </cell>
          <cell r="CD821">
            <v>0</v>
          </cell>
          <cell r="CE821">
            <v>0</v>
          </cell>
          <cell r="CF821">
            <v>0</v>
          </cell>
          <cell r="CG821">
            <v>0</v>
          </cell>
          <cell r="CH821">
            <v>0</v>
          </cell>
          <cell r="CI821">
            <v>0</v>
          </cell>
          <cell r="CJ821">
            <v>0</v>
          </cell>
          <cell r="CK821">
            <v>0</v>
          </cell>
          <cell r="CL821">
            <v>0</v>
          </cell>
          <cell r="CM821">
            <v>0</v>
          </cell>
          <cell r="CN821">
            <v>0</v>
          </cell>
          <cell r="CO821">
            <v>0</v>
          </cell>
          <cell r="CP821">
            <v>0</v>
          </cell>
          <cell r="CQ821">
            <v>0</v>
          </cell>
          <cell r="CR821">
            <v>0</v>
          </cell>
          <cell r="CS821">
            <v>0</v>
          </cell>
          <cell r="CT821">
            <v>0</v>
          </cell>
          <cell r="CU821">
            <v>0</v>
          </cell>
          <cell r="CV821">
            <v>0</v>
          </cell>
          <cell r="CW821">
            <v>0</v>
          </cell>
          <cell r="CX821">
            <v>0</v>
          </cell>
          <cell r="CY821">
            <v>0</v>
          </cell>
          <cell r="CZ821">
            <v>0</v>
          </cell>
          <cell r="DA821">
            <v>0</v>
          </cell>
          <cell r="DB821">
            <v>0</v>
          </cell>
          <cell r="DC821">
            <v>0</v>
          </cell>
          <cell r="DD821">
            <v>0</v>
          </cell>
          <cell r="DE821">
            <v>0</v>
          </cell>
          <cell r="DF821">
            <v>0</v>
          </cell>
          <cell r="DG821">
            <v>0</v>
          </cell>
          <cell r="DH821">
            <v>0</v>
          </cell>
          <cell r="DI821">
            <v>0</v>
          </cell>
          <cell r="DJ821">
            <v>0</v>
          </cell>
          <cell r="DK821">
            <v>0</v>
          </cell>
          <cell r="DL821">
            <v>0</v>
          </cell>
          <cell r="DM821">
            <v>0</v>
          </cell>
          <cell r="DN821">
            <v>0</v>
          </cell>
          <cell r="DO821">
            <v>0</v>
          </cell>
          <cell r="DP821">
            <v>0</v>
          </cell>
          <cell r="DQ821">
            <v>0</v>
          </cell>
          <cell r="DR821">
            <v>0</v>
          </cell>
          <cell r="DS821">
            <v>0</v>
          </cell>
          <cell r="DT821">
            <v>0</v>
          </cell>
          <cell r="DU821">
            <v>0</v>
          </cell>
          <cell r="DV821">
            <v>0</v>
          </cell>
          <cell r="DW821">
            <v>0</v>
          </cell>
          <cell r="DX821">
            <v>0</v>
          </cell>
          <cell r="DY821">
            <v>0</v>
          </cell>
          <cell r="DZ821">
            <v>0</v>
          </cell>
          <cell r="EA821">
            <v>0</v>
          </cell>
          <cell r="EB821">
            <v>0</v>
          </cell>
          <cell r="EC821">
            <v>0</v>
          </cell>
          <cell r="ED821">
            <v>0</v>
          </cell>
        </row>
        <row r="822"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0</v>
          </cell>
          <cell r="BW822">
            <v>0</v>
          </cell>
          <cell r="BX822">
            <v>0</v>
          </cell>
          <cell r="BY822">
            <v>0</v>
          </cell>
          <cell r="BZ822">
            <v>0</v>
          </cell>
          <cell r="CA822">
            <v>0</v>
          </cell>
          <cell r="CB822">
            <v>0</v>
          </cell>
          <cell r="CC822">
            <v>0</v>
          </cell>
          <cell r="CD822">
            <v>0</v>
          </cell>
          <cell r="CE822">
            <v>0</v>
          </cell>
          <cell r="CF822">
            <v>0</v>
          </cell>
          <cell r="CG822">
            <v>0</v>
          </cell>
          <cell r="CH822">
            <v>0</v>
          </cell>
          <cell r="CI822">
            <v>0</v>
          </cell>
          <cell r="CJ822">
            <v>0</v>
          </cell>
          <cell r="CK822">
            <v>0</v>
          </cell>
          <cell r="CL822">
            <v>0</v>
          </cell>
          <cell r="CM822">
            <v>0</v>
          </cell>
          <cell r="CN822">
            <v>0</v>
          </cell>
          <cell r="CO822">
            <v>0</v>
          </cell>
          <cell r="CP822">
            <v>0</v>
          </cell>
          <cell r="CQ822">
            <v>0</v>
          </cell>
          <cell r="CR822">
            <v>0</v>
          </cell>
          <cell r="CS822">
            <v>0</v>
          </cell>
          <cell r="CT822">
            <v>0</v>
          </cell>
          <cell r="CU822">
            <v>0</v>
          </cell>
          <cell r="CV822">
            <v>0</v>
          </cell>
          <cell r="CW822">
            <v>0</v>
          </cell>
          <cell r="CX822">
            <v>0</v>
          </cell>
          <cell r="CY822">
            <v>0</v>
          </cell>
          <cell r="CZ822">
            <v>0</v>
          </cell>
          <cell r="DA822">
            <v>0</v>
          </cell>
          <cell r="DB822">
            <v>0</v>
          </cell>
          <cell r="DC822">
            <v>0</v>
          </cell>
          <cell r="DD822">
            <v>0</v>
          </cell>
          <cell r="DE822">
            <v>0</v>
          </cell>
          <cell r="DF822">
            <v>0</v>
          </cell>
          <cell r="DG822">
            <v>0</v>
          </cell>
          <cell r="DH822">
            <v>0</v>
          </cell>
          <cell r="DI822">
            <v>0</v>
          </cell>
          <cell r="DJ822">
            <v>0</v>
          </cell>
          <cell r="DK822">
            <v>0</v>
          </cell>
          <cell r="DL822">
            <v>0</v>
          </cell>
          <cell r="DM822">
            <v>0</v>
          </cell>
          <cell r="DN822">
            <v>0</v>
          </cell>
          <cell r="DO822">
            <v>0</v>
          </cell>
          <cell r="DP822">
            <v>0</v>
          </cell>
          <cell r="DQ822">
            <v>0</v>
          </cell>
          <cell r="DR822">
            <v>0</v>
          </cell>
          <cell r="DS822">
            <v>0</v>
          </cell>
          <cell r="DT822">
            <v>0</v>
          </cell>
          <cell r="DU822">
            <v>0</v>
          </cell>
          <cell r="DV822">
            <v>0</v>
          </cell>
          <cell r="DW822">
            <v>0</v>
          </cell>
          <cell r="DX822">
            <v>0</v>
          </cell>
          <cell r="DY822">
            <v>0</v>
          </cell>
          <cell r="DZ822">
            <v>0</v>
          </cell>
          <cell r="EA822">
            <v>0</v>
          </cell>
          <cell r="EB822">
            <v>0</v>
          </cell>
          <cell r="EC822">
            <v>0</v>
          </cell>
          <cell r="ED822">
            <v>0</v>
          </cell>
        </row>
        <row r="823"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0</v>
          </cell>
          <cell r="BQ823">
            <v>0</v>
          </cell>
          <cell r="BR823">
            <v>0</v>
          </cell>
          <cell r="BS823">
            <v>0</v>
          </cell>
          <cell r="BT823">
            <v>0</v>
          </cell>
          <cell r="BU823">
            <v>0</v>
          </cell>
          <cell r="BV823">
            <v>0</v>
          </cell>
          <cell r="BW823">
            <v>0</v>
          </cell>
          <cell r="BX823">
            <v>0</v>
          </cell>
          <cell r="BY823">
            <v>0</v>
          </cell>
          <cell r="BZ823">
            <v>0</v>
          </cell>
          <cell r="CA823">
            <v>0</v>
          </cell>
          <cell r="CB823">
            <v>0</v>
          </cell>
          <cell r="CC823">
            <v>0</v>
          </cell>
          <cell r="CD823">
            <v>0</v>
          </cell>
          <cell r="CE823">
            <v>0</v>
          </cell>
          <cell r="CF823">
            <v>0</v>
          </cell>
          <cell r="CG823">
            <v>0</v>
          </cell>
          <cell r="CH823">
            <v>0</v>
          </cell>
          <cell r="CI823">
            <v>0</v>
          </cell>
          <cell r="CJ823">
            <v>0</v>
          </cell>
          <cell r="CK823">
            <v>0</v>
          </cell>
          <cell r="CL823">
            <v>0</v>
          </cell>
          <cell r="CM823">
            <v>0</v>
          </cell>
          <cell r="CN823">
            <v>0</v>
          </cell>
          <cell r="CO823">
            <v>0</v>
          </cell>
          <cell r="CP823">
            <v>0</v>
          </cell>
          <cell r="CQ823">
            <v>0</v>
          </cell>
          <cell r="CR823">
            <v>0</v>
          </cell>
          <cell r="CS823">
            <v>0</v>
          </cell>
          <cell r="CT823">
            <v>0</v>
          </cell>
          <cell r="CU823">
            <v>0</v>
          </cell>
          <cell r="CV823">
            <v>0</v>
          </cell>
          <cell r="CW823">
            <v>0</v>
          </cell>
          <cell r="CX823">
            <v>0</v>
          </cell>
          <cell r="CY823">
            <v>0</v>
          </cell>
          <cell r="CZ823">
            <v>0</v>
          </cell>
          <cell r="DA823">
            <v>0</v>
          </cell>
          <cell r="DB823">
            <v>0</v>
          </cell>
          <cell r="DC823">
            <v>0</v>
          </cell>
          <cell r="DD823">
            <v>0</v>
          </cell>
          <cell r="DE823">
            <v>0</v>
          </cell>
          <cell r="DF823">
            <v>0</v>
          </cell>
          <cell r="DG823">
            <v>0</v>
          </cell>
          <cell r="DH823">
            <v>0</v>
          </cell>
          <cell r="DI823">
            <v>0</v>
          </cell>
          <cell r="DJ823">
            <v>0</v>
          </cell>
          <cell r="DK823">
            <v>0</v>
          </cell>
          <cell r="DL823">
            <v>0</v>
          </cell>
          <cell r="DM823">
            <v>0</v>
          </cell>
          <cell r="DN823">
            <v>0</v>
          </cell>
          <cell r="DO823">
            <v>0</v>
          </cell>
          <cell r="DP823">
            <v>0</v>
          </cell>
          <cell r="DQ823">
            <v>0</v>
          </cell>
          <cell r="DR823">
            <v>0</v>
          </cell>
          <cell r="DS823">
            <v>0</v>
          </cell>
          <cell r="DT823">
            <v>0</v>
          </cell>
          <cell r="DU823">
            <v>0</v>
          </cell>
          <cell r="DV823">
            <v>0</v>
          </cell>
          <cell r="DW823">
            <v>0</v>
          </cell>
          <cell r="DX823">
            <v>0</v>
          </cell>
          <cell r="DY823">
            <v>0</v>
          </cell>
          <cell r="DZ823">
            <v>0</v>
          </cell>
          <cell r="EA823">
            <v>0</v>
          </cell>
          <cell r="EB823">
            <v>0</v>
          </cell>
          <cell r="EC823">
            <v>0</v>
          </cell>
          <cell r="ED823">
            <v>0</v>
          </cell>
        </row>
        <row r="824"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0</v>
          </cell>
          <cell r="BO824">
            <v>0</v>
          </cell>
          <cell r="BP824">
            <v>0</v>
          </cell>
          <cell r="BQ824">
            <v>0</v>
          </cell>
          <cell r="BR824">
            <v>0</v>
          </cell>
          <cell r="BS824">
            <v>0</v>
          </cell>
          <cell r="BT824">
            <v>0</v>
          </cell>
          <cell r="BU824">
            <v>0</v>
          </cell>
          <cell r="BV824">
            <v>0</v>
          </cell>
          <cell r="BW824">
            <v>0</v>
          </cell>
          <cell r="BX824">
            <v>0</v>
          </cell>
          <cell r="BY824">
            <v>0</v>
          </cell>
          <cell r="BZ824">
            <v>0</v>
          </cell>
          <cell r="CA824">
            <v>0</v>
          </cell>
          <cell r="CB824">
            <v>0</v>
          </cell>
          <cell r="CC824">
            <v>0</v>
          </cell>
          <cell r="CD824">
            <v>0</v>
          </cell>
          <cell r="CE824">
            <v>0</v>
          </cell>
          <cell r="CF824">
            <v>0</v>
          </cell>
          <cell r="CG824">
            <v>0</v>
          </cell>
          <cell r="CH824">
            <v>0</v>
          </cell>
          <cell r="CI824">
            <v>0</v>
          </cell>
          <cell r="CJ824">
            <v>0</v>
          </cell>
          <cell r="CK824">
            <v>0</v>
          </cell>
          <cell r="CL824">
            <v>0</v>
          </cell>
          <cell r="CM824">
            <v>0</v>
          </cell>
          <cell r="CN824">
            <v>0</v>
          </cell>
          <cell r="CO824">
            <v>0</v>
          </cell>
          <cell r="CP824">
            <v>0</v>
          </cell>
          <cell r="CQ824">
            <v>0</v>
          </cell>
          <cell r="CR824">
            <v>0</v>
          </cell>
          <cell r="CS824">
            <v>0</v>
          </cell>
          <cell r="CT824">
            <v>0</v>
          </cell>
          <cell r="CU824">
            <v>0</v>
          </cell>
          <cell r="CV824">
            <v>0</v>
          </cell>
          <cell r="CW824">
            <v>0</v>
          </cell>
          <cell r="CX824">
            <v>0</v>
          </cell>
          <cell r="CY824">
            <v>0</v>
          </cell>
          <cell r="CZ824">
            <v>0</v>
          </cell>
          <cell r="DA824">
            <v>0</v>
          </cell>
          <cell r="DB824">
            <v>0</v>
          </cell>
          <cell r="DC824">
            <v>0</v>
          </cell>
          <cell r="DD824">
            <v>0</v>
          </cell>
          <cell r="DE824">
            <v>0</v>
          </cell>
          <cell r="DF824">
            <v>0</v>
          </cell>
          <cell r="DG824">
            <v>0</v>
          </cell>
          <cell r="DH824">
            <v>0</v>
          </cell>
          <cell r="DI824">
            <v>0</v>
          </cell>
          <cell r="DJ824">
            <v>0</v>
          </cell>
          <cell r="DK824">
            <v>0</v>
          </cell>
          <cell r="DL824">
            <v>0</v>
          </cell>
          <cell r="DM824">
            <v>0</v>
          </cell>
          <cell r="DN824">
            <v>0</v>
          </cell>
          <cell r="DO824">
            <v>0</v>
          </cell>
          <cell r="DP824">
            <v>0</v>
          </cell>
          <cell r="DQ824">
            <v>0</v>
          </cell>
          <cell r="DR824">
            <v>0</v>
          </cell>
          <cell r="DS824">
            <v>0</v>
          </cell>
          <cell r="DT824">
            <v>0</v>
          </cell>
          <cell r="DU824">
            <v>0</v>
          </cell>
          <cell r="DV824">
            <v>0</v>
          </cell>
          <cell r="DW824">
            <v>0</v>
          </cell>
          <cell r="DX824">
            <v>0</v>
          </cell>
          <cell r="DY824">
            <v>0</v>
          </cell>
          <cell r="DZ824">
            <v>0</v>
          </cell>
          <cell r="EA824">
            <v>0</v>
          </cell>
          <cell r="EB824">
            <v>0</v>
          </cell>
          <cell r="EC824">
            <v>0</v>
          </cell>
          <cell r="ED824">
            <v>0</v>
          </cell>
        </row>
        <row r="825"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M825">
            <v>0</v>
          </cell>
          <cell r="BN825">
            <v>0</v>
          </cell>
          <cell r="BO825">
            <v>0</v>
          </cell>
          <cell r="BP825">
            <v>0</v>
          </cell>
          <cell r="BQ825">
            <v>0</v>
          </cell>
          <cell r="BR825">
            <v>0</v>
          </cell>
          <cell r="BS825">
            <v>0</v>
          </cell>
          <cell r="BT825">
            <v>0</v>
          </cell>
          <cell r="BU825">
            <v>0</v>
          </cell>
          <cell r="BV825">
            <v>0</v>
          </cell>
          <cell r="BW825">
            <v>0</v>
          </cell>
          <cell r="BX825">
            <v>0</v>
          </cell>
          <cell r="BY825">
            <v>0</v>
          </cell>
          <cell r="BZ825">
            <v>0</v>
          </cell>
          <cell r="CA825">
            <v>0</v>
          </cell>
          <cell r="CB825">
            <v>0</v>
          </cell>
          <cell r="CC825">
            <v>0</v>
          </cell>
          <cell r="CD825">
            <v>0</v>
          </cell>
          <cell r="CE825">
            <v>0</v>
          </cell>
          <cell r="CF825">
            <v>0</v>
          </cell>
          <cell r="CG825">
            <v>0</v>
          </cell>
          <cell r="CH825">
            <v>0</v>
          </cell>
          <cell r="CI825">
            <v>0</v>
          </cell>
          <cell r="CJ825">
            <v>0</v>
          </cell>
          <cell r="CK825">
            <v>0</v>
          </cell>
          <cell r="CL825">
            <v>0</v>
          </cell>
          <cell r="CM825">
            <v>0</v>
          </cell>
          <cell r="CN825">
            <v>0</v>
          </cell>
          <cell r="CO825">
            <v>0</v>
          </cell>
          <cell r="CP825">
            <v>0</v>
          </cell>
          <cell r="CQ825">
            <v>0</v>
          </cell>
          <cell r="CR825">
            <v>0</v>
          </cell>
          <cell r="CS825">
            <v>0</v>
          </cell>
          <cell r="CT825">
            <v>0</v>
          </cell>
          <cell r="CU825">
            <v>0</v>
          </cell>
          <cell r="CV825">
            <v>0</v>
          </cell>
          <cell r="CW825">
            <v>0</v>
          </cell>
          <cell r="CX825">
            <v>0</v>
          </cell>
          <cell r="CY825">
            <v>0</v>
          </cell>
          <cell r="CZ825">
            <v>0</v>
          </cell>
          <cell r="DA825">
            <v>0</v>
          </cell>
          <cell r="DB825">
            <v>0</v>
          </cell>
          <cell r="DC825">
            <v>0</v>
          </cell>
          <cell r="DD825">
            <v>0</v>
          </cell>
          <cell r="DE825">
            <v>0</v>
          </cell>
          <cell r="DF825">
            <v>0</v>
          </cell>
          <cell r="DG825">
            <v>0</v>
          </cell>
          <cell r="DH825">
            <v>0</v>
          </cell>
          <cell r="DI825">
            <v>0</v>
          </cell>
          <cell r="DJ825">
            <v>0</v>
          </cell>
          <cell r="DK825">
            <v>0</v>
          </cell>
          <cell r="DL825">
            <v>0</v>
          </cell>
          <cell r="DM825">
            <v>0</v>
          </cell>
          <cell r="DN825">
            <v>0</v>
          </cell>
          <cell r="DO825">
            <v>0</v>
          </cell>
          <cell r="DP825">
            <v>0</v>
          </cell>
          <cell r="DQ825">
            <v>0</v>
          </cell>
          <cell r="DR825">
            <v>0</v>
          </cell>
          <cell r="DS825">
            <v>0</v>
          </cell>
          <cell r="DT825">
            <v>0</v>
          </cell>
          <cell r="DU825">
            <v>0</v>
          </cell>
          <cell r="DV825">
            <v>0</v>
          </cell>
          <cell r="DW825">
            <v>0</v>
          </cell>
          <cell r="DX825">
            <v>0</v>
          </cell>
          <cell r="DY825">
            <v>0</v>
          </cell>
          <cell r="DZ825">
            <v>0</v>
          </cell>
          <cell r="EA825">
            <v>0</v>
          </cell>
          <cell r="EB825">
            <v>0</v>
          </cell>
          <cell r="EC825">
            <v>0</v>
          </cell>
          <cell r="ED825">
            <v>0</v>
          </cell>
        </row>
        <row r="826"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  <cell r="BN826">
            <v>0</v>
          </cell>
          <cell r="BO826">
            <v>0</v>
          </cell>
          <cell r="BP826">
            <v>0</v>
          </cell>
          <cell r="BQ826">
            <v>0</v>
          </cell>
          <cell r="BR826">
            <v>0</v>
          </cell>
          <cell r="BS826">
            <v>0</v>
          </cell>
          <cell r="BT826">
            <v>0</v>
          </cell>
          <cell r="BU826">
            <v>0</v>
          </cell>
          <cell r="BV826">
            <v>0</v>
          </cell>
          <cell r="BW826">
            <v>0</v>
          </cell>
          <cell r="BX826">
            <v>0</v>
          </cell>
          <cell r="BY826">
            <v>0</v>
          </cell>
          <cell r="BZ826">
            <v>0</v>
          </cell>
          <cell r="CA826">
            <v>0</v>
          </cell>
          <cell r="CB826">
            <v>0</v>
          </cell>
          <cell r="CC826">
            <v>0</v>
          </cell>
          <cell r="CD826">
            <v>0</v>
          </cell>
          <cell r="CE826">
            <v>0</v>
          </cell>
          <cell r="CF826">
            <v>0</v>
          </cell>
          <cell r="CG826">
            <v>0</v>
          </cell>
          <cell r="CH826">
            <v>0</v>
          </cell>
          <cell r="CI826">
            <v>0</v>
          </cell>
          <cell r="CJ826">
            <v>0</v>
          </cell>
          <cell r="CK826">
            <v>0</v>
          </cell>
          <cell r="CL826">
            <v>0</v>
          </cell>
          <cell r="CM826">
            <v>0</v>
          </cell>
          <cell r="CN826">
            <v>0</v>
          </cell>
          <cell r="CO826">
            <v>0</v>
          </cell>
          <cell r="CP826">
            <v>0</v>
          </cell>
          <cell r="CQ826">
            <v>0</v>
          </cell>
          <cell r="CR826">
            <v>0</v>
          </cell>
          <cell r="CS826">
            <v>0</v>
          </cell>
          <cell r="CT826">
            <v>0</v>
          </cell>
          <cell r="CU826">
            <v>0</v>
          </cell>
          <cell r="CV826">
            <v>0</v>
          </cell>
          <cell r="CW826">
            <v>0</v>
          </cell>
          <cell r="CX826">
            <v>0</v>
          </cell>
          <cell r="CY826">
            <v>0</v>
          </cell>
          <cell r="CZ826">
            <v>0</v>
          </cell>
          <cell r="DA826">
            <v>0</v>
          </cell>
          <cell r="DB826">
            <v>0</v>
          </cell>
          <cell r="DC826">
            <v>0</v>
          </cell>
          <cell r="DD826">
            <v>0</v>
          </cell>
          <cell r="DE826">
            <v>0</v>
          </cell>
          <cell r="DF826">
            <v>0</v>
          </cell>
          <cell r="DG826">
            <v>0</v>
          </cell>
          <cell r="DH826">
            <v>0</v>
          </cell>
          <cell r="DI826">
            <v>0</v>
          </cell>
          <cell r="DJ826">
            <v>0</v>
          </cell>
          <cell r="DK826">
            <v>0</v>
          </cell>
          <cell r="DL826">
            <v>0</v>
          </cell>
          <cell r="DM826">
            <v>0</v>
          </cell>
          <cell r="DN826">
            <v>0</v>
          </cell>
          <cell r="DO826">
            <v>0</v>
          </cell>
          <cell r="DP826">
            <v>0</v>
          </cell>
          <cell r="DQ826">
            <v>0</v>
          </cell>
          <cell r="DR826">
            <v>0</v>
          </cell>
          <cell r="DS826">
            <v>0</v>
          </cell>
          <cell r="DT826">
            <v>0</v>
          </cell>
          <cell r="DU826">
            <v>0</v>
          </cell>
          <cell r="DV826">
            <v>0</v>
          </cell>
          <cell r="DW826">
            <v>0</v>
          </cell>
          <cell r="DX826">
            <v>0</v>
          </cell>
          <cell r="DY826">
            <v>0</v>
          </cell>
          <cell r="DZ826">
            <v>0</v>
          </cell>
          <cell r="EA826">
            <v>0</v>
          </cell>
          <cell r="EB826">
            <v>0</v>
          </cell>
          <cell r="EC826">
            <v>0</v>
          </cell>
          <cell r="ED826">
            <v>0</v>
          </cell>
        </row>
        <row r="827"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M827">
            <v>0</v>
          </cell>
          <cell r="BN827">
            <v>0</v>
          </cell>
          <cell r="BO827">
            <v>0</v>
          </cell>
          <cell r="BP827">
            <v>0</v>
          </cell>
          <cell r="BQ827">
            <v>0</v>
          </cell>
          <cell r="BR827">
            <v>0</v>
          </cell>
          <cell r="BS827">
            <v>0</v>
          </cell>
          <cell r="BT827">
            <v>0</v>
          </cell>
          <cell r="BU827">
            <v>0</v>
          </cell>
          <cell r="BV827">
            <v>0</v>
          </cell>
          <cell r="BW827">
            <v>0</v>
          </cell>
          <cell r="BX827">
            <v>0</v>
          </cell>
          <cell r="BY827">
            <v>0</v>
          </cell>
          <cell r="BZ827">
            <v>0</v>
          </cell>
          <cell r="CA827">
            <v>0</v>
          </cell>
          <cell r="CB827">
            <v>0</v>
          </cell>
          <cell r="CC827">
            <v>0</v>
          </cell>
          <cell r="CD827">
            <v>0</v>
          </cell>
          <cell r="CE827">
            <v>0</v>
          </cell>
          <cell r="CF827">
            <v>0</v>
          </cell>
          <cell r="CG827">
            <v>0</v>
          </cell>
          <cell r="CH827">
            <v>0</v>
          </cell>
          <cell r="CI827">
            <v>0</v>
          </cell>
          <cell r="CJ827">
            <v>0</v>
          </cell>
          <cell r="CK827">
            <v>0</v>
          </cell>
          <cell r="CL827">
            <v>0</v>
          </cell>
          <cell r="CM827">
            <v>0</v>
          </cell>
          <cell r="CN827">
            <v>0</v>
          </cell>
          <cell r="CO827">
            <v>0</v>
          </cell>
          <cell r="CP827">
            <v>0</v>
          </cell>
          <cell r="CQ827">
            <v>0</v>
          </cell>
          <cell r="CR827">
            <v>0</v>
          </cell>
          <cell r="CS827">
            <v>0</v>
          </cell>
          <cell r="CT827">
            <v>0</v>
          </cell>
          <cell r="CU827">
            <v>0</v>
          </cell>
          <cell r="CV827">
            <v>0</v>
          </cell>
          <cell r="CW827">
            <v>0</v>
          </cell>
          <cell r="CX827">
            <v>0</v>
          </cell>
          <cell r="CY827">
            <v>0</v>
          </cell>
          <cell r="CZ827">
            <v>0</v>
          </cell>
          <cell r="DA827">
            <v>0</v>
          </cell>
          <cell r="DB827">
            <v>0</v>
          </cell>
          <cell r="DC827">
            <v>0</v>
          </cell>
          <cell r="DD827">
            <v>0</v>
          </cell>
          <cell r="DE827">
            <v>0</v>
          </cell>
          <cell r="DF827">
            <v>0</v>
          </cell>
          <cell r="DG827">
            <v>0</v>
          </cell>
          <cell r="DH827">
            <v>0</v>
          </cell>
          <cell r="DI827">
            <v>0</v>
          </cell>
          <cell r="DJ827">
            <v>0</v>
          </cell>
          <cell r="DK827">
            <v>0</v>
          </cell>
          <cell r="DL827">
            <v>0</v>
          </cell>
          <cell r="DM827">
            <v>0</v>
          </cell>
          <cell r="DN827">
            <v>0</v>
          </cell>
          <cell r="DO827">
            <v>0</v>
          </cell>
          <cell r="DP827">
            <v>0</v>
          </cell>
          <cell r="DQ827">
            <v>0</v>
          </cell>
          <cell r="DR827">
            <v>0</v>
          </cell>
          <cell r="DS827">
            <v>0</v>
          </cell>
          <cell r="DT827">
            <v>0</v>
          </cell>
          <cell r="DU827">
            <v>0</v>
          </cell>
          <cell r="DV827">
            <v>0</v>
          </cell>
          <cell r="DW827">
            <v>0</v>
          </cell>
          <cell r="DX827">
            <v>0</v>
          </cell>
          <cell r="DY827">
            <v>0</v>
          </cell>
          <cell r="DZ827">
            <v>0</v>
          </cell>
          <cell r="EA827">
            <v>0</v>
          </cell>
          <cell r="EB827">
            <v>0</v>
          </cell>
          <cell r="EC827">
            <v>0</v>
          </cell>
          <cell r="ED827">
            <v>0</v>
          </cell>
        </row>
        <row r="828"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0</v>
          </cell>
          <cell r="BL828">
            <v>0</v>
          </cell>
          <cell r="BM828">
            <v>0</v>
          </cell>
          <cell r="BN828">
            <v>0</v>
          </cell>
          <cell r="BO828">
            <v>0</v>
          </cell>
          <cell r="BP828">
            <v>0</v>
          </cell>
          <cell r="BQ828">
            <v>0</v>
          </cell>
          <cell r="BR828">
            <v>0</v>
          </cell>
          <cell r="BS828">
            <v>0</v>
          </cell>
          <cell r="BT828">
            <v>0</v>
          </cell>
          <cell r="BU828">
            <v>0</v>
          </cell>
          <cell r="BV828">
            <v>0</v>
          </cell>
          <cell r="BW828">
            <v>0</v>
          </cell>
          <cell r="BX828">
            <v>0</v>
          </cell>
          <cell r="BY828">
            <v>0</v>
          </cell>
          <cell r="BZ828">
            <v>0</v>
          </cell>
          <cell r="CA828">
            <v>0</v>
          </cell>
          <cell r="CB828">
            <v>0</v>
          </cell>
          <cell r="CC828">
            <v>0</v>
          </cell>
          <cell r="CD828">
            <v>0</v>
          </cell>
          <cell r="CE828">
            <v>0</v>
          </cell>
          <cell r="CF828">
            <v>0</v>
          </cell>
          <cell r="CG828">
            <v>0</v>
          </cell>
          <cell r="CH828">
            <v>0</v>
          </cell>
          <cell r="CI828">
            <v>0</v>
          </cell>
          <cell r="CJ828">
            <v>0</v>
          </cell>
          <cell r="CK828">
            <v>0</v>
          </cell>
          <cell r="CL828">
            <v>0</v>
          </cell>
          <cell r="CM828">
            <v>0</v>
          </cell>
          <cell r="CN828">
            <v>0</v>
          </cell>
          <cell r="CO828">
            <v>0</v>
          </cell>
          <cell r="CP828">
            <v>0</v>
          </cell>
          <cell r="CQ828">
            <v>0</v>
          </cell>
          <cell r="CR828">
            <v>0</v>
          </cell>
          <cell r="CS828">
            <v>0</v>
          </cell>
          <cell r="CT828">
            <v>0</v>
          </cell>
          <cell r="CU828">
            <v>0</v>
          </cell>
          <cell r="CV828">
            <v>0</v>
          </cell>
          <cell r="CW828">
            <v>0</v>
          </cell>
          <cell r="CX828">
            <v>0</v>
          </cell>
          <cell r="CY828">
            <v>0</v>
          </cell>
          <cell r="CZ828">
            <v>0</v>
          </cell>
          <cell r="DA828">
            <v>0</v>
          </cell>
          <cell r="DB828">
            <v>0</v>
          </cell>
          <cell r="DC828">
            <v>0</v>
          </cell>
          <cell r="DD828">
            <v>0</v>
          </cell>
          <cell r="DE828">
            <v>0</v>
          </cell>
          <cell r="DF828">
            <v>0</v>
          </cell>
          <cell r="DG828">
            <v>0</v>
          </cell>
          <cell r="DH828">
            <v>0</v>
          </cell>
          <cell r="DI828">
            <v>0</v>
          </cell>
          <cell r="DJ828">
            <v>0</v>
          </cell>
          <cell r="DK828">
            <v>0</v>
          </cell>
          <cell r="DL828">
            <v>0</v>
          </cell>
          <cell r="DM828">
            <v>0</v>
          </cell>
          <cell r="DN828">
            <v>0</v>
          </cell>
          <cell r="DO828">
            <v>0</v>
          </cell>
          <cell r="DP828">
            <v>0</v>
          </cell>
          <cell r="DQ828">
            <v>0</v>
          </cell>
          <cell r="DR828">
            <v>0</v>
          </cell>
          <cell r="DS828">
            <v>0</v>
          </cell>
          <cell r="DT828">
            <v>0</v>
          </cell>
          <cell r="DU828">
            <v>0</v>
          </cell>
          <cell r="DV828">
            <v>0</v>
          </cell>
          <cell r="DW828">
            <v>0</v>
          </cell>
          <cell r="DX828">
            <v>0</v>
          </cell>
          <cell r="DY828">
            <v>0</v>
          </cell>
          <cell r="DZ828">
            <v>0</v>
          </cell>
          <cell r="EA828">
            <v>0</v>
          </cell>
          <cell r="EB828">
            <v>0</v>
          </cell>
          <cell r="EC828">
            <v>0</v>
          </cell>
          <cell r="ED828">
            <v>0</v>
          </cell>
        </row>
        <row r="829"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BM829">
            <v>0</v>
          </cell>
          <cell r="BN829">
            <v>0</v>
          </cell>
          <cell r="BO829">
            <v>0</v>
          </cell>
          <cell r="BP829">
            <v>0</v>
          </cell>
          <cell r="BQ829">
            <v>0</v>
          </cell>
          <cell r="BR829">
            <v>0</v>
          </cell>
          <cell r="BS829">
            <v>0</v>
          </cell>
          <cell r="BT829">
            <v>0</v>
          </cell>
          <cell r="BU829">
            <v>0</v>
          </cell>
          <cell r="BV829">
            <v>0</v>
          </cell>
          <cell r="BW829">
            <v>0</v>
          </cell>
          <cell r="BX829">
            <v>0</v>
          </cell>
          <cell r="BY829">
            <v>0</v>
          </cell>
          <cell r="BZ829">
            <v>0</v>
          </cell>
          <cell r="CA829">
            <v>0</v>
          </cell>
          <cell r="CB829">
            <v>0</v>
          </cell>
          <cell r="CC829">
            <v>0</v>
          </cell>
          <cell r="CD829">
            <v>0</v>
          </cell>
          <cell r="CE829">
            <v>0</v>
          </cell>
          <cell r="CF829">
            <v>0</v>
          </cell>
          <cell r="CG829">
            <v>0</v>
          </cell>
          <cell r="CH829">
            <v>0</v>
          </cell>
          <cell r="CI829">
            <v>0</v>
          </cell>
          <cell r="CJ829">
            <v>0</v>
          </cell>
          <cell r="CK829">
            <v>0</v>
          </cell>
          <cell r="CL829">
            <v>0</v>
          </cell>
          <cell r="CM829">
            <v>0</v>
          </cell>
          <cell r="CN829">
            <v>0</v>
          </cell>
          <cell r="CO829">
            <v>0</v>
          </cell>
          <cell r="CP829">
            <v>0</v>
          </cell>
          <cell r="CQ829">
            <v>0</v>
          </cell>
          <cell r="CR829">
            <v>0</v>
          </cell>
          <cell r="CS829">
            <v>0</v>
          </cell>
          <cell r="CT829">
            <v>0</v>
          </cell>
          <cell r="CU829">
            <v>0</v>
          </cell>
          <cell r="CV829">
            <v>0</v>
          </cell>
          <cell r="CW829">
            <v>0</v>
          </cell>
          <cell r="CX829">
            <v>0</v>
          </cell>
          <cell r="CY829">
            <v>0</v>
          </cell>
          <cell r="CZ829">
            <v>0</v>
          </cell>
          <cell r="DA829">
            <v>0</v>
          </cell>
          <cell r="DB829">
            <v>0</v>
          </cell>
          <cell r="DC829">
            <v>0</v>
          </cell>
          <cell r="DD829">
            <v>0</v>
          </cell>
          <cell r="DE829">
            <v>0</v>
          </cell>
          <cell r="DF829">
            <v>0</v>
          </cell>
          <cell r="DG829">
            <v>0</v>
          </cell>
          <cell r="DH829">
            <v>0</v>
          </cell>
          <cell r="DI829">
            <v>0</v>
          </cell>
          <cell r="DJ829">
            <v>0</v>
          </cell>
          <cell r="DK829">
            <v>0</v>
          </cell>
          <cell r="DL829">
            <v>0</v>
          </cell>
          <cell r="DM829">
            <v>0</v>
          </cell>
          <cell r="DN829">
            <v>0</v>
          </cell>
          <cell r="DO829">
            <v>0</v>
          </cell>
          <cell r="DP829">
            <v>0</v>
          </cell>
          <cell r="DQ829">
            <v>0</v>
          </cell>
          <cell r="DR829">
            <v>0</v>
          </cell>
          <cell r="DS829">
            <v>0</v>
          </cell>
          <cell r="DT829">
            <v>0</v>
          </cell>
          <cell r="DU829">
            <v>0</v>
          </cell>
          <cell r="DV829">
            <v>0</v>
          </cell>
          <cell r="DW829">
            <v>0</v>
          </cell>
          <cell r="DX829">
            <v>0</v>
          </cell>
          <cell r="DY829">
            <v>0</v>
          </cell>
          <cell r="DZ829">
            <v>0</v>
          </cell>
          <cell r="EA829">
            <v>0</v>
          </cell>
          <cell r="EB829">
            <v>0</v>
          </cell>
          <cell r="EC829">
            <v>0</v>
          </cell>
          <cell r="ED829">
            <v>0</v>
          </cell>
        </row>
        <row r="832">
          <cell r="F832">
            <v>1316.787</v>
          </cell>
          <cell r="G832">
            <v>1473.64</v>
          </cell>
          <cell r="H832">
            <v>2295.116</v>
          </cell>
          <cell r="I832">
            <v>2650.89</v>
          </cell>
          <cell r="J832">
            <v>3068.5970000000002</v>
          </cell>
          <cell r="K832">
            <v>3260.07</v>
          </cell>
          <cell r="L832">
            <v>2950.7660000000001</v>
          </cell>
          <cell r="M832">
            <v>2955.5709999999999</v>
          </cell>
          <cell r="N832">
            <v>2605.3200000000002</v>
          </cell>
          <cell r="O832">
            <v>2112.2469999999998</v>
          </cell>
          <cell r="P832">
            <v>1422.6</v>
          </cell>
          <cell r="Q832">
            <v>1097.5550000000001</v>
          </cell>
          <cell r="R832">
            <v>27073.124</v>
          </cell>
          <cell r="S832">
            <v>1310.2149999999999</v>
          </cell>
          <cell r="T832">
            <v>1466.3040000000001</v>
          </cell>
          <cell r="U832">
            <v>2283.7080000000001</v>
          </cell>
          <cell r="V832">
            <v>2637.63</v>
          </cell>
          <cell r="W832">
            <v>3053.252</v>
          </cell>
          <cell r="X832">
            <v>3243.72</v>
          </cell>
          <cell r="Y832">
            <v>2936.01</v>
          </cell>
          <cell r="Z832">
            <v>2940.8150000000001</v>
          </cell>
          <cell r="AA832">
            <v>2592.3000000000002</v>
          </cell>
          <cell r="AB832">
            <v>2101.614</v>
          </cell>
          <cell r="AC832">
            <v>1415.55</v>
          </cell>
          <cell r="AD832">
            <v>1092.0060000000001</v>
          </cell>
          <cell r="AE832">
            <v>26989.835999999996</v>
          </cell>
          <cell r="AF832">
            <v>1303.6120000000001</v>
          </cell>
          <cell r="AG832">
            <v>1511.0740000000001</v>
          </cell>
          <cell r="AH832">
            <v>2272.2069999999999</v>
          </cell>
          <cell r="AI832">
            <v>2624.52</v>
          </cell>
          <cell r="AJ832">
            <v>3038</v>
          </cell>
          <cell r="AK832">
            <v>3227.55</v>
          </cell>
          <cell r="AL832">
            <v>2921.3159999999998</v>
          </cell>
          <cell r="AM832">
            <v>2926.09</v>
          </cell>
          <cell r="AN832">
            <v>2579.31</v>
          </cell>
          <cell r="AO832">
            <v>2091.136</v>
          </cell>
          <cell r="AP832">
            <v>1408.44</v>
          </cell>
          <cell r="AQ832">
            <v>1086.5809999999999</v>
          </cell>
          <cell r="AR832">
            <v>26803.155999999999</v>
          </cell>
          <cell r="AS832">
            <v>1297.133</v>
          </cell>
          <cell r="AT832">
            <v>1451.7439999999999</v>
          </cell>
          <cell r="AU832">
            <v>2260.8919999999998</v>
          </cell>
          <cell r="AV832">
            <v>2611.38</v>
          </cell>
          <cell r="AW832">
            <v>3022.8409999999999</v>
          </cell>
          <cell r="AX832">
            <v>3211.41</v>
          </cell>
          <cell r="AY832">
            <v>2906.7150000000001</v>
          </cell>
          <cell r="AZ832">
            <v>2911.4580000000001</v>
          </cell>
          <cell r="BA832">
            <v>2566.38</v>
          </cell>
          <cell r="BB832">
            <v>2080.627</v>
          </cell>
          <cell r="BC832">
            <v>1401.42</v>
          </cell>
          <cell r="BD832">
            <v>1081.1559999999999</v>
          </cell>
          <cell r="BE832">
            <v>26668.893</v>
          </cell>
          <cell r="BF832">
            <v>1290.5609999999999</v>
          </cell>
          <cell r="BG832">
            <v>1444.4359999999999</v>
          </cell>
          <cell r="BH832">
            <v>2249.5149999999999</v>
          </cell>
          <cell r="BI832">
            <v>2598.27</v>
          </cell>
          <cell r="BJ832">
            <v>3007.6819999999998</v>
          </cell>
          <cell r="BK832">
            <v>3195.36</v>
          </cell>
          <cell r="BL832">
            <v>2892.2379999999998</v>
          </cell>
          <cell r="BM832">
            <v>2896.9189999999999</v>
          </cell>
          <cell r="BN832">
            <v>2553.5700000000002</v>
          </cell>
          <cell r="BO832">
            <v>2070.2109999999998</v>
          </cell>
          <cell r="BP832">
            <v>1394.4</v>
          </cell>
          <cell r="BQ832">
            <v>1075.731</v>
          </cell>
          <cell r="BR832">
            <v>26535.45</v>
          </cell>
          <cell r="BS832">
            <v>1284.175</v>
          </cell>
          <cell r="BT832">
            <v>1437.212</v>
          </cell>
          <cell r="BU832">
            <v>2238.3240000000001</v>
          </cell>
          <cell r="BV832">
            <v>2585.2800000000002</v>
          </cell>
          <cell r="BW832">
            <v>2992.616</v>
          </cell>
          <cell r="BX832">
            <v>3179.37</v>
          </cell>
          <cell r="BY832">
            <v>2877.6990000000001</v>
          </cell>
          <cell r="BZ832">
            <v>2882.4110000000001</v>
          </cell>
          <cell r="CA832">
            <v>2540.79</v>
          </cell>
          <cell r="CB832">
            <v>2059.857</v>
          </cell>
          <cell r="CC832">
            <v>1387.41</v>
          </cell>
          <cell r="CD832">
            <v>1070.306</v>
          </cell>
          <cell r="CE832">
            <v>26453.876</v>
          </cell>
          <cell r="CF832">
            <v>1277.6959999999999</v>
          </cell>
          <cell r="CG832">
            <v>1481.03</v>
          </cell>
          <cell r="CH832">
            <v>2227.1329999999998</v>
          </cell>
          <cell r="CI832">
            <v>2572.35</v>
          </cell>
          <cell r="CJ832">
            <v>2977.674</v>
          </cell>
          <cell r="CK832">
            <v>3163.47</v>
          </cell>
          <cell r="CL832">
            <v>2863.3150000000001</v>
          </cell>
          <cell r="CM832">
            <v>2868.027</v>
          </cell>
          <cell r="CN832">
            <v>2528.13</v>
          </cell>
          <cell r="CO832">
            <v>2049.627</v>
          </cell>
          <cell r="CP832">
            <v>1380.45</v>
          </cell>
          <cell r="CQ832">
            <v>1064.9739999999999</v>
          </cell>
          <cell r="CR832">
            <v>26271.129000000001</v>
          </cell>
          <cell r="CS832">
            <v>1271.3720000000001</v>
          </cell>
          <cell r="CT832">
            <v>1422.876</v>
          </cell>
          <cell r="CU832">
            <v>2216.0659999999998</v>
          </cell>
          <cell r="CV832">
            <v>2559.48</v>
          </cell>
          <cell r="CW832">
            <v>2962.7939999999999</v>
          </cell>
          <cell r="CX832">
            <v>3147.63</v>
          </cell>
          <cell r="CY832">
            <v>2849.0239999999999</v>
          </cell>
          <cell r="CZ832">
            <v>2853.7049999999999</v>
          </cell>
          <cell r="DA832">
            <v>2515.44</v>
          </cell>
          <cell r="DB832">
            <v>2039.3969999999999</v>
          </cell>
          <cell r="DC832">
            <v>1373.61</v>
          </cell>
          <cell r="DD832">
            <v>1059.7349999999999</v>
          </cell>
          <cell r="DE832">
            <v>26139.537999999997</v>
          </cell>
          <cell r="DF832">
            <v>1265.0170000000001</v>
          </cell>
          <cell r="DG832">
            <v>1415.7639999999999</v>
          </cell>
          <cell r="DH832">
            <v>2204.9369999999999</v>
          </cell>
          <cell r="DI832">
            <v>2546.6999999999998</v>
          </cell>
          <cell r="DJ832">
            <v>2948.0070000000001</v>
          </cell>
          <cell r="DK832">
            <v>3131.88</v>
          </cell>
          <cell r="DL832">
            <v>2834.7640000000001</v>
          </cell>
          <cell r="DM832">
            <v>2839.3519999999999</v>
          </cell>
          <cell r="DN832">
            <v>2502.9299999999998</v>
          </cell>
          <cell r="DO832">
            <v>2029.105</v>
          </cell>
          <cell r="DP832">
            <v>1366.71</v>
          </cell>
          <cell r="DQ832">
            <v>1054.3720000000001</v>
          </cell>
          <cell r="DR832">
            <v>26008.988000000001</v>
          </cell>
          <cell r="DS832">
            <v>1258.662</v>
          </cell>
          <cell r="DT832">
            <v>1408.68</v>
          </cell>
          <cell r="DU832">
            <v>2193.87</v>
          </cell>
          <cell r="DV832">
            <v>2533.98</v>
          </cell>
          <cell r="DW832">
            <v>2933.2510000000002</v>
          </cell>
          <cell r="DX832">
            <v>3116.28</v>
          </cell>
          <cell r="DY832">
            <v>2820.5659999999998</v>
          </cell>
          <cell r="DZ832">
            <v>2825.2159999999999</v>
          </cell>
          <cell r="EA832">
            <v>2490.39</v>
          </cell>
          <cell r="EB832">
            <v>2019.03</v>
          </cell>
          <cell r="EC832">
            <v>1359.93</v>
          </cell>
          <cell r="ED832">
            <v>1049.133</v>
          </cell>
        </row>
        <row r="833"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  <cell r="BN833">
            <v>0</v>
          </cell>
          <cell r="BO833">
            <v>0</v>
          </cell>
          <cell r="BP833">
            <v>0</v>
          </cell>
          <cell r="BQ833">
            <v>0</v>
          </cell>
          <cell r="BR833">
            <v>0</v>
          </cell>
          <cell r="BS833">
            <v>0</v>
          </cell>
          <cell r="BT833">
            <v>0</v>
          </cell>
          <cell r="BU833">
            <v>0</v>
          </cell>
          <cell r="BV833">
            <v>0</v>
          </cell>
          <cell r="BW833">
            <v>0</v>
          </cell>
          <cell r="BX833">
            <v>0</v>
          </cell>
          <cell r="BY833">
            <v>0</v>
          </cell>
          <cell r="BZ833">
            <v>0</v>
          </cell>
          <cell r="CA833">
            <v>0</v>
          </cell>
          <cell r="CB833">
            <v>0</v>
          </cell>
          <cell r="CC833">
            <v>0</v>
          </cell>
          <cell r="CD833">
            <v>0</v>
          </cell>
          <cell r="CE833">
            <v>0</v>
          </cell>
          <cell r="CF833">
            <v>0</v>
          </cell>
          <cell r="CG833">
            <v>0</v>
          </cell>
          <cell r="CH833">
            <v>0</v>
          </cell>
          <cell r="CI833">
            <v>0</v>
          </cell>
          <cell r="CJ833">
            <v>0</v>
          </cell>
          <cell r="CK833">
            <v>0</v>
          </cell>
          <cell r="CL833">
            <v>0</v>
          </cell>
          <cell r="CM833">
            <v>0</v>
          </cell>
          <cell r="CN833">
            <v>0</v>
          </cell>
          <cell r="CO833">
            <v>0</v>
          </cell>
          <cell r="CP833">
            <v>0</v>
          </cell>
          <cell r="CQ833">
            <v>0</v>
          </cell>
          <cell r="CR833">
            <v>0</v>
          </cell>
          <cell r="CS833">
            <v>0</v>
          </cell>
          <cell r="CT833">
            <v>0</v>
          </cell>
          <cell r="CU833">
            <v>0</v>
          </cell>
          <cell r="CV833">
            <v>0</v>
          </cell>
          <cell r="CW833">
            <v>0</v>
          </cell>
          <cell r="CX833">
            <v>0</v>
          </cell>
          <cell r="CY833">
            <v>0</v>
          </cell>
          <cell r="CZ833">
            <v>0</v>
          </cell>
          <cell r="DA833">
            <v>0</v>
          </cell>
          <cell r="DB833">
            <v>0</v>
          </cell>
          <cell r="DC833">
            <v>0</v>
          </cell>
          <cell r="DD833">
            <v>0</v>
          </cell>
          <cell r="DE833">
            <v>0</v>
          </cell>
          <cell r="DF833">
            <v>0</v>
          </cell>
          <cell r="DG833">
            <v>0</v>
          </cell>
          <cell r="DH833">
            <v>0</v>
          </cell>
          <cell r="DI833">
            <v>0</v>
          </cell>
          <cell r="DJ833">
            <v>0</v>
          </cell>
          <cell r="DK833">
            <v>0</v>
          </cell>
          <cell r="DL833">
            <v>0</v>
          </cell>
          <cell r="DM833">
            <v>0</v>
          </cell>
          <cell r="DN833">
            <v>0</v>
          </cell>
          <cell r="DO833">
            <v>0</v>
          </cell>
          <cell r="DP833">
            <v>0</v>
          </cell>
          <cell r="DQ833">
            <v>0</v>
          </cell>
          <cell r="DR833">
            <v>0</v>
          </cell>
          <cell r="DS833">
            <v>0</v>
          </cell>
          <cell r="DT833">
            <v>0</v>
          </cell>
          <cell r="DU833">
            <v>0</v>
          </cell>
          <cell r="DV833">
            <v>0</v>
          </cell>
          <cell r="DW833">
            <v>0</v>
          </cell>
          <cell r="DX833">
            <v>0</v>
          </cell>
          <cell r="DY833">
            <v>0</v>
          </cell>
          <cell r="DZ833">
            <v>0</v>
          </cell>
          <cell r="EA833">
            <v>0</v>
          </cell>
          <cell r="EB833">
            <v>0</v>
          </cell>
          <cell r="EC833">
            <v>0</v>
          </cell>
          <cell r="ED833">
            <v>0</v>
          </cell>
        </row>
        <row r="834">
          <cell r="F834">
            <v>1316.787</v>
          </cell>
          <cell r="G834">
            <v>1473.64</v>
          </cell>
          <cell r="H834">
            <v>2295.116</v>
          </cell>
          <cell r="I834">
            <v>2650.89</v>
          </cell>
          <cell r="J834">
            <v>3068.5970000000002</v>
          </cell>
          <cell r="K834">
            <v>3260.07</v>
          </cell>
          <cell r="L834">
            <v>2950.7660000000001</v>
          </cell>
          <cell r="M834">
            <v>2955.5709999999999</v>
          </cell>
          <cell r="N834">
            <v>2605.3200000000002</v>
          </cell>
          <cell r="O834">
            <v>2112.2469999999998</v>
          </cell>
          <cell r="P834">
            <v>1422.6</v>
          </cell>
          <cell r="Q834">
            <v>1097.5550000000001</v>
          </cell>
          <cell r="R834">
            <v>27073.124</v>
          </cell>
          <cell r="S834">
            <v>1310.2149999999999</v>
          </cell>
          <cell r="T834">
            <v>1466.3040000000001</v>
          </cell>
          <cell r="U834">
            <v>2283.7080000000001</v>
          </cell>
          <cell r="V834">
            <v>2637.63</v>
          </cell>
          <cell r="W834">
            <v>3053.252</v>
          </cell>
          <cell r="X834">
            <v>3243.72</v>
          </cell>
          <cell r="Y834">
            <v>2936.01</v>
          </cell>
          <cell r="Z834">
            <v>2940.8150000000001</v>
          </cell>
          <cell r="AA834">
            <v>2592.3000000000002</v>
          </cell>
          <cell r="AB834">
            <v>2101.614</v>
          </cell>
          <cell r="AC834">
            <v>1415.55</v>
          </cell>
          <cell r="AD834">
            <v>1092.0060000000001</v>
          </cell>
          <cell r="AE834">
            <v>26989.835999999996</v>
          </cell>
          <cell r="AF834">
            <v>1303.6120000000001</v>
          </cell>
          <cell r="AG834">
            <v>1511.0740000000001</v>
          </cell>
          <cell r="AH834">
            <v>2272.2069999999999</v>
          </cell>
          <cell r="AI834">
            <v>2624.52</v>
          </cell>
          <cell r="AJ834">
            <v>3038</v>
          </cell>
          <cell r="AK834">
            <v>3227.55</v>
          </cell>
          <cell r="AL834">
            <v>2921.3159999999998</v>
          </cell>
          <cell r="AM834">
            <v>2926.09</v>
          </cell>
          <cell r="AN834">
            <v>2579.31</v>
          </cell>
          <cell r="AO834">
            <v>2091.136</v>
          </cell>
          <cell r="AP834">
            <v>1408.44</v>
          </cell>
          <cell r="AQ834">
            <v>1086.5809999999999</v>
          </cell>
          <cell r="AR834">
            <v>26803.155999999999</v>
          </cell>
          <cell r="AS834">
            <v>1297.133</v>
          </cell>
          <cell r="AT834">
            <v>1451.7439999999999</v>
          </cell>
          <cell r="AU834">
            <v>2260.8919999999998</v>
          </cell>
          <cell r="AV834">
            <v>2611.38</v>
          </cell>
          <cell r="AW834">
            <v>3022.8409999999999</v>
          </cell>
          <cell r="AX834">
            <v>3211.41</v>
          </cell>
          <cell r="AY834">
            <v>2906.7150000000001</v>
          </cell>
          <cell r="AZ834">
            <v>2911.4580000000001</v>
          </cell>
          <cell r="BA834">
            <v>2566.38</v>
          </cell>
          <cell r="BB834">
            <v>2080.627</v>
          </cell>
          <cell r="BC834">
            <v>1401.42</v>
          </cell>
          <cell r="BD834">
            <v>1081.1559999999999</v>
          </cell>
          <cell r="BE834">
            <v>26668.893</v>
          </cell>
          <cell r="BF834">
            <v>1290.5609999999999</v>
          </cell>
          <cell r="BG834">
            <v>1444.4359999999999</v>
          </cell>
          <cell r="BH834">
            <v>2249.5149999999999</v>
          </cell>
          <cell r="BI834">
            <v>2598.27</v>
          </cell>
          <cell r="BJ834">
            <v>3007.6819999999998</v>
          </cell>
          <cell r="BK834">
            <v>3195.36</v>
          </cell>
          <cell r="BL834">
            <v>2892.2379999999998</v>
          </cell>
          <cell r="BM834">
            <v>2896.9189999999999</v>
          </cell>
          <cell r="BN834">
            <v>2553.5700000000002</v>
          </cell>
          <cell r="BO834">
            <v>2070.2109999999998</v>
          </cell>
          <cell r="BP834">
            <v>1394.4</v>
          </cell>
          <cell r="BQ834">
            <v>1075.731</v>
          </cell>
          <cell r="BR834">
            <v>26535.45</v>
          </cell>
          <cell r="BS834">
            <v>1284.175</v>
          </cell>
          <cell r="BT834">
            <v>1437.212</v>
          </cell>
          <cell r="BU834">
            <v>2238.3240000000001</v>
          </cell>
          <cell r="BV834">
            <v>2585.2800000000002</v>
          </cell>
          <cell r="BW834">
            <v>2992.616</v>
          </cell>
          <cell r="BX834">
            <v>3179.37</v>
          </cell>
          <cell r="BY834">
            <v>2877.6990000000001</v>
          </cell>
          <cell r="BZ834">
            <v>2882.4110000000001</v>
          </cell>
          <cell r="CA834">
            <v>2540.79</v>
          </cell>
          <cell r="CB834">
            <v>2059.857</v>
          </cell>
          <cell r="CC834">
            <v>1387.41</v>
          </cell>
          <cell r="CD834">
            <v>1070.306</v>
          </cell>
          <cell r="CE834">
            <v>26453.876</v>
          </cell>
          <cell r="CF834">
            <v>1277.6959999999999</v>
          </cell>
          <cell r="CG834">
            <v>1481.03</v>
          </cell>
          <cell r="CH834">
            <v>2227.1329999999998</v>
          </cell>
          <cell r="CI834">
            <v>2572.35</v>
          </cell>
          <cell r="CJ834">
            <v>2977.674</v>
          </cell>
          <cell r="CK834">
            <v>3163.47</v>
          </cell>
          <cell r="CL834">
            <v>2863.3150000000001</v>
          </cell>
          <cell r="CM834">
            <v>2868.027</v>
          </cell>
          <cell r="CN834">
            <v>2528.13</v>
          </cell>
          <cell r="CO834">
            <v>2049.627</v>
          </cell>
          <cell r="CP834">
            <v>1380.45</v>
          </cell>
          <cell r="CQ834">
            <v>1064.9739999999999</v>
          </cell>
          <cell r="CR834">
            <v>26271.129000000001</v>
          </cell>
          <cell r="CS834">
            <v>1271.3720000000001</v>
          </cell>
          <cell r="CT834">
            <v>1422.876</v>
          </cell>
          <cell r="CU834">
            <v>2216.0659999999998</v>
          </cell>
          <cell r="CV834">
            <v>2559.48</v>
          </cell>
          <cell r="CW834">
            <v>2962.7939999999999</v>
          </cell>
          <cell r="CX834">
            <v>3147.63</v>
          </cell>
          <cell r="CY834">
            <v>2849.0239999999999</v>
          </cell>
          <cell r="CZ834">
            <v>2853.7049999999999</v>
          </cell>
          <cell r="DA834">
            <v>2515.44</v>
          </cell>
          <cell r="DB834">
            <v>2039.3969999999999</v>
          </cell>
          <cell r="DC834">
            <v>1373.61</v>
          </cell>
          <cell r="DD834">
            <v>1059.7349999999999</v>
          </cell>
          <cell r="DE834">
            <v>26139.537999999997</v>
          </cell>
          <cell r="DF834">
            <v>1265.0170000000001</v>
          </cell>
          <cell r="DG834">
            <v>1415.7639999999999</v>
          </cell>
          <cell r="DH834">
            <v>2204.9369999999999</v>
          </cell>
          <cell r="DI834">
            <v>2546.6999999999998</v>
          </cell>
          <cell r="DJ834">
            <v>2948.0070000000001</v>
          </cell>
          <cell r="DK834">
            <v>3131.88</v>
          </cell>
          <cell r="DL834">
            <v>2834.7640000000001</v>
          </cell>
          <cell r="DM834">
            <v>2839.3519999999999</v>
          </cell>
          <cell r="DN834">
            <v>2502.9299999999998</v>
          </cell>
          <cell r="DO834">
            <v>2029.105</v>
          </cell>
          <cell r="DP834">
            <v>1366.71</v>
          </cell>
          <cell r="DQ834">
            <v>1054.3720000000001</v>
          </cell>
          <cell r="DR834">
            <v>26008.988000000001</v>
          </cell>
          <cell r="DS834">
            <v>1258.662</v>
          </cell>
          <cell r="DT834">
            <v>1408.68</v>
          </cell>
          <cell r="DU834">
            <v>2193.87</v>
          </cell>
          <cell r="DV834">
            <v>2533.98</v>
          </cell>
          <cell r="DW834">
            <v>2933.2510000000002</v>
          </cell>
          <cell r="DX834">
            <v>3116.28</v>
          </cell>
          <cell r="DY834">
            <v>2820.5659999999998</v>
          </cell>
          <cell r="DZ834">
            <v>2825.2159999999999</v>
          </cell>
          <cell r="EA834">
            <v>2490.39</v>
          </cell>
          <cell r="EB834">
            <v>2019.03</v>
          </cell>
          <cell r="EC834">
            <v>1359.93</v>
          </cell>
          <cell r="ED834">
            <v>1049.133</v>
          </cell>
        </row>
        <row r="835"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  <cell r="BN835">
            <v>0</v>
          </cell>
          <cell r="BO835">
            <v>0</v>
          </cell>
          <cell r="BP835">
            <v>0</v>
          </cell>
          <cell r="BQ835">
            <v>0</v>
          </cell>
          <cell r="BR835">
            <v>0</v>
          </cell>
          <cell r="BS835">
            <v>0</v>
          </cell>
          <cell r="BT835">
            <v>0</v>
          </cell>
          <cell r="BU835">
            <v>0</v>
          </cell>
          <cell r="BV835">
            <v>0</v>
          </cell>
          <cell r="BW835">
            <v>0</v>
          </cell>
          <cell r="BX835">
            <v>0</v>
          </cell>
          <cell r="BY835">
            <v>0</v>
          </cell>
          <cell r="BZ835">
            <v>0</v>
          </cell>
          <cell r="CA835">
            <v>0</v>
          </cell>
          <cell r="CB835">
            <v>0</v>
          </cell>
          <cell r="CC835">
            <v>0</v>
          </cell>
          <cell r="CD835">
            <v>0</v>
          </cell>
          <cell r="CE835">
            <v>0</v>
          </cell>
          <cell r="CF835">
            <v>0</v>
          </cell>
          <cell r="CG835">
            <v>0</v>
          </cell>
          <cell r="CH835">
            <v>0</v>
          </cell>
          <cell r="CI835">
            <v>0</v>
          </cell>
          <cell r="CJ835">
            <v>0</v>
          </cell>
          <cell r="CK835">
            <v>0</v>
          </cell>
          <cell r="CL835">
            <v>0</v>
          </cell>
          <cell r="CM835">
            <v>0</v>
          </cell>
          <cell r="CN835">
            <v>0</v>
          </cell>
          <cell r="CO835">
            <v>0</v>
          </cell>
          <cell r="CP835">
            <v>0</v>
          </cell>
          <cell r="CQ835">
            <v>0</v>
          </cell>
          <cell r="CR835">
            <v>0</v>
          </cell>
          <cell r="CS835">
            <v>0</v>
          </cell>
          <cell r="CT835">
            <v>0</v>
          </cell>
          <cell r="CU835">
            <v>0</v>
          </cell>
          <cell r="CV835">
            <v>0</v>
          </cell>
          <cell r="CW835">
            <v>0</v>
          </cell>
          <cell r="CX835">
            <v>0</v>
          </cell>
          <cell r="CY835">
            <v>0</v>
          </cell>
          <cell r="CZ835">
            <v>0</v>
          </cell>
          <cell r="DA835">
            <v>0</v>
          </cell>
          <cell r="DB835">
            <v>0</v>
          </cell>
          <cell r="DC835">
            <v>0</v>
          </cell>
          <cell r="DD835">
            <v>0</v>
          </cell>
          <cell r="DE835">
            <v>0</v>
          </cell>
          <cell r="DF835">
            <v>0</v>
          </cell>
          <cell r="DG835">
            <v>0</v>
          </cell>
          <cell r="DH835">
            <v>0</v>
          </cell>
          <cell r="DI835">
            <v>0</v>
          </cell>
          <cell r="DJ835">
            <v>0</v>
          </cell>
          <cell r="DK835">
            <v>0</v>
          </cell>
          <cell r="DL835">
            <v>0</v>
          </cell>
          <cell r="DM835">
            <v>0</v>
          </cell>
          <cell r="DN835">
            <v>0</v>
          </cell>
          <cell r="DO835">
            <v>0</v>
          </cell>
          <cell r="DP835">
            <v>0</v>
          </cell>
          <cell r="DQ835">
            <v>0</v>
          </cell>
          <cell r="DR835">
            <v>0</v>
          </cell>
          <cell r="DS835">
            <v>0</v>
          </cell>
          <cell r="DT835">
            <v>0</v>
          </cell>
          <cell r="DU835">
            <v>0</v>
          </cell>
          <cell r="DV835">
            <v>0</v>
          </cell>
          <cell r="DW835">
            <v>0</v>
          </cell>
          <cell r="DX835">
            <v>0</v>
          </cell>
          <cell r="DY835">
            <v>0</v>
          </cell>
          <cell r="DZ835">
            <v>0</v>
          </cell>
          <cell r="EA835">
            <v>0</v>
          </cell>
          <cell r="EB835">
            <v>0</v>
          </cell>
          <cell r="EC835">
            <v>0</v>
          </cell>
          <cell r="ED835">
            <v>0</v>
          </cell>
        </row>
        <row r="836">
          <cell r="F836">
            <v>829.57581000000005</v>
          </cell>
          <cell r="G836">
            <v>928.39320000000009</v>
          </cell>
          <cell r="H836">
            <v>1445.92308</v>
          </cell>
          <cell r="I836">
            <v>1670.0607</v>
          </cell>
          <cell r="J836">
            <v>1933.2161100000001</v>
          </cell>
          <cell r="K836">
            <v>2053.8441000000003</v>
          </cell>
          <cell r="L836">
            <v>1858.9825800000001</v>
          </cell>
          <cell r="M836">
            <v>1862.00973</v>
          </cell>
          <cell r="N836">
            <v>1641.3516000000002</v>
          </cell>
          <cell r="O836">
            <v>1330.71561</v>
          </cell>
          <cell r="P836">
            <v>896.23799999999994</v>
          </cell>
          <cell r="Q836">
            <v>691.45965000000001</v>
          </cell>
          <cell r="R836">
            <v>17326.799360000001</v>
          </cell>
          <cell r="S836">
            <v>838.5376</v>
          </cell>
          <cell r="T836">
            <v>938.43456000000003</v>
          </cell>
          <cell r="U836">
            <v>1461.57312</v>
          </cell>
          <cell r="V836">
            <v>1688.0832</v>
          </cell>
          <cell r="W836">
            <v>1954.0812800000001</v>
          </cell>
          <cell r="X836">
            <v>2075.9807999999998</v>
          </cell>
          <cell r="Y836">
            <v>1879.0464000000002</v>
          </cell>
          <cell r="Z836">
            <v>1882.1216000000002</v>
          </cell>
          <cell r="AA836">
            <v>1659.0720000000001</v>
          </cell>
          <cell r="AB836">
            <v>1345.03296</v>
          </cell>
          <cell r="AC836">
            <v>905.952</v>
          </cell>
          <cell r="AD836">
            <v>698.88384000000008</v>
          </cell>
          <cell r="AE836">
            <v>17813.29176</v>
          </cell>
          <cell r="AF836">
            <v>860.3839200000001</v>
          </cell>
          <cell r="AG836">
            <v>997.30884000000003</v>
          </cell>
          <cell r="AH836">
            <v>1499.65662</v>
          </cell>
          <cell r="AI836">
            <v>1732.1832000000002</v>
          </cell>
          <cell r="AJ836">
            <v>2005.0800000000002</v>
          </cell>
          <cell r="AK836">
            <v>2130.1830000000004</v>
          </cell>
          <cell r="AL836">
            <v>1928.0685599999999</v>
          </cell>
          <cell r="AM836">
            <v>1931.2194000000002</v>
          </cell>
          <cell r="AN836">
            <v>1702.3446000000001</v>
          </cell>
          <cell r="AO836">
            <v>1380.14976</v>
          </cell>
          <cell r="AP836">
            <v>929.57040000000006</v>
          </cell>
          <cell r="AQ836">
            <v>717.14346</v>
          </cell>
          <cell r="AR836">
            <v>17958.114520000003</v>
          </cell>
          <cell r="AS836">
            <v>869.07911000000013</v>
          </cell>
          <cell r="AT836">
            <v>972.66848000000005</v>
          </cell>
          <cell r="AU836">
            <v>1514.79764</v>
          </cell>
          <cell r="AV836">
            <v>1749.6246000000001</v>
          </cell>
          <cell r="AW836">
            <v>2025.3034700000001</v>
          </cell>
          <cell r="AX836">
            <v>2151.6446999999998</v>
          </cell>
          <cell r="AY836">
            <v>1947.4990500000001</v>
          </cell>
          <cell r="AZ836">
            <v>1950.6768600000003</v>
          </cell>
          <cell r="BA836">
            <v>1719.4746000000002</v>
          </cell>
          <cell r="BB836">
            <v>1394.02009</v>
          </cell>
          <cell r="BC836">
            <v>938.95140000000015</v>
          </cell>
          <cell r="BD836">
            <v>724.37451999999996</v>
          </cell>
          <cell r="BE836">
            <v>18134.847240000003</v>
          </cell>
          <cell r="BF836">
            <v>877.58148000000006</v>
          </cell>
          <cell r="BG836">
            <v>982.21648000000005</v>
          </cell>
          <cell r="BH836">
            <v>1529.6702</v>
          </cell>
          <cell r="BI836">
            <v>1766.8236000000002</v>
          </cell>
          <cell r="BJ836">
            <v>2045.2237600000001</v>
          </cell>
          <cell r="BK836">
            <v>2172.8448000000003</v>
          </cell>
          <cell r="BL836">
            <v>1966.7218399999999</v>
          </cell>
          <cell r="BM836">
            <v>1969.9049199999999</v>
          </cell>
          <cell r="BN836">
            <v>1736.4276000000002</v>
          </cell>
          <cell r="BO836">
            <v>1407.7434799999999</v>
          </cell>
          <cell r="BP836">
            <v>948.19200000000012</v>
          </cell>
          <cell r="BQ836">
            <v>731.4970800000001</v>
          </cell>
          <cell r="BR836">
            <v>18574.815000000002</v>
          </cell>
          <cell r="BS836">
            <v>898.92250000000001</v>
          </cell>
          <cell r="BT836">
            <v>1006.0484000000001</v>
          </cell>
          <cell r="BU836">
            <v>1566.8268000000003</v>
          </cell>
          <cell r="BV836">
            <v>1809.6960000000004</v>
          </cell>
          <cell r="BW836">
            <v>2094.8312000000001</v>
          </cell>
          <cell r="BX836">
            <v>2225.5590000000002</v>
          </cell>
          <cell r="BY836">
            <v>2014.3893000000003</v>
          </cell>
          <cell r="BZ836">
            <v>2017.6877000000002</v>
          </cell>
          <cell r="CA836">
            <v>1778.5530000000001</v>
          </cell>
          <cell r="CB836">
            <v>1441.8999000000001</v>
          </cell>
          <cell r="CC836">
            <v>971.18700000000013</v>
          </cell>
          <cell r="CD836">
            <v>749.21420000000012</v>
          </cell>
          <cell r="CE836">
            <v>19046.790720000001</v>
          </cell>
          <cell r="CF836">
            <v>919.94112000000007</v>
          </cell>
          <cell r="CG836">
            <v>1066.3416000000002</v>
          </cell>
          <cell r="CH836">
            <v>1603.53576</v>
          </cell>
          <cell r="CI836">
            <v>1852.0920000000001</v>
          </cell>
          <cell r="CJ836">
            <v>2143.9252800000004</v>
          </cell>
          <cell r="CK836">
            <v>2277.6984000000002</v>
          </cell>
          <cell r="CL836">
            <v>2061.5868000000005</v>
          </cell>
          <cell r="CM836">
            <v>2064.9794400000001</v>
          </cell>
          <cell r="CN836">
            <v>1820.2536000000002</v>
          </cell>
          <cell r="CO836">
            <v>1475.7314400000002</v>
          </cell>
          <cell r="CP836">
            <v>993.92400000000021</v>
          </cell>
          <cell r="CQ836">
            <v>766.78128000000004</v>
          </cell>
          <cell r="CR836">
            <v>19440.635460000001</v>
          </cell>
          <cell r="CS836">
            <v>940.81528000000003</v>
          </cell>
          <cell r="CT836">
            <v>1052.92824</v>
          </cell>
          <cell r="CU836">
            <v>1639.8888399999998</v>
          </cell>
          <cell r="CV836">
            <v>1894.0152</v>
          </cell>
          <cell r="CW836">
            <v>2192.46756</v>
          </cell>
          <cell r="CX836">
            <v>2329.2462</v>
          </cell>
          <cell r="CY836">
            <v>2108.2777599999999</v>
          </cell>
          <cell r="CZ836">
            <v>2111.7417</v>
          </cell>
          <cell r="DA836">
            <v>1861.4256</v>
          </cell>
          <cell r="DB836">
            <v>1509.1537799999999</v>
          </cell>
          <cell r="DC836">
            <v>1016.4713999999999</v>
          </cell>
          <cell r="DD836">
            <v>784.20389999999986</v>
          </cell>
          <cell r="DE836">
            <v>19604.653499999997</v>
          </cell>
          <cell r="DF836">
            <v>948.7627500000001</v>
          </cell>
          <cell r="DG836">
            <v>1061.8229999999999</v>
          </cell>
          <cell r="DH836">
            <v>1653.7027499999999</v>
          </cell>
          <cell r="DI836">
            <v>1910.0249999999999</v>
          </cell>
          <cell r="DJ836">
            <v>2211.0052500000002</v>
          </cell>
          <cell r="DK836">
            <v>2348.91</v>
          </cell>
          <cell r="DL836">
            <v>2126.0730000000003</v>
          </cell>
          <cell r="DM836">
            <v>2129.5140000000001</v>
          </cell>
          <cell r="DN836">
            <v>1877.1974999999998</v>
          </cell>
          <cell r="DO836">
            <v>1521.8287500000001</v>
          </cell>
          <cell r="DP836">
            <v>1025.0325</v>
          </cell>
          <cell r="DQ836">
            <v>790.779</v>
          </cell>
          <cell r="DR836">
            <v>19766.830880000001</v>
          </cell>
          <cell r="DS836">
            <v>956.58312000000001</v>
          </cell>
          <cell r="DT836">
            <v>1070.5968</v>
          </cell>
          <cell r="DU836">
            <v>1667.3411999999998</v>
          </cell>
          <cell r="DV836">
            <v>1925.8248000000001</v>
          </cell>
          <cell r="DW836">
            <v>2229.2707600000003</v>
          </cell>
          <cell r="DX836">
            <v>2368.3728000000001</v>
          </cell>
          <cell r="DY836">
            <v>2143.6301599999997</v>
          </cell>
          <cell r="DZ836">
            <v>2147.1641599999998</v>
          </cell>
          <cell r="EA836">
            <v>1892.6963999999998</v>
          </cell>
          <cell r="EB836">
            <v>1534.4628</v>
          </cell>
          <cell r="EC836">
            <v>1033.5468000000001</v>
          </cell>
          <cell r="ED836">
            <v>797.34108000000003</v>
          </cell>
        </row>
        <row r="839"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  <cell r="BM839">
            <v>0</v>
          </cell>
          <cell r="BN839">
            <v>0</v>
          </cell>
          <cell r="BO839">
            <v>0</v>
          </cell>
          <cell r="BP839">
            <v>0</v>
          </cell>
          <cell r="BQ839">
            <v>0</v>
          </cell>
          <cell r="BR839">
            <v>0</v>
          </cell>
          <cell r="BS839">
            <v>0</v>
          </cell>
          <cell r="BT839">
            <v>0</v>
          </cell>
          <cell r="BU839">
            <v>0</v>
          </cell>
          <cell r="BV839">
            <v>0</v>
          </cell>
          <cell r="BW839">
            <v>0</v>
          </cell>
          <cell r="BX839">
            <v>0</v>
          </cell>
          <cell r="BY839">
            <v>0</v>
          </cell>
          <cell r="BZ839">
            <v>0</v>
          </cell>
          <cell r="CA839">
            <v>0</v>
          </cell>
          <cell r="CB839">
            <v>0</v>
          </cell>
          <cell r="CC839">
            <v>0</v>
          </cell>
          <cell r="CD839">
            <v>0</v>
          </cell>
          <cell r="CE839">
            <v>0</v>
          </cell>
          <cell r="CF839">
            <v>0</v>
          </cell>
          <cell r="CG839">
            <v>0</v>
          </cell>
          <cell r="CH839">
            <v>0</v>
          </cell>
          <cell r="CI839">
            <v>0</v>
          </cell>
          <cell r="CJ839">
            <v>0</v>
          </cell>
          <cell r="CK839">
            <v>0</v>
          </cell>
          <cell r="CL839">
            <v>0</v>
          </cell>
          <cell r="CM839">
            <v>0</v>
          </cell>
          <cell r="CN839">
            <v>0</v>
          </cell>
          <cell r="CO839">
            <v>0</v>
          </cell>
          <cell r="CP839">
            <v>0</v>
          </cell>
          <cell r="CQ839">
            <v>0</v>
          </cell>
          <cell r="CR839">
            <v>0</v>
          </cell>
          <cell r="CS839">
            <v>0</v>
          </cell>
          <cell r="CT839">
            <v>0</v>
          </cell>
          <cell r="CU839">
            <v>0</v>
          </cell>
          <cell r="CV839">
            <v>0</v>
          </cell>
          <cell r="CW839">
            <v>0</v>
          </cell>
          <cell r="CX839">
            <v>0</v>
          </cell>
          <cell r="CY839">
            <v>0</v>
          </cell>
          <cell r="CZ839">
            <v>0</v>
          </cell>
          <cell r="DA839">
            <v>0</v>
          </cell>
          <cell r="DB839">
            <v>0</v>
          </cell>
          <cell r="DC839">
            <v>0</v>
          </cell>
          <cell r="DD839">
            <v>0</v>
          </cell>
          <cell r="DE839">
            <v>0</v>
          </cell>
          <cell r="DF839">
            <v>0</v>
          </cell>
          <cell r="DG839">
            <v>0</v>
          </cell>
          <cell r="DH839">
            <v>0</v>
          </cell>
          <cell r="DI839">
            <v>0</v>
          </cell>
          <cell r="DJ839">
            <v>0</v>
          </cell>
          <cell r="DK839">
            <v>0</v>
          </cell>
          <cell r="DL839">
            <v>0</v>
          </cell>
          <cell r="DM839">
            <v>0</v>
          </cell>
          <cell r="DN839">
            <v>0</v>
          </cell>
          <cell r="DO839">
            <v>0</v>
          </cell>
          <cell r="DP839">
            <v>0</v>
          </cell>
          <cell r="DQ839">
            <v>0</v>
          </cell>
          <cell r="DR839">
            <v>0</v>
          </cell>
          <cell r="DS839">
            <v>0</v>
          </cell>
          <cell r="DT839">
            <v>0</v>
          </cell>
          <cell r="DU839">
            <v>0</v>
          </cell>
          <cell r="DV839">
            <v>0</v>
          </cell>
          <cell r="DW839">
            <v>0</v>
          </cell>
          <cell r="DX839">
            <v>0</v>
          </cell>
          <cell r="DY839">
            <v>0</v>
          </cell>
          <cell r="DZ839">
            <v>0</v>
          </cell>
          <cell r="EA839">
            <v>0</v>
          </cell>
          <cell r="EB839">
            <v>0</v>
          </cell>
          <cell r="EC839">
            <v>0</v>
          </cell>
          <cell r="ED839">
            <v>0</v>
          </cell>
        </row>
        <row r="840"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  <cell r="BQ840">
            <v>0</v>
          </cell>
          <cell r="BR840">
            <v>0</v>
          </cell>
          <cell r="BS840">
            <v>0</v>
          </cell>
          <cell r="BT840">
            <v>0</v>
          </cell>
          <cell r="BU840">
            <v>0</v>
          </cell>
          <cell r="BV840">
            <v>0</v>
          </cell>
          <cell r="BW840">
            <v>0</v>
          </cell>
          <cell r="BX840">
            <v>0</v>
          </cell>
          <cell r="BY840">
            <v>0</v>
          </cell>
          <cell r="BZ840">
            <v>0</v>
          </cell>
          <cell r="CA840">
            <v>0</v>
          </cell>
          <cell r="CB840">
            <v>0</v>
          </cell>
          <cell r="CC840">
            <v>0</v>
          </cell>
          <cell r="CD840">
            <v>0</v>
          </cell>
          <cell r="CE840">
            <v>0</v>
          </cell>
          <cell r="CF840">
            <v>0</v>
          </cell>
          <cell r="CG840">
            <v>0</v>
          </cell>
          <cell r="CH840">
            <v>0</v>
          </cell>
          <cell r="CI840">
            <v>0</v>
          </cell>
          <cell r="CJ840">
            <v>0</v>
          </cell>
          <cell r="CK840">
            <v>0</v>
          </cell>
          <cell r="CL840">
            <v>0</v>
          </cell>
          <cell r="CM840">
            <v>0</v>
          </cell>
          <cell r="CN840">
            <v>0</v>
          </cell>
          <cell r="CO840">
            <v>0</v>
          </cell>
          <cell r="CP840">
            <v>0</v>
          </cell>
          <cell r="CQ840">
            <v>0</v>
          </cell>
          <cell r="CR840">
            <v>0</v>
          </cell>
          <cell r="CS840">
            <v>0</v>
          </cell>
          <cell r="CT840">
            <v>0</v>
          </cell>
          <cell r="CU840">
            <v>0</v>
          </cell>
          <cell r="CV840">
            <v>0</v>
          </cell>
          <cell r="CW840">
            <v>0</v>
          </cell>
          <cell r="CX840">
            <v>0</v>
          </cell>
          <cell r="CY840">
            <v>0</v>
          </cell>
          <cell r="CZ840">
            <v>0</v>
          </cell>
          <cell r="DA840">
            <v>0</v>
          </cell>
          <cell r="DB840">
            <v>0</v>
          </cell>
          <cell r="DC840">
            <v>0</v>
          </cell>
          <cell r="DD840">
            <v>0</v>
          </cell>
          <cell r="DE840">
            <v>0</v>
          </cell>
          <cell r="DF840">
            <v>0</v>
          </cell>
          <cell r="DG840">
            <v>0</v>
          </cell>
          <cell r="DH840">
            <v>0</v>
          </cell>
          <cell r="DI840">
            <v>0</v>
          </cell>
          <cell r="DJ840">
            <v>0</v>
          </cell>
          <cell r="DK840">
            <v>0</v>
          </cell>
          <cell r="DL840">
            <v>0</v>
          </cell>
          <cell r="DM840">
            <v>0</v>
          </cell>
          <cell r="DN840">
            <v>0</v>
          </cell>
          <cell r="DO840">
            <v>0</v>
          </cell>
          <cell r="DP840">
            <v>0</v>
          </cell>
          <cell r="DQ840">
            <v>0</v>
          </cell>
          <cell r="DR840">
            <v>0</v>
          </cell>
          <cell r="DS840">
            <v>0</v>
          </cell>
          <cell r="DT840">
            <v>0</v>
          </cell>
          <cell r="DU840">
            <v>0</v>
          </cell>
          <cell r="DV840">
            <v>0</v>
          </cell>
          <cell r="DW840">
            <v>0</v>
          </cell>
          <cell r="DX840">
            <v>0</v>
          </cell>
          <cell r="DY840">
            <v>0</v>
          </cell>
          <cell r="DZ840">
            <v>0</v>
          </cell>
          <cell r="EA840">
            <v>0</v>
          </cell>
          <cell r="EB840">
            <v>0</v>
          </cell>
          <cell r="EC840">
            <v>0</v>
          </cell>
          <cell r="ED840">
            <v>0</v>
          </cell>
        </row>
        <row r="841"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P841">
            <v>0</v>
          </cell>
          <cell r="BQ841">
            <v>0</v>
          </cell>
          <cell r="BR841">
            <v>0</v>
          </cell>
          <cell r="BS841">
            <v>0</v>
          </cell>
          <cell r="BT841">
            <v>0</v>
          </cell>
          <cell r="BU841">
            <v>0</v>
          </cell>
          <cell r="BV841">
            <v>0</v>
          </cell>
          <cell r="BW841">
            <v>0</v>
          </cell>
          <cell r="BX841">
            <v>0</v>
          </cell>
          <cell r="BY841">
            <v>0</v>
          </cell>
          <cell r="BZ841">
            <v>0</v>
          </cell>
          <cell r="CA841">
            <v>0</v>
          </cell>
          <cell r="CB841">
            <v>0</v>
          </cell>
          <cell r="CC841">
            <v>0</v>
          </cell>
          <cell r="CD841">
            <v>0</v>
          </cell>
          <cell r="CE841">
            <v>0</v>
          </cell>
          <cell r="CF841">
            <v>0</v>
          </cell>
          <cell r="CG841">
            <v>0</v>
          </cell>
          <cell r="CH841">
            <v>0</v>
          </cell>
          <cell r="CI841">
            <v>0</v>
          </cell>
          <cell r="CJ841">
            <v>0</v>
          </cell>
          <cell r="CK841">
            <v>0</v>
          </cell>
          <cell r="CL841">
            <v>0</v>
          </cell>
          <cell r="CM841">
            <v>0</v>
          </cell>
          <cell r="CN841">
            <v>0</v>
          </cell>
          <cell r="CO841">
            <v>0</v>
          </cell>
          <cell r="CP841">
            <v>0</v>
          </cell>
          <cell r="CQ841">
            <v>0</v>
          </cell>
          <cell r="CR841">
            <v>0</v>
          </cell>
          <cell r="CS841">
            <v>0</v>
          </cell>
          <cell r="CT841">
            <v>0</v>
          </cell>
          <cell r="CU841">
            <v>0</v>
          </cell>
          <cell r="CV841">
            <v>0</v>
          </cell>
          <cell r="CW841">
            <v>0</v>
          </cell>
          <cell r="CX841">
            <v>0</v>
          </cell>
          <cell r="CY841">
            <v>0</v>
          </cell>
          <cell r="CZ841">
            <v>0</v>
          </cell>
          <cell r="DA841">
            <v>0</v>
          </cell>
          <cell r="DB841">
            <v>0</v>
          </cell>
          <cell r="DC841">
            <v>0</v>
          </cell>
          <cell r="DD841">
            <v>0</v>
          </cell>
          <cell r="DE841">
            <v>0</v>
          </cell>
          <cell r="DF841">
            <v>0</v>
          </cell>
          <cell r="DG841">
            <v>0</v>
          </cell>
          <cell r="DH841">
            <v>0</v>
          </cell>
          <cell r="DI841">
            <v>0</v>
          </cell>
          <cell r="DJ841">
            <v>0</v>
          </cell>
          <cell r="DK841">
            <v>0</v>
          </cell>
          <cell r="DL841">
            <v>0</v>
          </cell>
          <cell r="DM841">
            <v>0</v>
          </cell>
          <cell r="DN841">
            <v>0</v>
          </cell>
          <cell r="DO841">
            <v>0</v>
          </cell>
          <cell r="DP841">
            <v>0</v>
          </cell>
          <cell r="DQ841">
            <v>0</v>
          </cell>
          <cell r="DR841">
            <v>0</v>
          </cell>
          <cell r="DS841">
            <v>0</v>
          </cell>
          <cell r="DT841">
            <v>0</v>
          </cell>
          <cell r="DU841">
            <v>0</v>
          </cell>
          <cell r="DV841">
            <v>0</v>
          </cell>
          <cell r="DW841">
            <v>0</v>
          </cell>
          <cell r="DX841">
            <v>0</v>
          </cell>
          <cell r="DY841">
            <v>0</v>
          </cell>
          <cell r="DZ841">
            <v>0</v>
          </cell>
          <cell r="EA841">
            <v>0</v>
          </cell>
          <cell r="EB841">
            <v>0</v>
          </cell>
          <cell r="EC841">
            <v>0</v>
          </cell>
          <cell r="ED841">
            <v>0</v>
          </cell>
        </row>
        <row r="844"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  <cell r="BD844">
            <v>0</v>
          </cell>
          <cell r="BE844">
            <v>0</v>
          </cell>
          <cell r="BF844">
            <v>0</v>
          </cell>
          <cell r="BG844">
            <v>0</v>
          </cell>
          <cell r="BH844">
            <v>0</v>
          </cell>
          <cell r="BI844">
            <v>0</v>
          </cell>
          <cell r="BJ844">
            <v>0</v>
          </cell>
          <cell r="BK844">
            <v>0</v>
          </cell>
          <cell r="BL844">
            <v>0</v>
          </cell>
          <cell r="BM844">
            <v>0</v>
          </cell>
          <cell r="BN844">
            <v>0</v>
          </cell>
          <cell r="BO844">
            <v>0</v>
          </cell>
          <cell r="BP844">
            <v>0</v>
          </cell>
          <cell r="BQ844">
            <v>0</v>
          </cell>
          <cell r="BR844">
            <v>0</v>
          </cell>
          <cell r="BS844">
            <v>0</v>
          </cell>
          <cell r="BT844">
            <v>0</v>
          </cell>
          <cell r="BU844">
            <v>0</v>
          </cell>
          <cell r="BV844">
            <v>0</v>
          </cell>
          <cell r="BW844">
            <v>0</v>
          </cell>
          <cell r="BX844">
            <v>0</v>
          </cell>
          <cell r="BY844">
            <v>0</v>
          </cell>
          <cell r="BZ844">
            <v>0</v>
          </cell>
          <cell r="CA844">
            <v>0</v>
          </cell>
          <cell r="CB844">
            <v>0</v>
          </cell>
          <cell r="CC844">
            <v>0</v>
          </cell>
          <cell r="CD844">
            <v>0</v>
          </cell>
          <cell r="CE844">
            <v>0</v>
          </cell>
          <cell r="CF844">
            <v>0</v>
          </cell>
          <cell r="CG844">
            <v>0</v>
          </cell>
          <cell r="CH844">
            <v>0</v>
          </cell>
          <cell r="CI844">
            <v>0</v>
          </cell>
          <cell r="CJ844">
            <v>0</v>
          </cell>
          <cell r="CK844">
            <v>0</v>
          </cell>
          <cell r="CL844">
            <v>0</v>
          </cell>
          <cell r="CM844">
            <v>0</v>
          </cell>
          <cell r="CN844">
            <v>0</v>
          </cell>
          <cell r="CO844">
            <v>0</v>
          </cell>
          <cell r="CP844">
            <v>0</v>
          </cell>
          <cell r="CQ844">
            <v>0</v>
          </cell>
          <cell r="CR844">
            <v>0</v>
          </cell>
          <cell r="CS844">
            <v>0</v>
          </cell>
          <cell r="CT844">
            <v>0</v>
          </cell>
          <cell r="CU844">
            <v>0</v>
          </cell>
          <cell r="CV844">
            <v>0</v>
          </cell>
          <cell r="CW844">
            <v>0</v>
          </cell>
          <cell r="CX844">
            <v>0</v>
          </cell>
          <cell r="CY844">
            <v>0</v>
          </cell>
          <cell r="CZ844">
            <v>0</v>
          </cell>
          <cell r="DA844">
            <v>0</v>
          </cell>
          <cell r="DB844">
            <v>0</v>
          </cell>
          <cell r="DC844">
            <v>0</v>
          </cell>
          <cell r="DD844">
            <v>0</v>
          </cell>
          <cell r="DE844">
            <v>0</v>
          </cell>
          <cell r="DF844">
            <v>0</v>
          </cell>
          <cell r="DG844">
            <v>0</v>
          </cell>
          <cell r="DH844">
            <v>0</v>
          </cell>
          <cell r="DI844">
            <v>0</v>
          </cell>
          <cell r="DJ844">
            <v>0</v>
          </cell>
          <cell r="DK844">
            <v>0</v>
          </cell>
          <cell r="DL844">
            <v>0</v>
          </cell>
          <cell r="DM844">
            <v>0</v>
          </cell>
          <cell r="DN844">
            <v>0</v>
          </cell>
          <cell r="DO844">
            <v>0</v>
          </cell>
          <cell r="DP844">
            <v>0</v>
          </cell>
          <cell r="DQ844">
            <v>0</v>
          </cell>
          <cell r="DR844">
            <v>0</v>
          </cell>
          <cell r="DS844">
            <v>0</v>
          </cell>
          <cell r="DT844">
            <v>0</v>
          </cell>
          <cell r="DU844">
            <v>0</v>
          </cell>
          <cell r="DV844">
            <v>0</v>
          </cell>
          <cell r="DW844">
            <v>0</v>
          </cell>
          <cell r="DX844">
            <v>0</v>
          </cell>
          <cell r="DY844">
            <v>0</v>
          </cell>
          <cell r="DZ844">
            <v>0</v>
          </cell>
          <cell r="EA844">
            <v>0</v>
          </cell>
          <cell r="EB844">
            <v>0</v>
          </cell>
          <cell r="EC844">
            <v>0</v>
          </cell>
          <cell r="ED844">
            <v>0</v>
          </cell>
        </row>
        <row r="845">
          <cell r="F845">
            <v>2.3962522431340005E-3</v>
          </cell>
          <cell r="G845">
            <v>2.0710613450489745E-3</v>
          </cell>
          <cell r="H845">
            <v>5.2887902710168078E-3</v>
          </cell>
          <cell r="I845">
            <v>0</v>
          </cell>
          <cell r="J845">
            <v>0</v>
          </cell>
          <cell r="K845">
            <v>0</v>
          </cell>
          <cell r="L845">
            <v>-1.6168412378409158E-2</v>
          </cell>
          <cell r="M845">
            <v>-3.1443655303924345E-3</v>
          </cell>
          <cell r="N845">
            <v>0</v>
          </cell>
          <cell r="O845">
            <v>9.1827684731526915E-4</v>
          </cell>
          <cell r="P845">
            <v>2.1963579001749167E-3</v>
          </cell>
          <cell r="Q845">
            <v>5.50305349037572E-3</v>
          </cell>
          <cell r="R845">
            <v>-1.8585049233532658E-3</v>
          </cell>
          <cell r="S845">
            <v>8.7728175202030911E-3</v>
          </cell>
          <cell r="T845">
            <v>9.8695343328820684E-3</v>
          </cell>
          <cell r="U845">
            <v>-4.3131002771730209E-3</v>
          </cell>
          <cell r="V845">
            <v>0</v>
          </cell>
          <cell r="W845">
            <v>0</v>
          </cell>
          <cell r="X845">
            <v>0</v>
          </cell>
          <cell r="Y845">
            <v>-3.805494749217786E-2</v>
          </cell>
          <cell r="Z845">
            <v>-3.4972069811409767E-3</v>
          </cell>
          <cell r="AA845">
            <v>0</v>
          </cell>
          <cell r="AB845">
            <v>-1.0526914949380739E-2</v>
          </cell>
          <cell r="AC845">
            <v>2.3065513791209469E-3</v>
          </cell>
          <cell r="AD845">
            <v>1.3141207387441511E-2</v>
          </cell>
          <cell r="AE845">
            <v>-8.6629193735898724E-4</v>
          </cell>
          <cell r="AF845">
            <v>2.6764558872010014E-3</v>
          </cell>
          <cell r="AG845">
            <v>1.8054432225049766E-3</v>
          </cell>
          <cell r="AH845">
            <v>-9.4131094292499995E-3</v>
          </cell>
          <cell r="AI845">
            <v>0</v>
          </cell>
          <cell r="AJ845">
            <v>0</v>
          </cell>
          <cell r="AK845">
            <v>0</v>
          </cell>
          <cell r="AL845">
            <v>-1.2362679857098158E-2</v>
          </cell>
          <cell r="AM845">
            <v>-2.2841176497010451E-3</v>
          </cell>
          <cell r="AN845">
            <v>0</v>
          </cell>
          <cell r="AO845">
            <v>-8.5951607411942632E-3</v>
          </cell>
          <cell r="AP845">
            <v>1.2081542927777633E-2</v>
          </cell>
          <cell r="AQ845">
            <v>5.696122391434244E-3</v>
          </cell>
          <cell r="AR845">
            <v>-7.5830923961461849E-4</v>
          </cell>
          <cell r="AS845">
            <v>9.3072797151805275E-3</v>
          </cell>
          <cell r="AT845">
            <v>-4.073763345378012E-3</v>
          </cell>
          <cell r="AU845">
            <v>-5.7003883827952961E-3</v>
          </cell>
          <cell r="AV845">
            <v>0</v>
          </cell>
          <cell r="AW845">
            <v>0</v>
          </cell>
          <cell r="AX845">
            <v>0</v>
          </cell>
          <cell r="AY845">
            <v>-6.1701963417704064E-3</v>
          </cell>
          <cell r="AZ845">
            <v>-4.747065425448227E-3</v>
          </cell>
          <cell r="BA845">
            <v>0</v>
          </cell>
          <cell r="BB845">
            <v>-4.589058752124231E-3</v>
          </cell>
          <cell r="BC845">
            <v>3.1496632715288797E-6</v>
          </cell>
          <cell r="BD845">
            <v>6.8703319936957996E-3</v>
          </cell>
          <cell r="BE845">
            <v>3.0611297710363417E-3</v>
          </cell>
          <cell r="BF845">
            <v>2.9280195404979281E-3</v>
          </cell>
          <cell r="BG845">
            <v>6.1029455969894286E-3</v>
          </cell>
          <cell r="BH845">
            <v>5.0728211678432444E-3</v>
          </cell>
          <cell r="BI845">
            <v>0</v>
          </cell>
          <cell r="BJ845">
            <v>0</v>
          </cell>
          <cell r="BK845">
            <v>0</v>
          </cell>
          <cell r="BL845">
            <v>-1.1873968296136184E-2</v>
          </cell>
          <cell r="BM845">
            <v>-5.4896329440445868E-3</v>
          </cell>
          <cell r="BN845">
            <v>0</v>
          </cell>
          <cell r="BO845">
            <v>-2.1119866446603908E-3</v>
          </cell>
          <cell r="BP845">
            <v>4.1342045664130467E-2</v>
          </cell>
          <cell r="BQ845">
            <v>7.6331316780908764E-4</v>
          </cell>
          <cell r="BR845">
            <v>-4.8588145190393561E-3</v>
          </cell>
          <cell r="BS845">
            <v>1.0922232887704553E-2</v>
          </cell>
          <cell r="BT845">
            <v>-2.4610465273688931E-3</v>
          </cell>
          <cell r="BU845">
            <v>-8.6363064845578208E-3</v>
          </cell>
          <cell r="BV845">
            <v>-1.4491399691145546E-3</v>
          </cell>
          <cell r="BW845">
            <v>0</v>
          </cell>
          <cell r="BX845">
            <v>0</v>
          </cell>
          <cell r="BY845">
            <v>-2.6453939244898805E-2</v>
          </cell>
          <cell r="BZ845">
            <v>-5.7114487187490681E-3</v>
          </cell>
          <cell r="CA845">
            <v>-2.9582130404474327E-2</v>
          </cell>
          <cell r="CB845">
            <v>-4.6279698210724973E-3</v>
          </cell>
          <cell r="CC845">
            <v>1.4672931610313356E-3</v>
          </cell>
          <cell r="CD845">
            <v>8.226680893010041E-3</v>
          </cell>
          <cell r="CE845">
            <v>3.1592195132841283E-3</v>
          </cell>
          <cell r="CF845">
            <v>0.12236814295994591</v>
          </cell>
          <cell r="CG845">
            <v>2.5072002768631307E-3</v>
          </cell>
          <cell r="CH845">
            <v>-1.0344244208898346E-2</v>
          </cell>
          <cell r="CI845">
            <v>-2.0345419336429416E-3</v>
          </cell>
          <cell r="CJ845">
            <v>7.4391705768093175E-3</v>
          </cell>
          <cell r="CK845">
            <v>-2.7555398417533183E-2</v>
          </cell>
          <cell r="CL845">
            <v>-4.9673493864290208E-2</v>
          </cell>
          <cell r="CM845">
            <v>-2.2858080394776437E-3</v>
          </cell>
          <cell r="CN845">
            <v>-2.7817185149174861E-3</v>
          </cell>
          <cell r="CO845">
            <v>-7.2856021661493742E-3</v>
          </cell>
          <cell r="CP845">
            <v>-1.0060872663828491E-3</v>
          </cell>
          <cell r="CQ845">
            <v>8.5630147570832094E-3</v>
          </cell>
          <cell r="CR845">
            <v>-3.3859787003240882E-3</v>
          </cell>
          <cell r="CS845">
            <v>1.5271596901026641E-2</v>
          </cell>
          <cell r="CT845">
            <v>4.1876618118337205E-3</v>
          </cell>
          <cell r="CU845">
            <v>-4.6546418085426922E-3</v>
          </cell>
          <cell r="CV845">
            <v>-1.0175745448840701E-2</v>
          </cell>
          <cell r="CW845">
            <v>2.6801021245731249E-2</v>
          </cell>
          <cell r="CX845">
            <v>1.5590350299774514E-3</v>
          </cell>
          <cell r="CY845">
            <v>-6.5246584921947459E-2</v>
          </cell>
          <cell r="CZ845">
            <v>-2.090103496225737E-3</v>
          </cell>
          <cell r="DA845">
            <v>-4.1637556398939068E-3</v>
          </cell>
          <cell r="DB845">
            <v>-1.2695207098957439E-2</v>
          </cell>
          <cell r="DC845">
            <v>4.7725658383335201E-3</v>
          </cell>
          <cell r="DD845">
            <v>5.8024131836127424E-3</v>
          </cell>
          <cell r="DE845">
            <v>8.9108042820722488E-3</v>
          </cell>
          <cell r="DF845">
            <v>1.5345373892063918E-2</v>
          </cell>
          <cell r="DG845">
            <v>-3.3995305790561758E-3</v>
          </cell>
          <cell r="DH845">
            <v>2.92935290558205E-3</v>
          </cell>
          <cell r="DI845">
            <v>-2.4760067281235365E-3</v>
          </cell>
          <cell r="DJ845">
            <v>2.3934337004934747E-2</v>
          </cell>
          <cell r="DK845">
            <v>-7.973842118296659E-2</v>
          </cell>
          <cell r="DL845">
            <v>-5.8922597142402111E-2</v>
          </cell>
          <cell r="DM845">
            <v>-1.199669036378026E-3</v>
          </cell>
          <cell r="DN845">
            <v>-3.4093247294606499E-3</v>
          </cell>
          <cell r="DO845">
            <v>0.20096073376372914</v>
          </cell>
          <cell r="DP845">
            <v>6.6029378431764485E-3</v>
          </cell>
          <cell r="DQ845">
            <v>6.3024653737464575E-3</v>
          </cell>
          <cell r="DR845">
            <v>-2.0440221294569128E-2</v>
          </cell>
          <cell r="DS845">
            <v>9.9213494285770309E-3</v>
          </cell>
          <cell r="DT845">
            <v>1.1208545011069049E-2</v>
          </cell>
          <cell r="DU845">
            <v>3.9130083526650594E-3</v>
          </cell>
          <cell r="DV845">
            <v>-3.1396276701762815E-3</v>
          </cell>
          <cell r="DW845">
            <v>-8.5593539947943498E-3</v>
          </cell>
          <cell r="DX845">
            <v>-0.17002619812044273</v>
          </cell>
          <cell r="DY845">
            <v>-5.7769952486793841E-2</v>
          </cell>
          <cell r="DZ845">
            <v>-2.3174972012018458E-2</v>
          </cell>
          <cell r="EA845">
            <v>-6.71862724385619E-3</v>
          </cell>
          <cell r="EB845">
            <v>-1.2193767708389203E-2</v>
          </cell>
          <cell r="EC845">
            <v>1.6274745784308209E-3</v>
          </cell>
          <cell r="ED845">
            <v>9.6294663309528516E-3</v>
          </cell>
        </row>
        <row r="846"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0</v>
          </cell>
          <cell r="BJ846">
            <v>0</v>
          </cell>
          <cell r="BK846">
            <v>0</v>
          </cell>
          <cell r="BL846">
            <v>0</v>
          </cell>
          <cell r="BM846">
            <v>0</v>
          </cell>
          <cell r="BN846">
            <v>0</v>
          </cell>
          <cell r="BO846">
            <v>0</v>
          </cell>
          <cell r="BP846">
            <v>0</v>
          </cell>
          <cell r="BQ846">
            <v>0</v>
          </cell>
          <cell r="BR846">
            <v>0</v>
          </cell>
          <cell r="BS846">
            <v>0</v>
          </cell>
          <cell r="BT846">
            <v>0</v>
          </cell>
          <cell r="BU846">
            <v>0</v>
          </cell>
          <cell r="BV846">
            <v>0</v>
          </cell>
          <cell r="BW846">
            <v>0</v>
          </cell>
          <cell r="BX846">
            <v>0</v>
          </cell>
          <cell r="BY846">
            <v>0</v>
          </cell>
          <cell r="BZ846">
            <v>0</v>
          </cell>
          <cell r="CA846">
            <v>0</v>
          </cell>
          <cell r="CB846">
            <v>0</v>
          </cell>
          <cell r="CC846">
            <v>0</v>
          </cell>
          <cell r="CD846">
            <v>0</v>
          </cell>
          <cell r="CE846">
            <v>0</v>
          </cell>
          <cell r="CF846">
            <v>0</v>
          </cell>
          <cell r="CG846">
            <v>0</v>
          </cell>
          <cell r="CH846">
            <v>0</v>
          </cell>
          <cell r="CI846">
            <v>0</v>
          </cell>
          <cell r="CJ846">
            <v>0</v>
          </cell>
          <cell r="CK846">
            <v>0</v>
          </cell>
          <cell r="CL846">
            <v>0</v>
          </cell>
          <cell r="CM846">
            <v>0</v>
          </cell>
          <cell r="CN846">
            <v>0</v>
          </cell>
          <cell r="CO846">
            <v>0</v>
          </cell>
          <cell r="CP846">
            <v>0</v>
          </cell>
          <cell r="CQ846">
            <v>0</v>
          </cell>
          <cell r="CR846">
            <v>0</v>
          </cell>
          <cell r="CS846">
            <v>0</v>
          </cell>
          <cell r="CT846">
            <v>0</v>
          </cell>
          <cell r="CU846">
            <v>0</v>
          </cell>
          <cell r="CV846">
            <v>0</v>
          </cell>
          <cell r="CW846">
            <v>0</v>
          </cell>
          <cell r="CX846">
            <v>0</v>
          </cell>
          <cell r="CY846">
            <v>0</v>
          </cell>
          <cell r="CZ846">
            <v>0</v>
          </cell>
          <cell r="DA846">
            <v>0</v>
          </cell>
          <cell r="DB846">
            <v>0</v>
          </cell>
          <cell r="DC846">
            <v>0</v>
          </cell>
          <cell r="DD846">
            <v>0</v>
          </cell>
          <cell r="DE846">
            <v>0</v>
          </cell>
          <cell r="DF846">
            <v>0</v>
          </cell>
          <cell r="DG846">
            <v>0</v>
          </cell>
          <cell r="DH846">
            <v>0</v>
          </cell>
          <cell r="DI846">
            <v>0</v>
          </cell>
          <cell r="DJ846">
            <v>0</v>
          </cell>
          <cell r="DK846">
            <v>0</v>
          </cell>
          <cell r="DL846">
            <v>0</v>
          </cell>
          <cell r="DM846">
            <v>0</v>
          </cell>
          <cell r="DN846">
            <v>0</v>
          </cell>
          <cell r="DO846">
            <v>0</v>
          </cell>
          <cell r="DP846">
            <v>0</v>
          </cell>
          <cell r="DQ846">
            <v>0</v>
          </cell>
          <cell r="DR846">
            <v>0</v>
          </cell>
          <cell r="DS846">
            <v>0</v>
          </cell>
          <cell r="DT846">
            <v>0</v>
          </cell>
          <cell r="DU846">
            <v>0</v>
          </cell>
          <cell r="DV846">
            <v>0</v>
          </cell>
          <cell r="DW846">
            <v>0</v>
          </cell>
          <cell r="DX846">
            <v>0</v>
          </cell>
          <cell r="DY846">
            <v>0</v>
          </cell>
          <cell r="DZ846">
            <v>0</v>
          </cell>
          <cell r="EA846">
            <v>0</v>
          </cell>
          <cell r="EB846">
            <v>0</v>
          </cell>
          <cell r="EC846">
            <v>0</v>
          </cell>
          <cell r="ED846">
            <v>0</v>
          </cell>
        </row>
        <row r="848"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  <cell r="BD848">
            <v>0</v>
          </cell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  <cell r="BR848">
            <v>0</v>
          </cell>
          <cell r="BS848">
            <v>0</v>
          </cell>
          <cell r="BT848">
            <v>0</v>
          </cell>
          <cell r="BU848">
            <v>0</v>
          </cell>
          <cell r="BV848">
            <v>0</v>
          </cell>
          <cell r="BW848">
            <v>0</v>
          </cell>
          <cell r="BX848">
            <v>0</v>
          </cell>
          <cell r="BY848">
            <v>0</v>
          </cell>
          <cell r="BZ848">
            <v>0</v>
          </cell>
          <cell r="CA848">
            <v>0</v>
          </cell>
          <cell r="CB848">
            <v>0</v>
          </cell>
          <cell r="CC848">
            <v>0</v>
          </cell>
          <cell r="CD848">
            <v>0</v>
          </cell>
          <cell r="CE848">
            <v>0</v>
          </cell>
          <cell r="CF848">
            <v>0</v>
          </cell>
          <cell r="CG848">
            <v>0</v>
          </cell>
          <cell r="CH848">
            <v>0</v>
          </cell>
          <cell r="CI848">
            <v>0</v>
          </cell>
          <cell r="CJ848">
            <v>0</v>
          </cell>
          <cell r="CK848">
            <v>0</v>
          </cell>
          <cell r="CL848">
            <v>0</v>
          </cell>
          <cell r="CM848">
            <v>0</v>
          </cell>
          <cell r="CN848">
            <v>0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0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0</v>
          </cell>
          <cell r="CZ848">
            <v>0</v>
          </cell>
          <cell r="DA848">
            <v>0</v>
          </cell>
          <cell r="DB848">
            <v>0</v>
          </cell>
          <cell r="DC848">
            <v>0</v>
          </cell>
          <cell r="DD848">
            <v>0</v>
          </cell>
          <cell r="DE848">
            <v>0</v>
          </cell>
          <cell r="DF848">
            <v>0</v>
          </cell>
          <cell r="DG848">
            <v>0</v>
          </cell>
          <cell r="DH848">
            <v>0</v>
          </cell>
          <cell r="DI848">
            <v>0</v>
          </cell>
          <cell r="DJ848">
            <v>0</v>
          </cell>
          <cell r="DK848">
            <v>0</v>
          </cell>
          <cell r="DL848">
            <v>0</v>
          </cell>
          <cell r="DM848">
            <v>0</v>
          </cell>
          <cell r="DN848">
            <v>0</v>
          </cell>
          <cell r="DO848">
            <v>0</v>
          </cell>
          <cell r="DP848">
            <v>0</v>
          </cell>
          <cell r="DQ848">
            <v>0</v>
          </cell>
          <cell r="DR848">
            <v>0</v>
          </cell>
          <cell r="DS848">
            <v>0</v>
          </cell>
          <cell r="DT848">
            <v>0</v>
          </cell>
          <cell r="DU848">
            <v>0</v>
          </cell>
          <cell r="DV848">
            <v>0</v>
          </cell>
          <cell r="DW848">
            <v>0</v>
          </cell>
          <cell r="DX848">
            <v>0</v>
          </cell>
          <cell r="DY848">
            <v>0</v>
          </cell>
          <cell r="DZ848">
            <v>0</v>
          </cell>
          <cell r="EA848">
            <v>0</v>
          </cell>
          <cell r="EB848">
            <v>0</v>
          </cell>
          <cell r="EC848">
            <v>0</v>
          </cell>
          <cell r="ED848">
            <v>0</v>
          </cell>
        </row>
        <row r="849">
          <cell r="F849">
            <v>1.6321318535972296E-3</v>
          </cell>
          <cell r="G849">
            <v>1.6870534569335405E-4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-1.209644601395965E-2</v>
          </cell>
          <cell r="N849">
            <v>-1.3290764307207326E-2</v>
          </cell>
          <cell r="O849">
            <v>0</v>
          </cell>
          <cell r="P849">
            <v>-5.3399477335780432E-3</v>
          </cell>
          <cell r="Q849">
            <v>3.6207439629620808E-4</v>
          </cell>
          <cell r="R849">
            <v>-2.9464846850230098E-3</v>
          </cell>
          <cell r="S849">
            <v>-7.749269882317833E-3</v>
          </cell>
          <cell r="T849">
            <v>-2.2037976757886213E-2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-5.5705695800725152E-3</v>
          </cell>
          <cell r="AE849">
            <v>-5.5235002974201031E-3</v>
          </cell>
          <cell r="AF849">
            <v>-3.5844001618521304E-3</v>
          </cell>
          <cell r="AG849">
            <v>-4.5054329313884978E-3</v>
          </cell>
          <cell r="AH849">
            <v>-1.2197366610628535E-2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-1.5818344267135132E-2</v>
          </cell>
          <cell r="AN849">
            <v>-9.705644397108415E-3</v>
          </cell>
          <cell r="AO849">
            <v>-1.0112044336960224E-2</v>
          </cell>
          <cell r="AP849">
            <v>-1.0465493280744198E-2</v>
          </cell>
          <cell r="AQ849">
            <v>1.0672241677411876E-4</v>
          </cell>
          <cell r="AR849">
            <v>-1.7715471437824704E-3</v>
          </cell>
          <cell r="AS849">
            <v>-4.9082666835253974E-3</v>
          </cell>
          <cell r="AT849">
            <v>-1.0070718179157723E-2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AY849">
            <v>3.6988327029618517E-2</v>
          </cell>
          <cell r="AZ849">
            <v>-2.6607482364880752E-2</v>
          </cell>
          <cell r="BA849">
            <v>-4.4565941604268744E-3</v>
          </cell>
          <cell r="BB849">
            <v>0</v>
          </cell>
          <cell r="BC849">
            <v>-9.5540796561941477E-3</v>
          </cell>
          <cell r="BD849">
            <v>-1.7715471437824704E-3</v>
          </cell>
          <cell r="BE849">
            <v>-7.2363585376429285E-3</v>
          </cell>
          <cell r="BF849">
            <v>-5.7478048619969968E-3</v>
          </cell>
          <cell r="BG849">
            <v>-9.7268352813770775E-3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-3.6390906301296155E-2</v>
          </cell>
          <cell r="BM849">
            <v>-3.0314897594536205E-2</v>
          </cell>
          <cell r="BN849">
            <v>-7.6058989940896993E-3</v>
          </cell>
          <cell r="BO849">
            <v>-1.1067268632306337E-2</v>
          </cell>
          <cell r="BP849">
            <v>2.0587858834428374E-2</v>
          </cell>
          <cell r="BQ849">
            <v>-6.5705496205445968E-3</v>
          </cell>
          <cell r="BR849">
            <v>-9.9852880633122254E-3</v>
          </cell>
          <cell r="BS849">
            <v>-9.1149748367769234E-3</v>
          </cell>
          <cell r="BT849">
            <v>-1.1258773004716005E-2</v>
          </cell>
          <cell r="BU849">
            <v>0</v>
          </cell>
          <cell r="BV849">
            <v>0</v>
          </cell>
          <cell r="BW849">
            <v>0</v>
          </cell>
          <cell r="BX849">
            <v>0</v>
          </cell>
          <cell r="BY849">
            <v>-2.4577760173276175E-2</v>
          </cell>
          <cell r="BZ849">
            <v>-3.3482715034139687E-2</v>
          </cell>
          <cell r="CA849">
            <v>-1.2786903442940201E-2</v>
          </cell>
          <cell r="CB849">
            <v>-1.2529523048204538E-2</v>
          </cell>
          <cell r="CC849">
            <v>-1.1855707957149519E-2</v>
          </cell>
          <cell r="CD849">
            <v>-4.2170992625329973E-3</v>
          </cell>
          <cell r="CE849">
            <v>-1.215842846105808E-2</v>
          </cell>
          <cell r="CF849">
            <v>-7.0894792475964863E-2</v>
          </cell>
          <cell r="CG849">
            <v>-6.1744129789218505E-3</v>
          </cell>
          <cell r="CH849">
            <v>-1.1374503792822566E-2</v>
          </cell>
          <cell r="CI849">
            <v>0</v>
          </cell>
          <cell r="CJ849">
            <v>0</v>
          </cell>
          <cell r="CK849">
            <v>0</v>
          </cell>
          <cell r="CL849">
            <v>-6.6502124419969277E-3</v>
          </cell>
          <cell r="CM849">
            <v>-2.2529696020725964E-2</v>
          </cell>
          <cell r="CN849">
            <v>-8.1577620900681325E-3</v>
          </cell>
          <cell r="CO849">
            <v>-8.7404884381356851E-3</v>
          </cell>
          <cell r="CP849">
            <v>-9.3120901053005412E-3</v>
          </cell>
          <cell r="CQ849">
            <v>-2.0671831887462133E-3</v>
          </cell>
          <cell r="CR849">
            <v>-8.3745404670114709E-3</v>
          </cell>
          <cell r="CS849">
            <v>-5.2701139231103866E-4</v>
          </cell>
          <cell r="CT849">
            <v>-7.9130025714206909E-3</v>
          </cell>
          <cell r="CU849">
            <v>-1.0439406718784738E-2</v>
          </cell>
          <cell r="CV849">
            <v>0</v>
          </cell>
          <cell r="CW849">
            <v>0</v>
          </cell>
          <cell r="CX849">
            <v>0</v>
          </cell>
          <cell r="CY849">
            <v>-2.5279080723343839E-2</v>
          </cell>
          <cell r="CZ849">
            <v>-2.7628499157234643E-2</v>
          </cell>
          <cell r="DA849">
            <v>-7.6800212713372673E-3</v>
          </cell>
          <cell r="DB849">
            <v>-1.0315007953355604E-2</v>
          </cell>
          <cell r="DC849">
            <v>-9.3416088161504263E-3</v>
          </cell>
          <cell r="DD849">
            <v>-1.3708470002065098E-3</v>
          </cell>
          <cell r="DE849">
            <v>-4.0713997460883888E-3</v>
          </cell>
          <cell r="DF849">
            <v>-1.7982122926092359E-3</v>
          </cell>
          <cell r="DG849">
            <v>-7.4768984734454591E-3</v>
          </cell>
          <cell r="DH849">
            <v>-7.4311467485692617E-3</v>
          </cell>
          <cell r="DI849">
            <v>0</v>
          </cell>
          <cell r="DJ849">
            <v>0</v>
          </cell>
          <cell r="DK849">
            <v>0</v>
          </cell>
          <cell r="DL849">
            <v>-2.3019185698416322E-3</v>
          </cell>
          <cell r="DM849">
            <v>-2.0559893664252371E-2</v>
          </cell>
          <cell r="DN849">
            <v>-9.328778179014563E-3</v>
          </cell>
          <cell r="DO849">
            <v>1.0588366092935786E-2</v>
          </cell>
          <cell r="DP849">
            <v>-6.3424113231249635E-3</v>
          </cell>
          <cell r="DQ849">
            <v>-4.2059037951176492E-3</v>
          </cell>
          <cell r="DR849">
            <v>-6.1365828206199069E-3</v>
          </cell>
          <cell r="DS849">
            <v>-5.3067577924323928E-3</v>
          </cell>
          <cell r="DT849">
            <v>-6.2733088606847787E-3</v>
          </cell>
          <cell r="DU849">
            <v>-5.2431290674164188E-3</v>
          </cell>
          <cell r="DV849">
            <v>0</v>
          </cell>
          <cell r="DW849">
            <v>0</v>
          </cell>
          <cell r="DX849">
            <v>0</v>
          </cell>
          <cell r="DY849">
            <v>-1.2171696660161047E-2</v>
          </cell>
          <cell r="DZ849">
            <v>-2.3466172814401887E-2</v>
          </cell>
          <cell r="EA849">
            <v>-5.9412039383133219E-3</v>
          </cell>
          <cell r="EB849">
            <v>-7.3406955262882434E-3</v>
          </cell>
          <cell r="EC849">
            <v>-4.862143145132336E-3</v>
          </cell>
          <cell r="ED849">
            <v>-3.0338860426226688E-3</v>
          </cell>
        </row>
        <row r="850"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-2.9683578024318535E-2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-2.9683578024318535E-2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  <cell r="BM850">
            <v>0</v>
          </cell>
          <cell r="BN850">
            <v>0</v>
          </cell>
          <cell r="BO850">
            <v>0</v>
          </cell>
          <cell r="BP850">
            <v>0</v>
          </cell>
          <cell r="BQ850">
            <v>0</v>
          </cell>
          <cell r="BR850">
            <v>0</v>
          </cell>
          <cell r="BS850">
            <v>0</v>
          </cell>
          <cell r="BT850">
            <v>0</v>
          </cell>
          <cell r="BU850">
            <v>0</v>
          </cell>
          <cell r="BV850">
            <v>0</v>
          </cell>
          <cell r="BW850">
            <v>0</v>
          </cell>
          <cell r="BX850">
            <v>0</v>
          </cell>
          <cell r="BY850">
            <v>0</v>
          </cell>
          <cell r="BZ850">
            <v>0</v>
          </cell>
          <cell r="CA850">
            <v>0</v>
          </cell>
          <cell r="CB850">
            <v>0</v>
          </cell>
          <cell r="CC850">
            <v>0</v>
          </cell>
          <cell r="CD850">
            <v>0</v>
          </cell>
          <cell r="CE850">
            <v>0</v>
          </cell>
          <cell r="CF850">
            <v>0</v>
          </cell>
          <cell r="CG850">
            <v>0</v>
          </cell>
          <cell r="CH850">
            <v>0</v>
          </cell>
          <cell r="CI850">
            <v>0</v>
          </cell>
          <cell r="CJ850">
            <v>0</v>
          </cell>
          <cell r="CK850">
            <v>0</v>
          </cell>
          <cell r="CL850">
            <v>0</v>
          </cell>
          <cell r="CM850">
            <v>0</v>
          </cell>
          <cell r="CN850">
            <v>0</v>
          </cell>
          <cell r="CO850">
            <v>0</v>
          </cell>
          <cell r="CP850">
            <v>0</v>
          </cell>
          <cell r="CQ850">
            <v>0</v>
          </cell>
          <cell r="CR850">
            <v>0</v>
          </cell>
          <cell r="CS850">
            <v>0</v>
          </cell>
          <cell r="CT850">
            <v>0</v>
          </cell>
          <cell r="CU850">
            <v>0</v>
          </cell>
          <cell r="CV850">
            <v>0</v>
          </cell>
          <cell r="CW850">
            <v>0</v>
          </cell>
          <cell r="CX850">
            <v>0</v>
          </cell>
          <cell r="CY850">
            <v>0</v>
          </cell>
          <cell r="CZ850">
            <v>0</v>
          </cell>
          <cell r="DA850">
            <v>0</v>
          </cell>
          <cell r="DB850">
            <v>0</v>
          </cell>
          <cell r="DC850">
            <v>0</v>
          </cell>
          <cell r="DD850">
            <v>0</v>
          </cell>
          <cell r="DE850">
            <v>0</v>
          </cell>
          <cell r="DF850">
            <v>0</v>
          </cell>
          <cell r="DG850">
            <v>0</v>
          </cell>
          <cell r="DH850">
            <v>0</v>
          </cell>
          <cell r="DI850">
            <v>0</v>
          </cell>
          <cell r="DJ850">
            <v>0</v>
          </cell>
          <cell r="DK850">
            <v>0</v>
          </cell>
          <cell r="DL850">
            <v>0</v>
          </cell>
          <cell r="DM850">
            <v>0</v>
          </cell>
          <cell r="DN850">
            <v>0</v>
          </cell>
          <cell r="DO850">
            <v>0</v>
          </cell>
          <cell r="DP850">
            <v>0</v>
          </cell>
          <cell r="DQ850">
            <v>0</v>
          </cell>
          <cell r="DR850">
            <v>0</v>
          </cell>
          <cell r="DS850">
            <v>0</v>
          </cell>
          <cell r="DT850">
            <v>0</v>
          </cell>
          <cell r="DU850">
            <v>0</v>
          </cell>
          <cell r="DV850">
            <v>0</v>
          </cell>
          <cell r="DW850">
            <v>0</v>
          </cell>
          <cell r="DX850">
            <v>0</v>
          </cell>
          <cell r="DY850">
            <v>0</v>
          </cell>
          <cell r="DZ850">
            <v>0</v>
          </cell>
          <cell r="EA850">
            <v>0</v>
          </cell>
          <cell r="EB850">
            <v>0</v>
          </cell>
          <cell r="EC850">
            <v>0</v>
          </cell>
          <cell r="ED850">
            <v>0</v>
          </cell>
        </row>
        <row r="851"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-2.9683578024318535E-2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-2.9683578024318535E-2</v>
          </cell>
          <cell r="BE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0</v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  <cell r="BW851">
            <v>0</v>
          </cell>
          <cell r="BX851">
            <v>0</v>
          </cell>
          <cell r="BY851">
            <v>0</v>
          </cell>
          <cell r="BZ851">
            <v>0</v>
          </cell>
          <cell r="CA851">
            <v>0</v>
          </cell>
          <cell r="CB851">
            <v>0</v>
          </cell>
          <cell r="CC851">
            <v>0</v>
          </cell>
          <cell r="CD851">
            <v>0</v>
          </cell>
          <cell r="CE851">
            <v>0</v>
          </cell>
          <cell r="CF851">
            <v>0</v>
          </cell>
          <cell r="CG851">
            <v>0</v>
          </cell>
          <cell r="CH851">
            <v>0</v>
          </cell>
          <cell r="CI851">
            <v>0</v>
          </cell>
          <cell r="CJ851">
            <v>0</v>
          </cell>
          <cell r="CK851">
            <v>0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0</v>
          </cell>
          <cell r="CQ851">
            <v>0</v>
          </cell>
          <cell r="CR851">
            <v>0</v>
          </cell>
          <cell r="CS851">
            <v>0</v>
          </cell>
          <cell r="CT851">
            <v>0</v>
          </cell>
          <cell r="CU851">
            <v>0</v>
          </cell>
          <cell r="CV851">
            <v>0</v>
          </cell>
          <cell r="CW851">
            <v>0</v>
          </cell>
          <cell r="CX851">
            <v>0</v>
          </cell>
          <cell r="CY851">
            <v>0</v>
          </cell>
          <cell r="CZ851">
            <v>0</v>
          </cell>
          <cell r="DA851">
            <v>0</v>
          </cell>
          <cell r="DB851">
            <v>0</v>
          </cell>
          <cell r="DC851">
            <v>0</v>
          </cell>
          <cell r="DD851">
            <v>0</v>
          </cell>
          <cell r="DE851">
            <v>0</v>
          </cell>
          <cell r="DF851">
            <v>0</v>
          </cell>
          <cell r="DG851">
            <v>0</v>
          </cell>
          <cell r="DH851">
            <v>0</v>
          </cell>
          <cell r="DI851">
            <v>0</v>
          </cell>
          <cell r="DJ851">
            <v>0</v>
          </cell>
          <cell r="DK851">
            <v>0</v>
          </cell>
          <cell r="DL851">
            <v>0</v>
          </cell>
          <cell r="DM851">
            <v>0</v>
          </cell>
          <cell r="DN851">
            <v>0</v>
          </cell>
          <cell r="DO851">
            <v>0</v>
          </cell>
          <cell r="DP851">
            <v>0</v>
          </cell>
          <cell r="DQ851">
            <v>0</v>
          </cell>
          <cell r="DR851">
            <v>0</v>
          </cell>
          <cell r="DS851">
            <v>0</v>
          </cell>
          <cell r="DT851">
            <v>0</v>
          </cell>
          <cell r="DU851">
            <v>0</v>
          </cell>
          <cell r="DV851">
            <v>0</v>
          </cell>
          <cell r="DW851">
            <v>0</v>
          </cell>
          <cell r="DX851">
            <v>0</v>
          </cell>
          <cell r="DY851">
            <v>0</v>
          </cell>
          <cell r="DZ851">
            <v>0</v>
          </cell>
          <cell r="EA851">
            <v>0</v>
          </cell>
          <cell r="EB851">
            <v>0</v>
          </cell>
          <cell r="EC851">
            <v>0</v>
          </cell>
          <cell r="ED851">
            <v>0</v>
          </cell>
        </row>
        <row r="853"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0</v>
          </cell>
          <cell r="BQ853">
            <v>0</v>
          </cell>
          <cell r="BR853">
            <v>0</v>
          </cell>
          <cell r="BS853">
            <v>0</v>
          </cell>
          <cell r="BT853">
            <v>0</v>
          </cell>
          <cell r="BU853">
            <v>0</v>
          </cell>
          <cell r="BV853">
            <v>0</v>
          </cell>
          <cell r="BW853">
            <v>0</v>
          </cell>
          <cell r="BX853">
            <v>0</v>
          </cell>
          <cell r="BY853">
            <v>0</v>
          </cell>
          <cell r="BZ853">
            <v>0</v>
          </cell>
          <cell r="CA853">
            <v>0</v>
          </cell>
          <cell r="CB853">
            <v>0</v>
          </cell>
          <cell r="CC853">
            <v>0</v>
          </cell>
          <cell r="CD853">
            <v>0</v>
          </cell>
          <cell r="CE853">
            <v>0</v>
          </cell>
          <cell r="CF853">
            <v>0</v>
          </cell>
          <cell r="CG853">
            <v>0</v>
          </cell>
          <cell r="CH853">
            <v>0</v>
          </cell>
          <cell r="CI853">
            <v>0</v>
          </cell>
          <cell r="CJ853">
            <v>0</v>
          </cell>
          <cell r="CK853">
            <v>0</v>
          </cell>
          <cell r="CL853">
            <v>0</v>
          </cell>
          <cell r="CM853">
            <v>0</v>
          </cell>
          <cell r="CN853">
            <v>0</v>
          </cell>
          <cell r="CO853">
            <v>0</v>
          </cell>
          <cell r="CP853">
            <v>0</v>
          </cell>
          <cell r="CQ853">
            <v>0</v>
          </cell>
          <cell r="CR853">
            <v>0</v>
          </cell>
          <cell r="CS853">
            <v>0</v>
          </cell>
          <cell r="CT853">
            <v>0</v>
          </cell>
          <cell r="CU853">
            <v>0</v>
          </cell>
          <cell r="CV853">
            <v>0</v>
          </cell>
          <cell r="CW853">
            <v>0</v>
          </cell>
          <cell r="CX853">
            <v>0</v>
          </cell>
          <cell r="CY853">
            <v>0</v>
          </cell>
          <cell r="CZ853">
            <v>0</v>
          </cell>
          <cell r="DA853">
            <v>0</v>
          </cell>
          <cell r="DB853">
            <v>0</v>
          </cell>
          <cell r="DC853">
            <v>0</v>
          </cell>
          <cell r="DD853">
            <v>0</v>
          </cell>
          <cell r="DE853">
            <v>0</v>
          </cell>
          <cell r="DF853">
            <v>0</v>
          </cell>
          <cell r="DG853">
            <v>0</v>
          </cell>
          <cell r="DH853">
            <v>0</v>
          </cell>
          <cell r="DI853">
            <v>0</v>
          </cell>
          <cell r="DJ853">
            <v>0</v>
          </cell>
          <cell r="DK853">
            <v>0</v>
          </cell>
          <cell r="DL853">
            <v>0</v>
          </cell>
          <cell r="DM853">
            <v>0</v>
          </cell>
          <cell r="DN853">
            <v>0</v>
          </cell>
          <cell r="DO853">
            <v>0</v>
          </cell>
          <cell r="DP853">
            <v>0</v>
          </cell>
          <cell r="DQ853">
            <v>0</v>
          </cell>
          <cell r="DR853">
            <v>0</v>
          </cell>
          <cell r="DS853">
            <v>0</v>
          </cell>
          <cell r="DT853">
            <v>0</v>
          </cell>
          <cell r="DU853">
            <v>0</v>
          </cell>
          <cell r="DV853">
            <v>0</v>
          </cell>
          <cell r="DW853">
            <v>0</v>
          </cell>
          <cell r="DX853">
            <v>0</v>
          </cell>
          <cell r="DY853">
            <v>0</v>
          </cell>
          <cell r="DZ853">
            <v>0</v>
          </cell>
          <cell r="EA853">
            <v>0</v>
          </cell>
          <cell r="EB853">
            <v>0</v>
          </cell>
          <cell r="EC853">
            <v>0</v>
          </cell>
          <cell r="ED853">
            <v>0</v>
          </cell>
        </row>
        <row r="855"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  <cell r="BN855">
            <v>0</v>
          </cell>
          <cell r="BO855">
            <v>0</v>
          </cell>
          <cell r="BP855">
            <v>0</v>
          </cell>
          <cell r="BQ855">
            <v>0</v>
          </cell>
          <cell r="BR855">
            <v>0</v>
          </cell>
          <cell r="BS855">
            <v>0</v>
          </cell>
          <cell r="BT855">
            <v>0</v>
          </cell>
          <cell r="BU855">
            <v>0</v>
          </cell>
          <cell r="BV855">
            <v>0</v>
          </cell>
          <cell r="BW855">
            <v>0</v>
          </cell>
          <cell r="BX855">
            <v>0</v>
          </cell>
          <cell r="BY855">
            <v>0</v>
          </cell>
          <cell r="BZ855">
            <v>0</v>
          </cell>
          <cell r="CA855">
            <v>0</v>
          </cell>
          <cell r="CB855">
            <v>0</v>
          </cell>
          <cell r="CC855">
            <v>0</v>
          </cell>
          <cell r="CD855">
            <v>0</v>
          </cell>
          <cell r="CE855">
            <v>0</v>
          </cell>
          <cell r="CF855">
            <v>0</v>
          </cell>
          <cell r="CG855">
            <v>0</v>
          </cell>
          <cell r="CH855">
            <v>0</v>
          </cell>
          <cell r="CI855">
            <v>0</v>
          </cell>
          <cell r="CJ855">
            <v>0</v>
          </cell>
          <cell r="CK855">
            <v>0</v>
          </cell>
          <cell r="CL855">
            <v>0</v>
          </cell>
          <cell r="CM855">
            <v>0</v>
          </cell>
          <cell r="CN855">
            <v>0</v>
          </cell>
          <cell r="CO855">
            <v>0</v>
          </cell>
          <cell r="CP855">
            <v>0</v>
          </cell>
          <cell r="CQ855">
            <v>0</v>
          </cell>
          <cell r="CR855">
            <v>0</v>
          </cell>
          <cell r="CS855">
            <v>0</v>
          </cell>
          <cell r="CT855">
            <v>0</v>
          </cell>
          <cell r="CU855">
            <v>0</v>
          </cell>
          <cell r="CV855">
            <v>0</v>
          </cell>
          <cell r="CW855">
            <v>0</v>
          </cell>
          <cell r="CX855">
            <v>0</v>
          </cell>
          <cell r="CY855">
            <v>0</v>
          </cell>
          <cell r="CZ855">
            <v>0</v>
          </cell>
          <cell r="DA855">
            <v>0</v>
          </cell>
          <cell r="DB855">
            <v>0</v>
          </cell>
          <cell r="DC855">
            <v>0</v>
          </cell>
          <cell r="DD855">
            <v>0</v>
          </cell>
          <cell r="DE855">
            <v>0</v>
          </cell>
          <cell r="DF855">
            <v>0</v>
          </cell>
          <cell r="DG855">
            <v>0</v>
          </cell>
          <cell r="DH855">
            <v>0</v>
          </cell>
          <cell r="DI855">
            <v>0</v>
          </cell>
          <cell r="DJ855">
            <v>0</v>
          </cell>
          <cell r="DK855">
            <v>0</v>
          </cell>
          <cell r="DL855">
            <v>0</v>
          </cell>
          <cell r="DM855">
            <v>0</v>
          </cell>
          <cell r="DN855">
            <v>0</v>
          </cell>
          <cell r="DO855">
            <v>0</v>
          </cell>
          <cell r="DP855">
            <v>0</v>
          </cell>
          <cell r="DQ855">
            <v>0</v>
          </cell>
          <cell r="DR855">
            <v>0</v>
          </cell>
          <cell r="DS855">
            <v>0</v>
          </cell>
          <cell r="DT855">
            <v>0</v>
          </cell>
          <cell r="DU855">
            <v>0</v>
          </cell>
          <cell r="DV855">
            <v>0</v>
          </cell>
          <cell r="DW855">
            <v>0</v>
          </cell>
          <cell r="DX855">
            <v>0</v>
          </cell>
          <cell r="DY855">
            <v>0</v>
          </cell>
          <cell r="DZ855">
            <v>0</v>
          </cell>
          <cell r="EA855">
            <v>0</v>
          </cell>
          <cell r="EB855">
            <v>0</v>
          </cell>
          <cell r="EC855">
            <v>0</v>
          </cell>
          <cell r="ED855">
            <v>0</v>
          </cell>
        </row>
        <row r="856"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K856">
            <v>0</v>
          </cell>
          <cell r="BL856">
            <v>0</v>
          </cell>
          <cell r="BM856">
            <v>0</v>
          </cell>
          <cell r="BN856">
            <v>0</v>
          </cell>
          <cell r="BO856">
            <v>0</v>
          </cell>
          <cell r="BP856">
            <v>0</v>
          </cell>
          <cell r="BQ856">
            <v>0</v>
          </cell>
          <cell r="BR856">
            <v>0</v>
          </cell>
          <cell r="BS856">
            <v>0</v>
          </cell>
          <cell r="BT856">
            <v>0</v>
          </cell>
          <cell r="BU856">
            <v>0</v>
          </cell>
          <cell r="BV856">
            <v>0</v>
          </cell>
          <cell r="BW856">
            <v>0</v>
          </cell>
          <cell r="BX856">
            <v>0</v>
          </cell>
          <cell r="BY856">
            <v>0</v>
          </cell>
          <cell r="BZ856">
            <v>0</v>
          </cell>
          <cell r="CA856">
            <v>0</v>
          </cell>
          <cell r="CB856">
            <v>0</v>
          </cell>
          <cell r="CC856">
            <v>0</v>
          </cell>
          <cell r="CD856">
            <v>0</v>
          </cell>
          <cell r="CE856">
            <v>0</v>
          </cell>
          <cell r="CF856">
            <v>0</v>
          </cell>
          <cell r="CG856">
            <v>0</v>
          </cell>
          <cell r="CH856">
            <v>0</v>
          </cell>
          <cell r="CI856">
            <v>0</v>
          </cell>
          <cell r="CJ856">
            <v>0</v>
          </cell>
          <cell r="CK856">
            <v>0</v>
          </cell>
          <cell r="CL856">
            <v>0</v>
          </cell>
          <cell r="CM856">
            <v>0</v>
          </cell>
          <cell r="CN856">
            <v>0</v>
          </cell>
          <cell r="CO856">
            <v>0</v>
          </cell>
          <cell r="CP856">
            <v>0</v>
          </cell>
          <cell r="CQ856">
            <v>0</v>
          </cell>
          <cell r="CR856">
            <v>0</v>
          </cell>
          <cell r="CS856">
            <v>0</v>
          </cell>
          <cell r="CT856">
            <v>0</v>
          </cell>
          <cell r="CU856">
            <v>0</v>
          </cell>
          <cell r="CV856">
            <v>0</v>
          </cell>
          <cell r="CW856">
            <v>0</v>
          </cell>
          <cell r="CX856">
            <v>0</v>
          </cell>
          <cell r="CY856">
            <v>0</v>
          </cell>
          <cell r="CZ856">
            <v>0</v>
          </cell>
          <cell r="DA856">
            <v>0</v>
          </cell>
          <cell r="DB856">
            <v>0</v>
          </cell>
          <cell r="DC856">
            <v>0</v>
          </cell>
          <cell r="DD856">
            <v>0</v>
          </cell>
          <cell r="DE856">
            <v>0</v>
          </cell>
          <cell r="DF856">
            <v>0</v>
          </cell>
          <cell r="DG856">
            <v>0</v>
          </cell>
          <cell r="DH856">
            <v>0</v>
          </cell>
          <cell r="DI856">
            <v>0</v>
          </cell>
          <cell r="DJ856">
            <v>0</v>
          </cell>
          <cell r="DK856">
            <v>0</v>
          </cell>
          <cell r="DL856">
            <v>0</v>
          </cell>
          <cell r="DM856">
            <v>0</v>
          </cell>
          <cell r="DN856">
            <v>0</v>
          </cell>
          <cell r="DO856">
            <v>0</v>
          </cell>
          <cell r="DP856">
            <v>0</v>
          </cell>
          <cell r="DQ856">
            <v>0</v>
          </cell>
          <cell r="DR856">
            <v>0</v>
          </cell>
          <cell r="DS856">
            <v>0</v>
          </cell>
          <cell r="DT856">
            <v>0</v>
          </cell>
          <cell r="DU856">
            <v>0</v>
          </cell>
          <cell r="DV856">
            <v>0</v>
          </cell>
          <cell r="DW856">
            <v>0</v>
          </cell>
          <cell r="DX856">
            <v>0</v>
          </cell>
          <cell r="DY856">
            <v>0</v>
          </cell>
          <cell r="DZ856">
            <v>0</v>
          </cell>
          <cell r="EA856">
            <v>0</v>
          </cell>
          <cell r="EB856">
            <v>0</v>
          </cell>
          <cell r="EC856">
            <v>0</v>
          </cell>
          <cell r="ED856">
            <v>0</v>
          </cell>
        </row>
        <row r="857"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  <cell r="BD857">
            <v>0</v>
          </cell>
          <cell r="BE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0</v>
          </cell>
          <cell r="BJ857">
            <v>0</v>
          </cell>
          <cell r="BK857">
            <v>0</v>
          </cell>
          <cell r="BL857">
            <v>0</v>
          </cell>
          <cell r="BM857">
            <v>0</v>
          </cell>
          <cell r="BN857">
            <v>0</v>
          </cell>
          <cell r="BO857">
            <v>0</v>
          </cell>
          <cell r="BP857">
            <v>0</v>
          </cell>
          <cell r="BQ857">
            <v>0</v>
          </cell>
          <cell r="BR857">
            <v>0</v>
          </cell>
          <cell r="BS857">
            <v>0</v>
          </cell>
          <cell r="BT857">
            <v>0</v>
          </cell>
          <cell r="BU857">
            <v>0</v>
          </cell>
          <cell r="BV857">
            <v>0</v>
          </cell>
          <cell r="BW857">
            <v>0</v>
          </cell>
          <cell r="BX857">
            <v>0</v>
          </cell>
          <cell r="BY857">
            <v>0</v>
          </cell>
          <cell r="BZ857">
            <v>0</v>
          </cell>
          <cell r="CA857">
            <v>0</v>
          </cell>
          <cell r="CB857">
            <v>0</v>
          </cell>
          <cell r="CC857">
            <v>0</v>
          </cell>
          <cell r="CD857">
            <v>0</v>
          </cell>
          <cell r="CE857">
            <v>0</v>
          </cell>
          <cell r="CF857">
            <v>0</v>
          </cell>
          <cell r="CG857">
            <v>0</v>
          </cell>
          <cell r="CH857">
            <v>0</v>
          </cell>
          <cell r="CI857">
            <v>0</v>
          </cell>
          <cell r="CJ857">
            <v>0</v>
          </cell>
          <cell r="CK857">
            <v>0</v>
          </cell>
          <cell r="CL857">
            <v>0</v>
          </cell>
          <cell r="CM857">
            <v>0</v>
          </cell>
          <cell r="CN857">
            <v>0</v>
          </cell>
          <cell r="CO857">
            <v>0</v>
          </cell>
          <cell r="CP857">
            <v>0</v>
          </cell>
          <cell r="CQ857">
            <v>0</v>
          </cell>
          <cell r="CR857">
            <v>0</v>
          </cell>
          <cell r="CS857">
            <v>0</v>
          </cell>
          <cell r="CT857">
            <v>0</v>
          </cell>
          <cell r="CU857">
            <v>0</v>
          </cell>
          <cell r="CV857">
            <v>0</v>
          </cell>
          <cell r="CW857">
            <v>0</v>
          </cell>
          <cell r="CX857">
            <v>0</v>
          </cell>
          <cell r="CY857">
            <v>0</v>
          </cell>
          <cell r="CZ857">
            <v>0</v>
          </cell>
          <cell r="DA857">
            <v>0</v>
          </cell>
          <cell r="DB857">
            <v>0</v>
          </cell>
          <cell r="DC857">
            <v>0</v>
          </cell>
          <cell r="DD857">
            <v>0</v>
          </cell>
          <cell r="DE857">
            <v>0</v>
          </cell>
          <cell r="DF857">
            <v>0</v>
          </cell>
          <cell r="DG857">
            <v>0</v>
          </cell>
          <cell r="DH857">
            <v>0</v>
          </cell>
          <cell r="DI857">
            <v>0</v>
          </cell>
          <cell r="DJ857">
            <v>0</v>
          </cell>
          <cell r="DK857">
            <v>0</v>
          </cell>
          <cell r="DL857">
            <v>0</v>
          </cell>
          <cell r="DM857">
            <v>0</v>
          </cell>
          <cell r="DN857">
            <v>0</v>
          </cell>
          <cell r="DO857">
            <v>0</v>
          </cell>
          <cell r="DP857">
            <v>0</v>
          </cell>
          <cell r="DQ857">
            <v>0</v>
          </cell>
          <cell r="DR857">
            <v>0</v>
          </cell>
          <cell r="DS857">
            <v>0</v>
          </cell>
          <cell r="DT857">
            <v>0</v>
          </cell>
          <cell r="DU857">
            <v>0</v>
          </cell>
          <cell r="DV857">
            <v>0</v>
          </cell>
          <cell r="DW857">
            <v>0</v>
          </cell>
          <cell r="DX857">
            <v>0</v>
          </cell>
          <cell r="DY857">
            <v>0</v>
          </cell>
          <cell r="DZ857">
            <v>0</v>
          </cell>
          <cell r="EA857">
            <v>0</v>
          </cell>
          <cell r="EB857">
            <v>0</v>
          </cell>
          <cell r="EC857">
            <v>0</v>
          </cell>
          <cell r="ED857">
            <v>0</v>
          </cell>
        </row>
        <row r="858"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  <cell r="BN858">
            <v>0</v>
          </cell>
          <cell r="BO858">
            <v>0</v>
          </cell>
          <cell r="BP858">
            <v>0</v>
          </cell>
          <cell r="BQ858">
            <v>0</v>
          </cell>
          <cell r="BR858">
            <v>0</v>
          </cell>
          <cell r="BS858">
            <v>0</v>
          </cell>
          <cell r="BT858">
            <v>0</v>
          </cell>
          <cell r="BU858">
            <v>0</v>
          </cell>
          <cell r="BV858">
            <v>0</v>
          </cell>
          <cell r="BW858">
            <v>0</v>
          </cell>
          <cell r="BX858">
            <v>0</v>
          </cell>
          <cell r="BY858">
            <v>0</v>
          </cell>
          <cell r="BZ858">
            <v>0</v>
          </cell>
          <cell r="CA858">
            <v>0</v>
          </cell>
          <cell r="CB858">
            <v>0</v>
          </cell>
          <cell r="CC858">
            <v>0</v>
          </cell>
          <cell r="CD858">
            <v>0</v>
          </cell>
          <cell r="CE858">
            <v>0</v>
          </cell>
          <cell r="CF858">
            <v>0</v>
          </cell>
          <cell r="CG858">
            <v>0</v>
          </cell>
          <cell r="CH858">
            <v>0</v>
          </cell>
          <cell r="CI858">
            <v>0</v>
          </cell>
          <cell r="CJ858">
            <v>0</v>
          </cell>
          <cell r="CK858">
            <v>0</v>
          </cell>
          <cell r="CL858">
            <v>0</v>
          </cell>
          <cell r="CM858">
            <v>0</v>
          </cell>
          <cell r="CN858">
            <v>0</v>
          </cell>
          <cell r="CO858">
            <v>0</v>
          </cell>
          <cell r="CP858">
            <v>0</v>
          </cell>
          <cell r="CQ858">
            <v>0</v>
          </cell>
          <cell r="CR858">
            <v>0</v>
          </cell>
          <cell r="CS858">
            <v>0</v>
          </cell>
          <cell r="CT858">
            <v>0</v>
          </cell>
          <cell r="CU858">
            <v>0</v>
          </cell>
          <cell r="CV858">
            <v>0</v>
          </cell>
          <cell r="CW858">
            <v>0</v>
          </cell>
          <cell r="CX858">
            <v>0</v>
          </cell>
          <cell r="CY858">
            <v>0</v>
          </cell>
          <cell r="CZ858">
            <v>0</v>
          </cell>
          <cell r="DA858">
            <v>0</v>
          </cell>
          <cell r="DB858">
            <v>0</v>
          </cell>
          <cell r="DC858">
            <v>0</v>
          </cell>
          <cell r="DD858">
            <v>0</v>
          </cell>
          <cell r="DE858">
            <v>0</v>
          </cell>
          <cell r="DF858">
            <v>0</v>
          </cell>
          <cell r="DG858">
            <v>0</v>
          </cell>
          <cell r="DH858">
            <v>0</v>
          </cell>
          <cell r="DI858">
            <v>0</v>
          </cell>
          <cell r="DJ858">
            <v>0</v>
          </cell>
          <cell r="DK858">
            <v>0</v>
          </cell>
          <cell r="DL858">
            <v>0</v>
          </cell>
          <cell r="DM858">
            <v>0</v>
          </cell>
          <cell r="DN858">
            <v>0</v>
          </cell>
          <cell r="DO858">
            <v>0</v>
          </cell>
          <cell r="DP858">
            <v>0</v>
          </cell>
          <cell r="DQ858">
            <v>0</v>
          </cell>
          <cell r="DR858">
            <v>0</v>
          </cell>
          <cell r="DS858">
            <v>0</v>
          </cell>
          <cell r="DT858">
            <v>0</v>
          </cell>
          <cell r="DU858">
            <v>0</v>
          </cell>
          <cell r="DV858">
            <v>0</v>
          </cell>
          <cell r="DW858">
            <v>0</v>
          </cell>
          <cell r="DX858">
            <v>0</v>
          </cell>
          <cell r="DY858">
            <v>0</v>
          </cell>
          <cell r="DZ858">
            <v>0</v>
          </cell>
          <cell r="EA858">
            <v>0</v>
          </cell>
          <cell r="EB858">
            <v>0</v>
          </cell>
          <cell r="EC858">
            <v>0</v>
          </cell>
          <cell r="ED858">
            <v>0</v>
          </cell>
        </row>
        <row r="860">
          <cell r="F860">
            <v>829.57580999999482</v>
          </cell>
          <cell r="G860">
            <v>928.39320000000589</v>
          </cell>
          <cell r="H860">
            <v>1445.9230800000078</v>
          </cell>
          <cell r="I860">
            <v>1670.0607000000018</v>
          </cell>
          <cell r="J860">
            <v>1933.2161099999939</v>
          </cell>
          <cell r="K860">
            <v>2053.8441000000021</v>
          </cell>
          <cell r="L860">
            <v>1858.9825799999962</v>
          </cell>
          <cell r="M860">
            <v>1862.0097300000052</v>
          </cell>
          <cell r="N860">
            <v>1641.3515999999945</v>
          </cell>
          <cell r="O860">
            <v>1330.7156099999847</v>
          </cell>
          <cell r="P860">
            <v>896.237999999983</v>
          </cell>
          <cell r="Q860">
            <v>691.45965000000433</v>
          </cell>
          <cell r="R860">
            <v>17326.799359999597</v>
          </cell>
          <cell r="S860">
            <v>838.53760000001057</v>
          </cell>
          <cell r="T860">
            <v>938.43455999999424</v>
          </cell>
          <cell r="U860">
            <v>1461.5731199999864</v>
          </cell>
          <cell r="V860">
            <v>1688.0831999999937</v>
          </cell>
          <cell r="W860">
            <v>1954.0812800000131</v>
          </cell>
          <cell r="X860">
            <v>2075.9807999999903</v>
          </cell>
          <cell r="Y860">
            <v>1879.046399999992</v>
          </cell>
          <cell r="Z860">
            <v>1882.1216000000131</v>
          </cell>
          <cell r="AA860">
            <v>1659.0720000000147</v>
          </cell>
          <cell r="AB860">
            <v>1345.0329600000114</v>
          </cell>
          <cell r="AC860">
            <v>905.95199999999022</v>
          </cell>
          <cell r="AD860">
            <v>698.88384000002407</v>
          </cell>
          <cell r="AE860">
            <v>17813.291759999935</v>
          </cell>
          <cell r="AF860">
            <v>860.38391999999294</v>
          </cell>
          <cell r="AG860">
            <v>997.30884000001242</v>
          </cell>
          <cell r="AH860">
            <v>1499.6566200000234</v>
          </cell>
          <cell r="AI860">
            <v>1732.1831999999704</v>
          </cell>
          <cell r="AJ860">
            <v>2005.0800000000163</v>
          </cell>
          <cell r="AK860">
            <v>2130.1830000000191</v>
          </cell>
          <cell r="AL860">
            <v>1928.0685599999852</v>
          </cell>
          <cell r="AM860">
            <v>1931.2194000000018</v>
          </cell>
          <cell r="AN860">
            <v>1702.3446000000113</v>
          </cell>
          <cell r="AO860">
            <v>1380.1497600000002</v>
          </cell>
          <cell r="AP860">
            <v>929.57039999999688</v>
          </cell>
          <cell r="AQ860">
            <v>717.14346000005025</v>
          </cell>
          <cell r="AR860">
            <v>17958.084836422466</v>
          </cell>
          <cell r="AS860">
            <v>869.0791100000497</v>
          </cell>
          <cell r="AT860">
            <v>972.6684800000512</v>
          </cell>
          <cell r="AU860">
            <v>1514.7976400000043</v>
          </cell>
          <cell r="AV860">
            <v>1749.624599999981</v>
          </cell>
          <cell r="AW860">
            <v>2025.3034699999844</v>
          </cell>
          <cell r="AX860">
            <v>2151.6447000000044</v>
          </cell>
          <cell r="AY860">
            <v>1947.499049999984</v>
          </cell>
          <cell r="AZ860">
            <v>1950.6768600000069</v>
          </cell>
          <cell r="BA860">
            <v>1719.4746000000159</v>
          </cell>
          <cell r="BB860">
            <v>1394.0200900000054</v>
          </cell>
          <cell r="BC860">
            <v>938.95140000001993</v>
          </cell>
          <cell r="BD860">
            <v>724.34483642200939</v>
          </cell>
          <cell r="BE860">
            <v>18134.847240000032</v>
          </cell>
          <cell r="BF860">
            <v>877.58147999993525</v>
          </cell>
          <cell r="BG860">
            <v>982.21648000000278</v>
          </cell>
          <cell r="BH860">
            <v>1529.6701999999932</v>
          </cell>
          <cell r="BI860">
            <v>1766.8236000000034</v>
          </cell>
          <cell r="BJ860">
            <v>2045.2237600000226</v>
          </cell>
          <cell r="BK860">
            <v>2172.8448000000208</v>
          </cell>
          <cell r="BL860">
            <v>1966.7218400000129</v>
          </cell>
          <cell r="BM860">
            <v>1969.9049200000009</v>
          </cell>
          <cell r="BN860">
            <v>1736.4275999999954</v>
          </cell>
          <cell r="BO860">
            <v>1407.7434800000046</v>
          </cell>
          <cell r="BP860">
            <v>948.19199999998091</v>
          </cell>
          <cell r="BQ860">
            <v>731.49708000000101</v>
          </cell>
          <cell r="BR860">
            <v>18574.814999999478</v>
          </cell>
          <cell r="BS860">
            <v>898.92249999998603</v>
          </cell>
          <cell r="BT860">
            <v>1006.0484000000288</v>
          </cell>
          <cell r="BU860">
            <v>1566.8267999999807</v>
          </cell>
          <cell r="BV860">
            <v>1809.6959999999963</v>
          </cell>
          <cell r="BW860">
            <v>2094.8312000000151</v>
          </cell>
          <cell r="BX860">
            <v>2225.5590000000084</v>
          </cell>
          <cell r="BY860">
            <v>2014.3892999999807</v>
          </cell>
          <cell r="BZ860">
            <v>2017.6877000000095</v>
          </cell>
          <cell r="CA860">
            <v>1778.5530000000144</v>
          </cell>
          <cell r="CB860">
            <v>1441.8999000000185</v>
          </cell>
          <cell r="CC860">
            <v>971.18699999997625</v>
          </cell>
          <cell r="CD860">
            <v>749.21420000004582</v>
          </cell>
          <cell r="CE860">
            <v>19046.790719999932</v>
          </cell>
          <cell r="CF860">
            <v>919.94111999997403</v>
          </cell>
          <cell r="CG860">
            <v>1066.341599999927</v>
          </cell>
          <cell r="CH860">
            <v>1603.5357599999988</v>
          </cell>
          <cell r="CI860">
            <v>1852.0920000000042</v>
          </cell>
          <cell r="CJ860">
            <v>2143.9252800000249</v>
          </cell>
          <cell r="CK860">
            <v>2277.6983999999939</v>
          </cell>
          <cell r="CL860">
            <v>2061.58679999999</v>
          </cell>
          <cell r="CM860">
            <v>2064.9794400000246</v>
          </cell>
          <cell r="CN860">
            <v>1820.2535999999964</v>
          </cell>
          <cell r="CO860">
            <v>1475.7314400000032</v>
          </cell>
          <cell r="CP860">
            <v>993.92399999999907</v>
          </cell>
          <cell r="CQ860">
            <v>766.7812799999956</v>
          </cell>
          <cell r="CR860">
            <v>19440.635459999554</v>
          </cell>
          <cell r="CS860">
            <v>940.8152799999807</v>
          </cell>
          <cell r="CT860">
            <v>1052.9282399999793</v>
          </cell>
          <cell r="CU860">
            <v>1639.8888400000287</v>
          </cell>
          <cell r="CV860">
            <v>1894.0152000000235</v>
          </cell>
          <cell r="CW860">
            <v>2192.4675600000191</v>
          </cell>
          <cell r="CX860">
            <v>2329.2461999999941</v>
          </cell>
          <cell r="CY860">
            <v>2108.2777600000263</v>
          </cell>
          <cell r="CZ860">
            <v>2111.7417000000132</v>
          </cell>
          <cell r="DA860">
            <v>1861.4256000000169</v>
          </cell>
          <cell r="DB860">
            <v>1509.1537799999933</v>
          </cell>
          <cell r="DC860">
            <v>1016.4713999999803</v>
          </cell>
          <cell r="DD860">
            <v>784.20389999996405</v>
          </cell>
          <cell r="DE860">
            <v>19604.653500000015</v>
          </cell>
          <cell r="DF860">
            <v>948.76274999999441</v>
          </cell>
          <cell r="DG860">
            <v>1061.8229999999749</v>
          </cell>
          <cell r="DH860">
            <v>1653.7027499999967</v>
          </cell>
          <cell r="DI860">
            <v>1910.0250000000233</v>
          </cell>
          <cell r="DJ860">
            <v>2211.0052499999874</v>
          </cell>
          <cell r="DK860">
            <v>2348.9099999999744</v>
          </cell>
          <cell r="DL860">
            <v>2126.0729999999749</v>
          </cell>
          <cell r="DM860">
            <v>2129.5140000000247</v>
          </cell>
          <cell r="DN860">
            <v>1877.1975000000093</v>
          </cell>
          <cell r="DO860">
            <v>1521.828749999986</v>
          </cell>
          <cell r="DP860">
            <v>1025.0324999999721</v>
          </cell>
          <cell r="DQ860">
            <v>790.77900000009686</v>
          </cell>
          <cell r="DR860">
            <v>19766.830880000256</v>
          </cell>
          <cell r="DS860">
            <v>956.58311999996658</v>
          </cell>
          <cell r="DT860">
            <v>1070.5967999999993</v>
          </cell>
          <cell r="DU860">
            <v>1667.3412000000244</v>
          </cell>
          <cell r="DV860">
            <v>1925.8248000000021</v>
          </cell>
          <cell r="DW860">
            <v>2229.2707599999849</v>
          </cell>
          <cell r="DX860">
            <v>2368.3728000000119</v>
          </cell>
          <cell r="DY860">
            <v>2143.6301600000006</v>
          </cell>
          <cell r="DZ860">
            <v>2147.1641599999857</v>
          </cell>
          <cell r="EA860">
            <v>1892.6964000000153</v>
          </cell>
          <cell r="EB860">
            <v>1534.4627999999793</v>
          </cell>
          <cell r="EC860">
            <v>1033.546800000011</v>
          </cell>
          <cell r="ED860">
            <v>797.34107999992557</v>
          </cell>
        </row>
        <row r="862">
          <cell r="A862" t="str">
            <v>Additional Fixed Costs</v>
          </cell>
        </row>
        <row r="863"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0</v>
          </cell>
          <cell r="AV863">
            <v>0</v>
          </cell>
          <cell r="AW863">
            <v>0</v>
          </cell>
          <cell r="AX863">
            <v>0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0</v>
          </cell>
          <cell r="BE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K863">
            <v>0</v>
          </cell>
          <cell r="BL863">
            <v>0</v>
          </cell>
          <cell r="BM863">
            <v>0</v>
          </cell>
          <cell r="BN863">
            <v>0</v>
          </cell>
          <cell r="BO863">
            <v>0</v>
          </cell>
          <cell r="BP863">
            <v>0</v>
          </cell>
          <cell r="BQ863">
            <v>0</v>
          </cell>
          <cell r="BR863">
            <v>0</v>
          </cell>
          <cell r="BS863">
            <v>0</v>
          </cell>
          <cell r="BT863">
            <v>0</v>
          </cell>
          <cell r="BU863">
            <v>0</v>
          </cell>
          <cell r="BV863">
            <v>0</v>
          </cell>
          <cell r="BW863">
            <v>0</v>
          </cell>
          <cell r="BX863">
            <v>0</v>
          </cell>
          <cell r="BY863">
            <v>0</v>
          </cell>
          <cell r="BZ863">
            <v>0</v>
          </cell>
          <cell r="CA863">
            <v>0</v>
          </cell>
          <cell r="CB863">
            <v>0</v>
          </cell>
          <cell r="CC863">
            <v>0</v>
          </cell>
          <cell r="CD863">
            <v>0</v>
          </cell>
          <cell r="CE863">
            <v>0</v>
          </cell>
          <cell r="CF863">
            <v>0</v>
          </cell>
          <cell r="CG863">
            <v>0</v>
          </cell>
          <cell r="CH863">
            <v>0</v>
          </cell>
          <cell r="CI863">
            <v>0</v>
          </cell>
          <cell r="CJ863">
            <v>0</v>
          </cell>
          <cell r="CK863">
            <v>0</v>
          </cell>
          <cell r="CL863">
            <v>0</v>
          </cell>
          <cell r="CM863">
            <v>0</v>
          </cell>
          <cell r="CN863">
            <v>0</v>
          </cell>
          <cell r="CO863">
            <v>0</v>
          </cell>
          <cell r="CP863">
            <v>0</v>
          </cell>
          <cell r="CQ863">
            <v>0</v>
          </cell>
          <cell r="CR863">
            <v>0</v>
          </cell>
          <cell r="CS863">
            <v>0</v>
          </cell>
          <cell r="CT863">
            <v>0</v>
          </cell>
          <cell r="CU863">
            <v>0</v>
          </cell>
          <cell r="CV863">
            <v>0</v>
          </cell>
          <cell r="CW863">
            <v>0</v>
          </cell>
          <cell r="CX863">
            <v>0</v>
          </cell>
          <cell r="CY863">
            <v>0</v>
          </cell>
          <cell r="CZ863">
            <v>0</v>
          </cell>
          <cell r="DA863">
            <v>0</v>
          </cell>
          <cell r="DB863">
            <v>0</v>
          </cell>
          <cell r="DC863">
            <v>0</v>
          </cell>
          <cell r="DD863">
            <v>0</v>
          </cell>
          <cell r="DE863">
            <v>0</v>
          </cell>
          <cell r="DF863">
            <v>0</v>
          </cell>
          <cell r="DG863">
            <v>0</v>
          </cell>
          <cell r="DH863">
            <v>0</v>
          </cell>
          <cell r="DI863">
            <v>0</v>
          </cell>
          <cell r="DJ863">
            <v>0</v>
          </cell>
          <cell r="DK863">
            <v>0</v>
          </cell>
          <cell r="DL863">
            <v>0</v>
          </cell>
          <cell r="DM863">
            <v>0</v>
          </cell>
          <cell r="DN863">
            <v>0</v>
          </cell>
          <cell r="DO863">
            <v>0</v>
          </cell>
          <cell r="DP863">
            <v>0</v>
          </cell>
          <cell r="DQ863">
            <v>0</v>
          </cell>
          <cell r="DR863">
            <v>0</v>
          </cell>
          <cell r="DS863">
            <v>0</v>
          </cell>
          <cell r="DT863">
            <v>0</v>
          </cell>
          <cell r="DU863">
            <v>0</v>
          </cell>
          <cell r="DV863">
            <v>0</v>
          </cell>
          <cell r="DW863">
            <v>0</v>
          </cell>
          <cell r="DX863">
            <v>0</v>
          </cell>
          <cell r="DY863">
            <v>0</v>
          </cell>
          <cell r="DZ863">
            <v>0</v>
          </cell>
          <cell r="EA863">
            <v>0</v>
          </cell>
          <cell r="EB863">
            <v>0</v>
          </cell>
          <cell r="EC863">
            <v>0</v>
          </cell>
          <cell r="ED863">
            <v>0</v>
          </cell>
        </row>
        <row r="865"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K865">
            <v>0</v>
          </cell>
          <cell r="BL865">
            <v>0</v>
          </cell>
          <cell r="BM865">
            <v>0</v>
          </cell>
          <cell r="BN865">
            <v>0</v>
          </cell>
          <cell r="BO865">
            <v>0</v>
          </cell>
          <cell r="BP865">
            <v>0</v>
          </cell>
          <cell r="BQ865">
            <v>0</v>
          </cell>
          <cell r="BR865">
            <v>0</v>
          </cell>
          <cell r="BS865">
            <v>0</v>
          </cell>
          <cell r="BT865">
            <v>0</v>
          </cell>
          <cell r="BU865">
            <v>0</v>
          </cell>
          <cell r="BV865">
            <v>0</v>
          </cell>
          <cell r="BW865">
            <v>0</v>
          </cell>
          <cell r="BX865">
            <v>0</v>
          </cell>
          <cell r="BY865">
            <v>0</v>
          </cell>
          <cell r="BZ865">
            <v>0</v>
          </cell>
          <cell r="CA865">
            <v>0</v>
          </cell>
          <cell r="CB865">
            <v>0</v>
          </cell>
          <cell r="CC865">
            <v>0</v>
          </cell>
          <cell r="CD865">
            <v>0</v>
          </cell>
          <cell r="CE865">
            <v>0</v>
          </cell>
          <cell r="CF865">
            <v>0</v>
          </cell>
          <cell r="CG865">
            <v>0</v>
          </cell>
          <cell r="CH865">
            <v>0</v>
          </cell>
          <cell r="CI865">
            <v>0</v>
          </cell>
          <cell r="CJ865">
            <v>0</v>
          </cell>
          <cell r="CK865">
            <v>0</v>
          </cell>
          <cell r="CL865">
            <v>0</v>
          </cell>
          <cell r="CM865">
            <v>0</v>
          </cell>
          <cell r="CN865">
            <v>0</v>
          </cell>
          <cell r="CO865">
            <v>0</v>
          </cell>
          <cell r="CP865">
            <v>0</v>
          </cell>
          <cell r="CQ865">
            <v>0</v>
          </cell>
          <cell r="CR865">
            <v>0</v>
          </cell>
          <cell r="CS865">
            <v>0</v>
          </cell>
          <cell r="CT865">
            <v>0</v>
          </cell>
          <cell r="CU865">
            <v>0</v>
          </cell>
          <cell r="CV865">
            <v>0</v>
          </cell>
          <cell r="CW865">
            <v>0</v>
          </cell>
          <cell r="CX865">
            <v>0</v>
          </cell>
          <cell r="CY865">
            <v>0</v>
          </cell>
          <cell r="CZ865">
            <v>0</v>
          </cell>
          <cell r="DA865">
            <v>0</v>
          </cell>
          <cell r="DB865">
            <v>0</v>
          </cell>
          <cell r="DC865">
            <v>0</v>
          </cell>
          <cell r="DD865">
            <v>0</v>
          </cell>
          <cell r="DE865">
            <v>0</v>
          </cell>
          <cell r="DF865">
            <v>0</v>
          </cell>
          <cell r="DG865">
            <v>0</v>
          </cell>
          <cell r="DH865">
            <v>0</v>
          </cell>
          <cell r="DI865">
            <v>0</v>
          </cell>
          <cell r="DJ865">
            <v>0</v>
          </cell>
          <cell r="DK865">
            <v>0</v>
          </cell>
          <cell r="DL865">
            <v>0</v>
          </cell>
          <cell r="DM865">
            <v>0</v>
          </cell>
          <cell r="DN865">
            <v>0</v>
          </cell>
          <cell r="DO865">
            <v>0</v>
          </cell>
          <cell r="DP865">
            <v>0</v>
          </cell>
          <cell r="DQ865">
            <v>0</v>
          </cell>
          <cell r="DR865">
            <v>0</v>
          </cell>
          <cell r="DS865">
            <v>0</v>
          </cell>
          <cell r="DT865">
            <v>0</v>
          </cell>
          <cell r="DU865">
            <v>0</v>
          </cell>
          <cell r="DV865">
            <v>0</v>
          </cell>
          <cell r="DW865">
            <v>0</v>
          </cell>
          <cell r="DX865">
            <v>0</v>
          </cell>
          <cell r="DY865">
            <v>0</v>
          </cell>
          <cell r="DZ865">
            <v>0</v>
          </cell>
          <cell r="EA865">
            <v>0</v>
          </cell>
          <cell r="EB865">
            <v>0</v>
          </cell>
          <cell r="EC865">
            <v>0</v>
          </cell>
          <cell r="ED865">
            <v>0</v>
          </cell>
        </row>
        <row r="866"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  <cell r="BM866">
            <v>0</v>
          </cell>
          <cell r="BN866">
            <v>0</v>
          </cell>
          <cell r="BO866">
            <v>0</v>
          </cell>
          <cell r="BP866">
            <v>0</v>
          </cell>
          <cell r="BQ866">
            <v>0</v>
          </cell>
          <cell r="BR866">
            <v>0</v>
          </cell>
          <cell r="BS866">
            <v>0</v>
          </cell>
          <cell r="BT866">
            <v>0</v>
          </cell>
          <cell r="BU866">
            <v>0</v>
          </cell>
          <cell r="BV866">
            <v>0</v>
          </cell>
          <cell r="BW866">
            <v>0</v>
          </cell>
          <cell r="BX866">
            <v>0</v>
          </cell>
          <cell r="BY866">
            <v>0</v>
          </cell>
          <cell r="BZ866">
            <v>0</v>
          </cell>
          <cell r="CA866">
            <v>0</v>
          </cell>
          <cell r="CB866">
            <v>0</v>
          </cell>
          <cell r="CC866">
            <v>0</v>
          </cell>
          <cell r="CD866">
            <v>0</v>
          </cell>
          <cell r="CE866">
            <v>0</v>
          </cell>
          <cell r="CF866">
            <v>0</v>
          </cell>
          <cell r="CG866">
            <v>0</v>
          </cell>
          <cell r="CH866">
            <v>0</v>
          </cell>
          <cell r="CI866">
            <v>0</v>
          </cell>
          <cell r="CJ866">
            <v>0</v>
          </cell>
          <cell r="CK866">
            <v>0</v>
          </cell>
          <cell r="CL866">
            <v>0</v>
          </cell>
          <cell r="CM866">
            <v>0</v>
          </cell>
          <cell r="CN866">
            <v>0</v>
          </cell>
          <cell r="CO866">
            <v>0</v>
          </cell>
          <cell r="CP866">
            <v>0</v>
          </cell>
          <cell r="CQ866">
            <v>0</v>
          </cell>
          <cell r="CR866">
            <v>0</v>
          </cell>
          <cell r="CS866">
            <v>0</v>
          </cell>
          <cell r="CT866">
            <v>0</v>
          </cell>
          <cell r="CU866">
            <v>0</v>
          </cell>
          <cell r="CV866">
            <v>0</v>
          </cell>
          <cell r="CW866">
            <v>0</v>
          </cell>
          <cell r="CX866">
            <v>0</v>
          </cell>
          <cell r="CY866">
            <v>0</v>
          </cell>
          <cell r="CZ866">
            <v>0</v>
          </cell>
          <cell r="DA866">
            <v>0</v>
          </cell>
          <cell r="DB866">
            <v>0</v>
          </cell>
          <cell r="DC866">
            <v>0</v>
          </cell>
          <cell r="DD866">
            <v>0</v>
          </cell>
          <cell r="DE866">
            <v>0</v>
          </cell>
          <cell r="DF866">
            <v>0</v>
          </cell>
          <cell r="DG866">
            <v>0</v>
          </cell>
          <cell r="DH866">
            <v>0</v>
          </cell>
          <cell r="DI866">
            <v>0</v>
          </cell>
          <cell r="DJ866">
            <v>0</v>
          </cell>
          <cell r="DK866">
            <v>0</v>
          </cell>
          <cell r="DL866">
            <v>0</v>
          </cell>
          <cell r="DM866">
            <v>0</v>
          </cell>
          <cell r="DN866">
            <v>0</v>
          </cell>
          <cell r="DO866">
            <v>0</v>
          </cell>
          <cell r="DP866">
            <v>0</v>
          </cell>
          <cell r="DQ866">
            <v>0</v>
          </cell>
          <cell r="DR866">
            <v>0</v>
          </cell>
          <cell r="DS866">
            <v>0</v>
          </cell>
          <cell r="DT866">
            <v>0</v>
          </cell>
          <cell r="DU866">
            <v>0</v>
          </cell>
          <cell r="DV866">
            <v>0</v>
          </cell>
          <cell r="DW866">
            <v>0</v>
          </cell>
          <cell r="DX866">
            <v>0</v>
          </cell>
          <cell r="DY866">
            <v>0</v>
          </cell>
          <cell r="DZ866">
            <v>0</v>
          </cell>
          <cell r="EA866">
            <v>0</v>
          </cell>
          <cell r="EB866">
            <v>0</v>
          </cell>
          <cell r="EC866">
            <v>0</v>
          </cell>
          <cell r="ED866">
            <v>0</v>
          </cell>
        </row>
        <row r="867"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0</v>
          </cell>
          <cell r="BT867">
            <v>0</v>
          </cell>
          <cell r="BU867">
            <v>0</v>
          </cell>
          <cell r="BV867">
            <v>0</v>
          </cell>
          <cell r="BW867">
            <v>0</v>
          </cell>
          <cell r="BX867">
            <v>0</v>
          </cell>
          <cell r="BY867">
            <v>0</v>
          </cell>
          <cell r="BZ867">
            <v>0</v>
          </cell>
          <cell r="CA867">
            <v>0</v>
          </cell>
          <cell r="CB867">
            <v>0</v>
          </cell>
          <cell r="CC867">
            <v>0</v>
          </cell>
          <cell r="CD867">
            <v>0</v>
          </cell>
          <cell r="CE867">
            <v>0</v>
          </cell>
          <cell r="CF867">
            <v>0</v>
          </cell>
          <cell r="CG867">
            <v>0</v>
          </cell>
          <cell r="CH867">
            <v>0</v>
          </cell>
          <cell r="CI867">
            <v>0</v>
          </cell>
          <cell r="CJ867">
            <v>0</v>
          </cell>
          <cell r="CK867">
            <v>0</v>
          </cell>
          <cell r="CL867">
            <v>0</v>
          </cell>
          <cell r="CM867">
            <v>0</v>
          </cell>
          <cell r="CN867">
            <v>0</v>
          </cell>
          <cell r="CO867">
            <v>0</v>
          </cell>
          <cell r="CP867">
            <v>0</v>
          </cell>
          <cell r="CQ867">
            <v>0</v>
          </cell>
          <cell r="CR867">
            <v>0</v>
          </cell>
          <cell r="CS867">
            <v>0</v>
          </cell>
          <cell r="CT867">
            <v>0</v>
          </cell>
          <cell r="CU867">
            <v>0</v>
          </cell>
          <cell r="CV867">
            <v>0</v>
          </cell>
          <cell r="CW867">
            <v>0</v>
          </cell>
          <cell r="CX867">
            <v>0</v>
          </cell>
          <cell r="CY867">
            <v>0</v>
          </cell>
          <cell r="CZ867">
            <v>0</v>
          </cell>
          <cell r="DA867">
            <v>0</v>
          </cell>
          <cell r="DB867">
            <v>0</v>
          </cell>
          <cell r="DC867">
            <v>0</v>
          </cell>
          <cell r="DD867">
            <v>0</v>
          </cell>
          <cell r="DE867">
            <v>0</v>
          </cell>
          <cell r="DF867">
            <v>0</v>
          </cell>
          <cell r="DG867">
            <v>0</v>
          </cell>
          <cell r="DH867">
            <v>0</v>
          </cell>
          <cell r="DI867">
            <v>0</v>
          </cell>
          <cell r="DJ867">
            <v>0</v>
          </cell>
          <cell r="DK867">
            <v>0</v>
          </cell>
          <cell r="DL867">
            <v>0</v>
          </cell>
          <cell r="DM867">
            <v>0</v>
          </cell>
          <cell r="DN867">
            <v>0</v>
          </cell>
          <cell r="DO867">
            <v>0</v>
          </cell>
          <cell r="DP867">
            <v>0</v>
          </cell>
          <cell r="DQ867">
            <v>0</v>
          </cell>
          <cell r="DR867">
            <v>0</v>
          </cell>
          <cell r="DS867">
            <v>0</v>
          </cell>
          <cell r="DT867">
            <v>0</v>
          </cell>
          <cell r="DU867">
            <v>0</v>
          </cell>
          <cell r="DV867">
            <v>0</v>
          </cell>
          <cell r="DW867">
            <v>0</v>
          </cell>
          <cell r="DX867">
            <v>0</v>
          </cell>
          <cell r="DY867">
            <v>0</v>
          </cell>
          <cell r="DZ867">
            <v>0</v>
          </cell>
          <cell r="EA867">
            <v>0</v>
          </cell>
          <cell r="EB867">
            <v>0</v>
          </cell>
          <cell r="EC867">
            <v>0</v>
          </cell>
          <cell r="ED867">
            <v>0</v>
          </cell>
        </row>
        <row r="868"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  <cell r="BQ868">
            <v>0</v>
          </cell>
          <cell r="BR868">
            <v>0</v>
          </cell>
          <cell r="BS868">
            <v>0</v>
          </cell>
          <cell r="BT868">
            <v>0</v>
          </cell>
          <cell r="BU868">
            <v>0</v>
          </cell>
          <cell r="BV868">
            <v>0</v>
          </cell>
          <cell r="BW868">
            <v>0</v>
          </cell>
          <cell r="BX868">
            <v>0</v>
          </cell>
          <cell r="BY868">
            <v>0</v>
          </cell>
          <cell r="BZ868">
            <v>0</v>
          </cell>
          <cell r="CA868">
            <v>0</v>
          </cell>
          <cell r="CB868">
            <v>0</v>
          </cell>
          <cell r="CC868">
            <v>0</v>
          </cell>
          <cell r="CD868">
            <v>0</v>
          </cell>
          <cell r="CE868">
            <v>0</v>
          </cell>
          <cell r="CF868">
            <v>0</v>
          </cell>
          <cell r="CG868">
            <v>0</v>
          </cell>
          <cell r="CH868">
            <v>0</v>
          </cell>
          <cell r="CI868">
            <v>0</v>
          </cell>
          <cell r="CJ868">
            <v>0</v>
          </cell>
          <cell r="CK868">
            <v>0</v>
          </cell>
          <cell r="CL868">
            <v>0</v>
          </cell>
          <cell r="CM868">
            <v>0</v>
          </cell>
          <cell r="CN868">
            <v>0</v>
          </cell>
          <cell r="CO868">
            <v>0</v>
          </cell>
          <cell r="CP868">
            <v>0</v>
          </cell>
          <cell r="CQ868">
            <v>0</v>
          </cell>
          <cell r="CR868">
            <v>0</v>
          </cell>
          <cell r="CS868">
            <v>0</v>
          </cell>
          <cell r="CT868">
            <v>0</v>
          </cell>
          <cell r="CU868">
            <v>0</v>
          </cell>
          <cell r="CV868">
            <v>0</v>
          </cell>
          <cell r="CW868">
            <v>0</v>
          </cell>
          <cell r="CX868">
            <v>0</v>
          </cell>
          <cell r="CY868">
            <v>0</v>
          </cell>
          <cell r="CZ868">
            <v>0</v>
          </cell>
          <cell r="DA868">
            <v>0</v>
          </cell>
          <cell r="DB868">
            <v>0</v>
          </cell>
          <cell r="DC868">
            <v>0</v>
          </cell>
          <cell r="DD868">
            <v>0</v>
          </cell>
          <cell r="DE868">
            <v>0</v>
          </cell>
          <cell r="DF868">
            <v>0</v>
          </cell>
          <cell r="DG868">
            <v>0</v>
          </cell>
          <cell r="DH868">
            <v>0</v>
          </cell>
          <cell r="DI868">
            <v>0</v>
          </cell>
          <cell r="DJ868">
            <v>0</v>
          </cell>
          <cell r="DK868">
            <v>0</v>
          </cell>
          <cell r="DL868">
            <v>0</v>
          </cell>
          <cell r="DM868">
            <v>0</v>
          </cell>
          <cell r="DN868">
            <v>0</v>
          </cell>
          <cell r="DO868">
            <v>0</v>
          </cell>
          <cell r="DP868">
            <v>0</v>
          </cell>
          <cell r="DQ868">
            <v>0</v>
          </cell>
          <cell r="DR868">
            <v>0</v>
          </cell>
          <cell r="DS868">
            <v>0</v>
          </cell>
          <cell r="DT868">
            <v>0</v>
          </cell>
          <cell r="DU868">
            <v>0</v>
          </cell>
          <cell r="DV868">
            <v>0</v>
          </cell>
          <cell r="DW868">
            <v>0</v>
          </cell>
          <cell r="DX868">
            <v>0</v>
          </cell>
          <cell r="DY868">
            <v>0</v>
          </cell>
          <cell r="DZ868">
            <v>0</v>
          </cell>
          <cell r="EA868">
            <v>0</v>
          </cell>
          <cell r="EB868">
            <v>0</v>
          </cell>
          <cell r="EC868">
            <v>0</v>
          </cell>
          <cell r="ED868">
            <v>0</v>
          </cell>
        </row>
        <row r="869"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  <cell r="AL869">
            <v>0</v>
          </cell>
          <cell r="AM869">
            <v>0</v>
          </cell>
          <cell r="AN869">
            <v>0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E869">
            <v>0</v>
          </cell>
          <cell r="BF869">
            <v>0</v>
          </cell>
          <cell r="BG869">
            <v>0</v>
          </cell>
          <cell r="BH869">
            <v>0</v>
          </cell>
          <cell r="BI869">
            <v>0</v>
          </cell>
          <cell r="BJ869">
            <v>0</v>
          </cell>
          <cell r="BK869">
            <v>0</v>
          </cell>
          <cell r="BL869">
            <v>0</v>
          </cell>
          <cell r="BM869">
            <v>0</v>
          </cell>
          <cell r="BN869">
            <v>0</v>
          </cell>
          <cell r="BO869">
            <v>0</v>
          </cell>
          <cell r="BP869">
            <v>0</v>
          </cell>
          <cell r="BQ869">
            <v>0</v>
          </cell>
          <cell r="BR869">
            <v>0</v>
          </cell>
          <cell r="BS869">
            <v>0</v>
          </cell>
          <cell r="BT869">
            <v>0</v>
          </cell>
          <cell r="BU869">
            <v>0</v>
          </cell>
          <cell r="BV869">
            <v>0</v>
          </cell>
          <cell r="BW869">
            <v>0</v>
          </cell>
          <cell r="BX869">
            <v>0</v>
          </cell>
          <cell r="BY869">
            <v>0</v>
          </cell>
          <cell r="BZ869">
            <v>0</v>
          </cell>
          <cell r="CA869">
            <v>0</v>
          </cell>
          <cell r="CB869">
            <v>0</v>
          </cell>
          <cell r="CC869">
            <v>0</v>
          </cell>
          <cell r="CD869">
            <v>0</v>
          </cell>
          <cell r="CE869">
            <v>0</v>
          </cell>
          <cell r="CF869">
            <v>0</v>
          </cell>
          <cell r="CG869">
            <v>0</v>
          </cell>
          <cell r="CH869">
            <v>0</v>
          </cell>
          <cell r="CI869">
            <v>0</v>
          </cell>
          <cell r="CJ869">
            <v>0</v>
          </cell>
          <cell r="CK869">
            <v>0</v>
          </cell>
          <cell r="CL869">
            <v>0</v>
          </cell>
          <cell r="CM869">
            <v>0</v>
          </cell>
          <cell r="CN869">
            <v>0</v>
          </cell>
          <cell r="CO869">
            <v>0</v>
          </cell>
          <cell r="CP869">
            <v>0</v>
          </cell>
          <cell r="CQ869">
            <v>0</v>
          </cell>
          <cell r="CR869">
            <v>0</v>
          </cell>
          <cell r="CS869">
            <v>0</v>
          </cell>
          <cell r="CT869">
            <v>0</v>
          </cell>
          <cell r="CU869">
            <v>0</v>
          </cell>
          <cell r="CV869">
            <v>0</v>
          </cell>
          <cell r="CW869">
            <v>0</v>
          </cell>
          <cell r="CX869">
            <v>0</v>
          </cell>
          <cell r="CY869">
            <v>0</v>
          </cell>
          <cell r="CZ869">
            <v>0</v>
          </cell>
          <cell r="DA869">
            <v>0</v>
          </cell>
          <cell r="DB869">
            <v>0</v>
          </cell>
          <cell r="DC869">
            <v>0</v>
          </cell>
          <cell r="DD869">
            <v>0</v>
          </cell>
          <cell r="DE869">
            <v>0</v>
          </cell>
          <cell r="DF869">
            <v>0</v>
          </cell>
          <cell r="DG869">
            <v>0</v>
          </cell>
          <cell r="DH869">
            <v>0</v>
          </cell>
          <cell r="DI869">
            <v>0</v>
          </cell>
          <cell r="DJ869">
            <v>0</v>
          </cell>
          <cell r="DK869">
            <v>0</v>
          </cell>
          <cell r="DL869">
            <v>0</v>
          </cell>
          <cell r="DM869">
            <v>0</v>
          </cell>
          <cell r="DN869">
            <v>0</v>
          </cell>
          <cell r="DO869">
            <v>0</v>
          </cell>
          <cell r="DP869">
            <v>0</v>
          </cell>
          <cell r="DQ869">
            <v>0</v>
          </cell>
          <cell r="DR869">
            <v>0</v>
          </cell>
          <cell r="DS869">
            <v>0</v>
          </cell>
          <cell r="DT869">
            <v>0</v>
          </cell>
          <cell r="DU869">
            <v>0</v>
          </cell>
          <cell r="DV869">
            <v>0</v>
          </cell>
          <cell r="DW869">
            <v>0</v>
          </cell>
          <cell r="DX869">
            <v>0</v>
          </cell>
          <cell r="DY869">
            <v>0</v>
          </cell>
          <cell r="DZ869">
            <v>0</v>
          </cell>
          <cell r="EA869">
            <v>0</v>
          </cell>
          <cell r="EB869">
            <v>0</v>
          </cell>
          <cell r="EC869">
            <v>0</v>
          </cell>
          <cell r="ED869">
            <v>0</v>
          </cell>
        </row>
        <row r="870"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BM870">
            <v>0</v>
          </cell>
          <cell r="BN870">
            <v>0</v>
          </cell>
          <cell r="BO870">
            <v>0</v>
          </cell>
          <cell r="BP870">
            <v>0</v>
          </cell>
          <cell r="BQ870">
            <v>0</v>
          </cell>
          <cell r="BR870">
            <v>0</v>
          </cell>
          <cell r="BS870">
            <v>0</v>
          </cell>
          <cell r="BT870">
            <v>0</v>
          </cell>
          <cell r="BU870">
            <v>0</v>
          </cell>
          <cell r="BV870">
            <v>0</v>
          </cell>
          <cell r="BW870">
            <v>0</v>
          </cell>
          <cell r="BX870">
            <v>0</v>
          </cell>
          <cell r="BY870">
            <v>0</v>
          </cell>
          <cell r="BZ870">
            <v>0</v>
          </cell>
          <cell r="CA870">
            <v>0</v>
          </cell>
          <cell r="CB870">
            <v>0</v>
          </cell>
          <cell r="CC870">
            <v>0</v>
          </cell>
          <cell r="CD870">
            <v>0</v>
          </cell>
          <cell r="CE870">
            <v>0</v>
          </cell>
          <cell r="CF870">
            <v>0</v>
          </cell>
          <cell r="CG870">
            <v>0</v>
          </cell>
          <cell r="CH870">
            <v>0</v>
          </cell>
          <cell r="CI870">
            <v>0</v>
          </cell>
          <cell r="CJ870">
            <v>0</v>
          </cell>
          <cell r="CK870">
            <v>0</v>
          </cell>
          <cell r="CL870">
            <v>0</v>
          </cell>
          <cell r="CM870">
            <v>0</v>
          </cell>
          <cell r="CN870">
            <v>0</v>
          </cell>
          <cell r="CO870">
            <v>0</v>
          </cell>
          <cell r="CP870">
            <v>0</v>
          </cell>
          <cell r="CQ870">
            <v>0</v>
          </cell>
          <cell r="CR870">
            <v>0</v>
          </cell>
          <cell r="CS870">
            <v>0</v>
          </cell>
          <cell r="CT870">
            <v>0</v>
          </cell>
          <cell r="CU870">
            <v>0</v>
          </cell>
          <cell r="CV870">
            <v>0</v>
          </cell>
          <cell r="CW870">
            <v>0</v>
          </cell>
          <cell r="CX870">
            <v>0</v>
          </cell>
          <cell r="CY870">
            <v>0</v>
          </cell>
          <cell r="CZ870">
            <v>0</v>
          </cell>
          <cell r="DA870">
            <v>0</v>
          </cell>
          <cell r="DB870">
            <v>0</v>
          </cell>
          <cell r="DC870">
            <v>0</v>
          </cell>
          <cell r="DD870">
            <v>0</v>
          </cell>
          <cell r="DE870">
            <v>0</v>
          </cell>
          <cell r="DF870">
            <v>0</v>
          </cell>
          <cell r="DG870">
            <v>0</v>
          </cell>
          <cell r="DH870">
            <v>0</v>
          </cell>
          <cell r="DI870">
            <v>0</v>
          </cell>
          <cell r="DJ870">
            <v>0</v>
          </cell>
          <cell r="DK870">
            <v>0</v>
          </cell>
          <cell r="DL870">
            <v>0</v>
          </cell>
          <cell r="DM870">
            <v>0</v>
          </cell>
          <cell r="DN870">
            <v>0</v>
          </cell>
          <cell r="DO870">
            <v>0</v>
          </cell>
          <cell r="DP870">
            <v>0</v>
          </cell>
          <cell r="DQ870">
            <v>0</v>
          </cell>
          <cell r="DR870">
            <v>0</v>
          </cell>
          <cell r="DS870">
            <v>0</v>
          </cell>
          <cell r="DT870">
            <v>0</v>
          </cell>
          <cell r="DU870">
            <v>0</v>
          </cell>
          <cell r="DV870">
            <v>0</v>
          </cell>
          <cell r="DW870">
            <v>0</v>
          </cell>
          <cell r="DX870">
            <v>0</v>
          </cell>
          <cell r="DY870">
            <v>0</v>
          </cell>
          <cell r="DZ870">
            <v>0</v>
          </cell>
          <cell r="EA870">
            <v>0</v>
          </cell>
          <cell r="EB870">
            <v>0</v>
          </cell>
          <cell r="EC870">
            <v>0</v>
          </cell>
          <cell r="ED870">
            <v>0</v>
          </cell>
        </row>
        <row r="871"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0</v>
          </cell>
          <cell r="BE871">
            <v>0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  <cell r="BL871">
            <v>0</v>
          </cell>
          <cell r="BM871">
            <v>0</v>
          </cell>
          <cell r="BN871">
            <v>0</v>
          </cell>
          <cell r="BO871">
            <v>0</v>
          </cell>
          <cell r="BP871">
            <v>0</v>
          </cell>
          <cell r="BQ871">
            <v>0</v>
          </cell>
          <cell r="BR871">
            <v>0</v>
          </cell>
          <cell r="BS871">
            <v>0</v>
          </cell>
          <cell r="BT871">
            <v>0</v>
          </cell>
          <cell r="BU871">
            <v>0</v>
          </cell>
          <cell r="BV871">
            <v>0</v>
          </cell>
          <cell r="BW871">
            <v>0</v>
          </cell>
          <cell r="BX871">
            <v>0</v>
          </cell>
          <cell r="BY871">
            <v>0</v>
          </cell>
          <cell r="BZ871">
            <v>0</v>
          </cell>
          <cell r="CA871">
            <v>0</v>
          </cell>
          <cell r="CB871">
            <v>0</v>
          </cell>
          <cell r="CC871">
            <v>0</v>
          </cell>
          <cell r="CD871">
            <v>0</v>
          </cell>
          <cell r="CE871">
            <v>0</v>
          </cell>
          <cell r="CF871">
            <v>0</v>
          </cell>
          <cell r="CG871">
            <v>0</v>
          </cell>
          <cell r="CH871">
            <v>0</v>
          </cell>
          <cell r="CI871">
            <v>0</v>
          </cell>
          <cell r="CJ871">
            <v>0</v>
          </cell>
          <cell r="CK871">
            <v>0</v>
          </cell>
          <cell r="CL871">
            <v>0</v>
          </cell>
          <cell r="CM871">
            <v>0</v>
          </cell>
          <cell r="CN871">
            <v>0</v>
          </cell>
          <cell r="CO871">
            <v>0</v>
          </cell>
          <cell r="CP871">
            <v>0</v>
          </cell>
          <cell r="CQ871">
            <v>0</v>
          </cell>
          <cell r="CR871">
            <v>0</v>
          </cell>
          <cell r="CS871">
            <v>0</v>
          </cell>
          <cell r="CT871">
            <v>0</v>
          </cell>
          <cell r="CU871">
            <v>0</v>
          </cell>
          <cell r="CV871">
            <v>0</v>
          </cell>
          <cell r="CW871">
            <v>0</v>
          </cell>
          <cell r="CX871">
            <v>0</v>
          </cell>
          <cell r="CY871">
            <v>0</v>
          </cell>
          <cell r="CZ871">
            <v>0</v>
          </cell>
          <cell r="DA871">
            <v>0</v>
          </cell>
          <cell r="DB871">
            <v>0</v>
          </cell>
          <cell r="DC871">
            <v>0</v>
          </cell>
          <cell r="DD871">
            <v>0</v>
          </cell>
          <cell r="DE871">
            <v>0</v>
          </cell>
          <cell r="DF871">
            <v>0</v>
          </cell>
          <cell r="DG871">
            <v>0</v>
          </cell>
          <cell r="DH871">
            <v>0</v>
          </cell>
          <cell r="DI871">
            <v>0</v>
          </cell>
          <cell r="DJ871">
            <v>0</v>
          </cell>
          <cell r="DK871">
            <v>0</v>
          </cell>
          <cell r="DL871">
            <v>0</v>
          </cell>
          <cell r="DM871">
            <v>0</v>
          </cell>
          <cell r="DN871">
            <v>0</v>
          </cell>
          <cell r="DO871">
            <v>0</v>
          </cell>
          <cell r="DP871">
            <v>0</v>
          </cell>
          <cell r="DQ871">
            <v>0</v>
          </cell>
          <cell r="DR871">
            <v>0</v>
          </cell>
          <cell r="DS871">
            <v>0</v>
          </cell>
          <cell r="DT871">
            <v>0</v>
          </cell>
          <cell r="DU871">
            <v>0</v>
          </cell>
          <cell r="DV871">
            <v>0</v>
          </cell>
          <cell r="DW871">
            <v>0</v>
          </cell>
          <cell r="DX871">
            <v>0</v>
          </cell>
          <cell r="DY871">
            <v>0</v>
          </cell>
          <cell r="DZ871">
            <v>0</v>
          </cell>
          <cell r="EA871">
            <v>0</v>
          </cell>
          <cell r="EB871">
            <v>0</v>
          </cell>
          <cell r="EC871">
            <v>0</v>
          </cell>
          <cell r="ED871">
            <v>0</v>
          </cell>
        </row>
        <row r="872"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  <cell r="BM872">
            <v>0</v>
          </cell>
          <cell r="BN872">
            <v>0</v>
          </cell>
          <cell r="BO872">
            <v>0</v>
          </cell>
          <cell r="BP872">
            <v>0</v>
          </cell>
          <cell r="BQ872">
            <v>0</v>
          </cell>
          <cell r="BR872">
            <v>0</v>
          </cell>
          <cell r="BS872">
            <v>0</v>
          </cell>
          <cell r="BT872">
            <v>0</v>
          </cell>
          <cell r="BU872">
            <v>0</v>
          </cell>
          <cell r="BV872">
            <v>0</v>
          </cell>
          <cell r="BW872">
            <v>0</v>
          </cell>
          <cell r="BX872">
            <v>0</v>
          </cell>
          <cell r="BY872">
            <v>0</v>
          </cell>
          <cell r="BZ872">
            <v>0</v>
          </cell>
          <cell r="CA872">
            <v>0</v>
          </cell>
          <cell r="CB872">
            <v>0</v>
          </cell>
          <cell r="CC872">
            <v>0</v>
          </cell>
          <cell r="CD872">
            <v>0</v>
          </cell>
          <cell r="CE872">
            <v>0</v>
          </cell>
          <cell r="CF872">
            <v>0</v>
          </cell>
          <cell r="CG872">
            <v>0</v>
          </cell>
          <cell r="CH872">
            <v>0</v>
          </cell>
          <cell r="CI872">
            <v>0</v>
          </cell>
          <cell r="CJ872">
            <v>0</v>
          </cell>
          <cell r="CK872">
            <v>0</v>
          </cell>
          <cell r="CL872">
            <v>0</v>
          </cell>
          <cell r="CM872">
            <v>0</v>
          </cell>
          <cell r="CN872">
            <v>0</v>
          </cell>
          <cell r="CO872">
            <v>0</v>
          </cell>
          <cell r="CP872">
            <v>0</v>
          </cell>
          <cell r="CQ872">
            <v>0</v>
          </cell>
          <cell r="CR872">
            <v>0</v>
          </cell>
          <cell r="CS872">
            <v>0</v>
          </cell>
          <cell r="CT872">
            <v>0</v>
          </cell>
          <cell r="CU872">
            <v>0</v>
          </cell>
          <cell r="CV872">
            <v>0</v>
          </cell>
          <cell r="CW872">
            <v>0</v>
          </cell>
          <cell r="CX872">
            <v>0</v>
          </cell>
          <cell r="CY872">
            <v>0</v>
          </cell>
          <cell r="CZ872">
            <v>0</v>
          </cell>
          <cell r="DA872">
            <v>0</v>
          </cell>
          <cell r="DB872">
            <v>0</v>
          </cell>
          <cell r="DC872">
            <v>0</v>
          </cell>
          <cell r="DD872">
            <v>0</v>
          </cell>
          <cell r="DE872">
            <v>0</v>
          </cell>
          <cell r="DF872">
            <v>0</v>
          </cell>
          <cell r="DG872">
            <v>0</v>
          </cell>
          <cell r="DH872">
            <v>0</v>
          </cell>
          <cell r="DI872">
            <v>0</v>
          </cell>
          <cell r="DJ872">
            <v>0</v>
          </cell>
          <cell r="DK872">
            <v>0</v>
          </cell>
          <cell r="DL872">
            <v>0</v>
          </cell>
          <cell r="DM872">
            <v>0</v>
          </cell>
          <cell r="DN872">
            <v>0</v>
          </cell>
          <cell r="DO872">
            <v>0</v>
          </cell>
          <cell r="DP872">
            <v>0</v>
          </cell>
          <cell r="DQ872">
            <v>0</v>
          </cell>
          <cell r="DR872">
            <v>0</v>
          </cell>
          <cell r="DS872">
            <v>0</v>
          </cell>
          <cell r="DT872">
            <v>0</v>
          </cell>
          <cell r="DU872">
            <v>0</v>
          </cell>
          <cell r="DV872">
            <v>0</v>
          </cell>
          <cell r="DW872">
            <v>0</v>
          </cell>
          <cell r="DX872">
            <v>0</v>
          </cell>
          <cell r="DY872">
            <v>0</v>
          </cell>
          <cell r="DZ872">
            <v>0</v>
          </cell>
          <cell r="EA872">
            <v>0</v>
          </cell>
          <cell r="EB872">
            <v>0</v>
          </cell>
          <cell r="EC872">
            <v>0</v>
          </cell>
          <cell r="ED872">
            <v>0</v>
          </cell>
        </row>
        <row r="873"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  <cell r="BD873">
            <v>0</v>
          </cell>
          <cell r="BE873">
            <v>0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0</v>
          </cell>
          <cell r="BL873">
            <v>0</v>
          </cell>
          <cell r="BM873">
            <v>0</v>
          </cell>
          <cell r="BN873">
            <v>0</v>
          </cell>
          <cell r="BO873">
            <v>0</v>
          </cell>
          <cell r="BP873">
            <v>0</v>
          </cell>
          <cell r="BQ873">
            <v>0</v>
          </cell>
          <cell r="BR873">
            <v>0</v>
          </cell>
          <cell r="BS873">
            <v>0</v>
          </cell>
          <cell r="BT873">
            <v>0</v>
          </cell>
          <cell r="BU873">
            <v>0</v>
          </cell>
          <cell r="BV873">
            <v>0</v>
          </cell>
          <cell r="BW873">
            <v>0</v>
          </cell>
          <cell r="BX873">
            <v>0</v>
          </cell>
          <cell r="BY873">
            <v>0</v>
          </cell>
          <cell r="BZ873">
            <v>0</v>
          </cell>
          <cell r="CA873">
            <v>0</v>
          </cell>
          <cell r="CB873">
            <v>0</v>
          </cell>
          <cell r="CC873">
            <v>0</v>
          </cell>
          <cell r="CD873">
            <v>0</v>
          </cell>
          <cell r="CE873">
            <v>0</v>
          </cell>
          <cell r="CF873">
            <v>0</v>
          </cell>
          <cell r="CG873">
            <v>0</v>
          </cell>
          <cell r="CH873">
            <v>0</v>
          </cell>
          <cell r="CI873">
            <v>0</v>
          </cell>
          <cell r="CJ873">
            <v>0</v>
          </cell>
          <cell r="CK873">
            <v>0</v>
          </cell>
          <cell r="CL873">
            <v>0</v>
          </cell>
          <cell r="CM873">
            <v>0</v>
          </cell>
          <cell r="CN873">
            <v>0</v>
          </cell>
          <cell r="CO873">
            <v>0</v>
          </cell>
          <cell r="CP873">
            <v>0</v>
          </cell>
          <cell r="CQ873">
            <v>0</v>
          </cell>
          <cell r="CR873">
            <v>0</v>
          </cell>
          <cell r="CS873">
            <v>0</v>
          </cell>
          <cell r="CT873">
            <v>0</v>
          </cell>
          <cell r="CU873">
            <v>0</v>
          </cell>
          <cell r="CV873">
            <v>0</v>
          </cell>
          <cell r="CW873">
            <v>0</v>
          </cell>
          <cell r="CX873">
            <v>0</v>
          </cell>
          <cell r="CY873">
            <v>0</v>
          </cell>
          <cell r="CZ873">
            <v>0</v>
          </cell>
          <cell r="DA873">
            <v>0</v>
          </cell>
          <cell r="DB873">
            <v>0</v>
          </cell>
          <cell r="DC873">
            <v>0</v>
          </cell>
          <cell r="DD873">
            <v>0</v>
          </cell>
          <cell r="DE873">
            <v>0</v>
          </cell>
          <cell r="DF873">
            <v>0</v>
          </cell>
          <cell r="DG873">
            <v>0</v>
          </cell>
          <cell r="DH873">
            <v>0</v>
          </cell>
          <cell r="DI873">
            <v>0</v>
          </cell>
          <cell r="DJ873">
            <v>0</v>
          </cell>
          <cell r="DK873">
            <v>0</v>
          </cell>
          <cell r="DL873">
            <v>0</v>
          </cell>
          <cell r="DM873">
            <v>0</v>
          </cell>
          <cell r="DN873">
            <v>0</v>
          </cell>
          <cell r="DO873">
            <v>0</v>
          </cell>
          <cell r="DP873">
            <v>0</v>
          </cell>
          <cell r="DQ873">
            <v>0</v>
          </cell>
          <cell r="DR873">
            <v>0</v>
          </cell>
          <cell r="DS873">
            <v>0</v>
          </cell>
          <cell r="DT873">
            <v>0</v>
          </cell>
          <cell r="DU873">
            <v>0</v>
          </cell>
          <cell r="DV873">
            <v>0</v>
          </cell>
          <cell r="DW873">
            <v>0</v>
          </cell>
          <cell r="DX873">
            <v>0</v>
          </cell>
          <cell r="DY873">
            <v>0</v>
          </cell>
          <cell r="DZ873">
            <v>0</v>
          </cell>
          <cell r="EA873">
            <v>0</v>
          </cell>
          <cell r="EB873">
            <v>0</v>
          </cell>
          <cell r="EC873">
            <v>0</v>
          </cell>
          <cell r="ED873">
            <v>0</v>
          </cell>
        </row>
        <row r="874"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  <cell r="BM874">
            <v>0</v>
          </cell>
          <cell r="BN874">
            <v>0</v>
          </cell>
          <cell r="BO874">
            <v>0</v>
          </cell>
          <cell r="BP874">
            <v>0</v>
          </cell>
          <cell r="BQ874">
            <v>0</v>
          </cell>
          <cell r="BR874">
            <v>0</v>
          </cell>
          <cell r="BS874">
            <v>0</v>
          </cell>
          <cell r="BT874">
            <v>0</v>
          </cell>
          <cell r="BU874">
            <v>0</v>
          </cell>
          <cell r="BV874">
            <v>0</v>
          </cell>
          <cell r="BW874">
            <v>0</v>
          </cell>
          <cell r="BX874">
            <v>0</v>
          </cell>
          <cell r="BY874">
            <v>0</v>
          </cell>
          <cell r="BZ874">
            <v>0</v>
          </cell>
          <cell r="CA874">
            <v>0</v>
          </cell>
          <cell r="CB874">
            <v>0</v>
          </cell>
          <cell r="CC874">
            <v>0</v>
          </cell>
          <cell r="CD874">
            <v>0</v>
          </cell>
          <cell r="CE874">
            <v>0</v>
          </cell>
          <cell r="CF874">
            <v>0</v>
          </cell>
          <cell r="CG874">
            <v>0</v>
          </cell>
          <cell r="CH874">
            <v>0</v>
          </cell>
          <cell r="CI874">
            <v>0</v>
          </cell>
          <cell r="CJ874">
            <v>0</v>
          </cell>
          <cell r="CK874">
            <v>0</v>
          </cell>
          <cell r="CL874">
            <v>0</v>
          </cell>
          <cell r="CM874">
            <v>0</v>
          </cell>
          <cell r="CN874">
            <v>0</v>
          </cell>
          <cell r="CO874">
            <v>0</v>
          </cell>
          <cell r="CP874">
            <v>0</v>
          </cell>
          <cell r="CQ874">
            <v>0</v>
          </cell>
          <cell r="CR874">
            <v>0</v>
          </cell>
          <cell r="CS874">
            <v>0</v>
          </cell>
          <cell r="CT874">
            <v>0</v>
          </cell>
          <cell r="CU874">
            <v>0</v>
          </cell>
          <cell r="CV874">
            <v>0</v>
          </cell>
          <cell r="CW874">
            <v>0</v>
          </cell>
          <cell r="CX874">
            <v>0</v>
          </cell>
          <cell r="CY874">
            <v>0</v>
          </cell>
          <cell r="CZ874">
            <v>0</v>
          </cell>
          <cell r="DA874">
            <v>0</v>
          </cell>
          <cell r="DB874">
            <v>0</v>
          </cell>
          <cell r="DC874">
            <v>0</v>
          </cell>
          <cell r="DD874">
            <v>0</v>
          </cell>
          <cell r="DE874">
            <v>0</v>
          </cell>
          <cell r="DF874">
            <v>0</v>
          </cell>
          <cell r="DG874">
            <v>0</v>
          </cell>
          <cell r="DH874">
            <v>0</v>
          </cell>
          <cell r="DI874">
            <v>0</v>
          </cell>
          <cell r="DJ874">
            <v>0</v>
          </cell>
          <cell r="DK874">
            <v>0</v>
          </cell>
          <cell r="DL874">
            <v>0</v>
          </cell>
          <cell r="DM874">
            <v>0</v>
          </cell>
          <cell r="DN874">
            <v>0</v>
          </cell>
          <cell r="DO874">
            <v>0</v>
          </cell>
          <cell r="DP874">
            <v>0</v>
          </cell>
          <cell r="DQ874">
            <v>0</v>
          </cell>
          <cell r="DR874">
            <v>0</v>
          </cell>
          <cell r="DS874">
            <v>0</v>
          </cell>
          <cell r="DT874">
            <v>0</v>
          </cell>
          <cell r="DU874">
            <v>0</v>
          </cell>
          <cell r="DV874">
            <v>0</v>
          </cell>
          <cell r="DW874">
            <v>0</v>
          </cell>
          <cell r="DX874">
            <v>0</v>
          </cell>
          <cell r="DY874">
            <v>0</v>
          </cell>
          <cell r="DZ874">
            <v>0</v>
          </cell>
          <cell r="EA874">
            <v>0</v>
          </cell>
          <cell r="EB874">
            <v>0</v>
          </cell>
          <cell r="EC874">
            <v>0</v>
          </cell>
          <cell r="ED874">
            <v>0</v>
          </cell>
        </row>
        <row r="875">
          <cell r="J875" t="str">
            <v>Mills / kWh</v>
          </cell>
          <cell r="W875" t="str">
            <v>Mills / kWh</v>
          </cell>
          <cell r="AJ875" t="str">
            <v>Mills / kWh</v>
          </cell>
          <cell r="AW875" t="str">
            <v>Mills / kWh</v>
          </cell>
          <cell r="BJ875" t="str">
            <v>Mills / kWh</v>
          </cell>
          <cell r="BW875" t="str">
            <v>Mills / kWh</v>
          </cell>
          <cell r="CJ875" t="str">
            <v>Mills / kWh</v>
          </cell>
          <cell r="CW875" t="str">
            <v>Mills / kWh</v>
          </cell>
          <cell r="DJ875" t="str">
            <v>Mills / kWh</v>
          </cell>
          <cell r="DW875" t="str">
            <v>Mills / kWh</v>
          </cell>
        </row>
        <row r="876">
          <cell r="A876" t="str">
            <v>Special Sales For Resale</v>
          </cell>
        </row>
        <row r="878"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0</v>
          </cell>
          <cell r="BQ878">
            <v>0</v>
          </cell>
          <cell r="BR878">
            <v>0</v>
          </cell>
          <cell r="BS878">
            <v>0</v>
          </cell>
          <cell r="BT878">
            <v>0</v>
          </cell>
          <cell r="BU878">
            <v>0</v>
          </cell>
          <cell r="BV878">
            <v>0</v>
          </cell>
          <cell r="BW878">
            <v>0</v>
          </cell>
          <cell r="BX878">
            <v>0</v>
          </cell>
          <cell r="BY878">
            <v>0</v>
          </cell>
          <cell r="BZ878">
            <v>0</v>
          </cell>
          <cell r="CA878">
            <v>0</v>
          </cell>
          <cell r="CB878">
            <v>0</v>
          </cell>
          <cell r="CC878">
            <v>0</v>
          </cell>
          <cell r="CD878">
            <v>0</v>
          </cell>
          <cell r="CE878">
            <v>0</v>
          </cell>
          <cell r="CF878">
            <v>0</v>
          </cell>
          <cell r="CG878">
            <v>0</v>
          </cell>
          <cell r="CH878">
            <v>0</v>
          </cell>
          <cell r="CI878">
            <v>0</v>
          </cell>
          <cell r="CJ878">
            <v>0</v>
          </cell>
          <cell r="CK878">
            <v>0</v>
          </cell>
          <cell r="CL878">
            <v>0</v>
          </cell>
          <cell r="CM878">
            <v>0</v>
          </cell>
          <cell r="CN878">
            <v>0</v>
          </cell>
          <cell r="CO878">
            <v>0</v>
          </cell>
          <cell r="CP878">
            <v>0</v>
          </cell>
          <cell r="CQ878">
            <v>0</v>
          </cell>
          <cell r="CR878">
            <v>0</v>
          </cell>
          <cell r="CS878">
            <v>0</v>
          </cell>
          <cell r="CT878">
            <v>0</v>
          </cell>
          <cell r="CU878">
            <v>0</v>
          </cell>
          <cell r="CV878">
            <v>0</v>
          </cell>
          <cell r="CW878">
            <v>0</v>
          </cell>
          <cell r="CX878">
            <v>0</v>
          </cell>
          <cell r="CY878">
            <v>0</v>
          </cell>
          <cell r="CZ878">
            <v>0</v>
          </cell>
          <cell r="DA878">
            <v>0</v>
          </cell>
          <cell r="DB878">
            <v>0</v>
          </cell>
          <cell r="DC878">
            <v>0</v>
          </cell>
          <cell r="DD878">
            <v>0</v>
          </cell>
          <cell r="DE878">
            <v>0</v>
          </cell>
          <cell r="DF878">
            <v>0</v>
          </cell>
          <cell r="DG878">
            <v>0</v>
          </cell>
          <cell r="DH878">
            <v>0</v>
          </cell>
          <cell r="DI878">
            <v>0</v>
          </cell>
          <cell r="DJ878">
            <v>0</v>
          </cell>
          <cell r="DK878">
            <v>0</v>
          </cell>
          <cell r="DL878">
            <v>0</v>
          </cell>
          <cell r="DM878">
            <v>0</v>
          </cell>
          <cell r="DN878">
            <v>0</v>
          </cell>
          <cell r="DO878">
            <v>0</v>
          </cell>
          <cell r="DP878">
            <v>0</v>
          </cell>
          <cell r="DQ878">
            <v>0</v>
          </cell>
          <cell r="DR878">
            <v>0</v>
          </cell>
          <cell r="DS878">
            <v>0</v>
          </cell>
          <cell r="DT878">
            <v>0</v>
          </cell>
          <cell r="DU878">
            <v>0</v>
          </cell>
          <cell r="DV878">
            <v>0</v>
          </cell>
          <cell r="DW878">
            <v>0</v>
          </cell>
          <cell r="DX878">
            <v>0</v>
          </cell>
          <cell r="DY878">
            <v>0</v>
          </cell>
          <cell r="DZ878">
            <v>0</v>
          </cell>
          <cell r="EA878">
            <v>0</v>
          </cell>
          <cell r="EB878">
            <v>0</v>
          </cell>
          <cell r="EC878">
            <v>0</v>
          </cell>
          <cell r="ED878">
            <v>0</v>
          </cell>
        </row>
        <row r="879"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  <cell r="BD879">
            <v>0</v>
          </cell>
          <cell r="BE879">
            <v>0</v>
          </cell>
          <cell r="BF879">
            <v>0</v>
          </cell>
          <cell r="BG879">
            <v>0</v>
          </cell>
          <cell r="BH879">
            <v>0</v>
          </cell>
          <cell r="BI879">
            <v>0</v>
          </cell>
          <cell r="BJ879">
            <v>0</v>
          </cell>
          <cell r="BK879">
            <v>0</v>
          </cell>
          <cell r="BL879">
            <v>0</v>
          </cell>
          <cell r="BM879">
            <v>0</v>
          </cell>
          <cell r="BN879">
            <v>0</v>
          </cell>
          <cell r="BO879">
            <v>0</v>
          </cell>
          <cell r="BP879">
            <v>0</v>
          </cell>
          <cell r="BQ879">
            <v>0</v>
          </cell>
          <cell r="BR879">
            <v>0</v>
          </cell>
          <cell r="BS879">
            <v>0</v>
          </cell>
          <cell r="BT879">
            <v>0</v>
          </cell>
          <cell r="BU879">
            <v>0</v>
          </cell>
          <cell r="BV879">
            <v>0</v>
          </cell>
          <cell r="BW879">
            <v>0</v>
          </cell>
          <cell r="BX879">
            <v>0</v>
          </cell>
          <cell r="BY879">
            <v>0</v>
          </cell>
          <cell r="BZ879">
            <v>0</v>
          </cell>
          <cell r="CA879">
            <v>0</v>
          </cell>
          <cell r="CB879">
            <v>0</v>
          </cell>
          <cell r="CC879">
            <v>0</v>
          </cell>
          <cell r="CD879">
            <v>0</v>
          </cell>
          <cell r="CE879">
            <v>0</v>
          </cell>
          <cell r="CF879">
            <v>0</v>
          </cell>
          <cell r="CG879">
            <v>0</v>
          </cell>
          <cell r="CH879">
            <v>0</v>
          </cell>
          <cell r="CI879">
            <v>0</v>
          </cell>
          <cell r="CJ879">
            <v>0</v>
          </cell>
          <cell r="CK879">
            <v>0</v>
          </cell>
          <cell r="CL879">
            <v>0</v>
          </cell>
          <cell r="CM879">
            <v>0</v>
          </cell>
          <cell r="CN879">
            <v>0</v>
          </cell>
          <cell r="CO879">
            <v>0</v>
          </cell>
          <cell r="CP879">
            <v>0</v>
          </cell>
          <cell r="CQ879">
            <v>0</v>
          </cell>
          <cell r="CR879">
            <v>0</v>
          </cell>
          <cell r="CS879">
            <v>0</v>
          </cell>
          <cell r="CT879">
            <v>0</v>
          </cell>
          <cell r="CU879">
            <v>0</v>
          </cell>
          <cell r="CV879">
            <v>0</v>
          </cell>
          <cell r="CW879">
            <v>0</v>
          </cell>
          <cell r="CX879">
            <v>0</v>
          </cell>
          <cell r="CY879">
            <v>0</v>
          </cell>
          <cell r="CZ879">
            <v>0</v>
          </cell>
          <cell r="DA879">
            <v>0</v>
          </cell>
          <cell r="DB879">
            <v>0</v>
          </cell>
          <cell r="DC879">
            <v>0</v>
          </cell>
          <cell r="DD879">
            <v>0</v>
          </cell>
          <cell r="DE879">
            <v>0</v>
          </cell>
          <cell r="DF879">
            <v>0</v>
          </cell>
          <cell r="DG879">
            <v>0</v>
          </cell>
          <cell r="DH879">
            <v>0</v>
          </cell>
          <cell r="DI879">
            <v>0</v>
          </cell>
          <cell r="DJ879">
            <v>0</v>
          </cell>
          <cell r="DK879">
            <v>0</v>
          </cell>
          <cell r="DL879">
            <v>0</v>
          </cell>
          <cell r="DM879">
            <v>0</v>
          </cell>
          <cell r="DN879">
            <v>0</v>
          </cell>
          <cell r="DO879">
            <v>0</v>
          </cell>
          <cell r="DP879">
            <v>0</v>
          </cell>
          <cell r="DQ879">
            <v>0</v>
          </cell>
          <cell r="DR879">
            <v>0</v>
          </cell>
          <cell r="DS879">
            <v>0</v>
          </cell>
          <cell r="DT879">
            <v>0</v>
          </cell>
          <cell r="DU879">
            <v>0</v>
          </cell>
          <cell r="DV879">
            <v>0</v>
          </cell>
          <cell r="DW879">
            <v>0</v>
          </cell>
          <cell r="DX879">
            <v>0</v>
          </cell>
          <cell r="DY879">
            <v>0</v>
          </cell>
          <cell r="DZ879">
            <v>0</v>
          </cell>
          <cell r="EA879">
            <v>0</v>
          </cell>
          <cell r="EB879">
            <v>0</v>
          </cell>
          <cell r="EC879">
            <v>0</v>
          </cell>
          <cell r="ED879">
            <v>0</v>
          </cell>
        </row>
        <row r="880"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0</v>
          </cell>
          <cell r="BD880">
            <v>0</v>
          </cell>
          <cell r="BE880">
            <v>0</v>
          </cell>
          <cell r="BF880">
            <v>0</v>
          </cell>
          <cell r="BG880">
            <v>0</v>
          </cell>
          <cell r="BH880">
            <v>0</v>
          </cell>
          <cell r="BI880">
            <v>0</v>
          </cell>
          <cell r="BJ880">
            <v>0</v>
          </cell>
          <cell r="BK880">
            <v>0</v>
          </cell>
          <cell r="BL880">
            <v>0</v>
          </cell>
          <cell r="BM880">
            <v>0</v>
          </cell>
          <cell r="BN880">
            <v>0</v>
          </cell>
          <cell r="BO880">
            <v>0</v>
          </cell>
          <cell r="BP880">
            <v>0</v>
          </cell>
          <cell r="BQ880">
            <v>0</v>
          </cell>
          <cell r="BR880">
            <v>0</v>
          </cell>
          <cell r="BS880">
            <v>0</v>
          </cell>
          <cell r="BT880">
            <v>0</v>
          </cell>
          <cell r="BU880">
            <v>0</v>
          </cell>
          <cell r="BV880">
            <v>0</v>
          </cell>
          <cell r="BW880">
            <v>0</v>
          </cell>
          <cell r="BX880">
            <v>0</v>
          </cell>
          <cell r="BY880">
            <v>0</v>
          </cell>
          <cell r="BZ880">
            <v>0</v>
          </cell>
          <cell r="CA880">
            <v>0</v>
          </cell>
          <cell r="CB880">
            <v>0</v>
          </cell>
          <cell r="CC880">
            <v>0</v>
          </cell>
          <cell r="CD880">
            <v>0</v>
          </cell>
          <cell r="CE880">
            <v>0</v>
          </cell>
          <cell r="CF880">
            <v>0</v>
          </cell>
          <cell r="CG880">
            <v>0</v>
          </cell>
          <cell r="CH880">
            <v>0</v>
          </cell>
          <cell r="CI880">
            <v>0</v>
          </cell>
          <cell r="CJ880">
            <v>0</v>
          </cell>
          <cell r="CK880">
            <v>0</v>
          </cell>
          <cell r="CL880">
            <v>0</v>
          </cell>
          <cell r="CM880">
            <v>0</v>
          </cell>
          <cell r="CN880">
            <v>0</v>
          </cell>
          <cell r="CO880">
            <v>0</v>
          </cell>
          <cell r="CP880">
            <v>0</v>
          </cell>
          <cell r="CQ880">
            <v>0</v>
          </cell>
          <cell r="CR880">
            <v>0</v>
          </cell>
          <cell r="CS880">
            <v>0</v>
          </cell>
          <cell r="CT880">
            <v>0</v>
          </cell>
          <cell r="CU880">
            <v>0</v>
          </cell>
          <cell r="CV880">
            <v>0</v>
          </cell>
          <cell r="CW880">
            <v>0</v>
          </cell>
          <cell r="CX880">
            <v>0</v>
          </cell>
          <cell r="CY880">
            <v>0</v>
          </cell>
          <cell r="CZ880">
            <v>0</v>
          </cell>
          <cell r="DA880">
            <v>0</v>
          </cell>
          <cell r="DB880">
            <v>0</v>
          </cell>
          <cell r="DC880">
            <v>0</v>
          </cell>
          <cell r="DD880">
            <v>0</v>
          </cell>
          <cell r="DE880">
            <v>0</v>
          </cell>
          <cell r="DF880">
            <v>0</v>
          </cell>
          <cell r="DG880">
            <v>0</v>
          </cell>
          <cell r="DH880">
            <v>0</v>
          </cell>
          <cell r="DI880">
            <v>0</v>
          </cell>
          <cell r="DJ880">
            <v>0</v>
          </cell>
          <cell r="DK880">
            <v>0</v>
          </cell>
          <cell r="DL880">
            <v>0</v>
          </cell>
          <cell r="DM880">
            <v>0</v>
          </cell>
          <cell r="DN880">
            <v>0</v>
          </cell>
          <cell r="DO880">
            <v>0</v>
          </cell>
          <cell r="DP880">
            <v>0</v>
          </cell>
          <cell r="DQ880">
            <v>0</v>
          </cell>
          <cell r="DR880">
            <v>0</v>
          </cell>
          <cell r="DS880">
            <v>0</v>
          </cell>
          <cell r="DT880">
            <v>0</v>
          </cell>
          <cell r="DU880">
            <v>0</v>
          </cell>
          <cell r="DV880">
            <v>0</v>
          </cell>
          <cell r="DW880">
            <v>0</v>
          </cell>
          <cell r="DX880">
            <v>0</v>
          </cell>
          <cell r="DY880">
            <v>0</v>
          </cell>
          <cell r="DZ880">
            <v>0</v>
          </cell>
          <cell r="EA880">
            <v>0</v>
          </cell>
          <cell r="EB880">
            <v>0</v>
          </cell>
          <cell r="EC880">
            <v>0</v>
          </cell>
          <cell r="ED880">
            <v>0</v>
          </cell>
        </row>
        <row r="881"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  <cell r="BD881">
            <v>0</v>
          </cell>
          <cell r="BE881">
            <v>0</v>
          </cell>
          <cell r="BF881">
            <v>0</v>
          </cell>
          <cell r="BG881">
            <v>0</v>
          </cell>
          <cell r="BH881">
            <v>0</v>
          </cell>
          <cell r="BI881">
            <v>0</v>
          </cell>
          <cell r="BJ881">
            <v>0</v>
          </cell>
          <cell r="BK881">
            <v>0</v>
          </cell>
          <cell r="BL881">
            <v>0</v>
          </cell>
          <cell r="BM881">
            <v>0</v>
          </cell>
          <cell r="BN881">
            <v>0</v>
          </cell>
          <cell r="BO881">
            <v>0</v>
          </cell>
          <cell r="BP881">
            <v>0</v>
          </cell>
          <cell r="BQ881">
            <v>0</v>
          </cell>
          <cell r="BR881">
            <v>0</v>
          </cell>
          <cell r="BS881">
            <v>0</v>
          </cell>
          <cell r="BT881">
            <v>0</v>
          </cell>
          <cell r="BU881">
            <v>0</v>
          </cell>
          <cell r="BV881">
            <v>0</v>
          </cell>
          <cell r="BW881">
            <v>0</v>
          </cell>
          <cell r="BX881">
            <v>0</v>
          </cell>
          <cell r="BY881">
            <v>0</v>
          </cell>
          <cell r="BZ881">
            <v>0</v>
          </cell>
          <cell r="CA881">
            <v>0</v>
          </cell>
          <cell r="CB881">
            <v>0</v>
          </cell>
          <cell r="CC881">
            <v>0</v>
          </cell>
          <cell r="CD881">
            <v>0</v>
          </cell>
          <cell r="CE881">
            <v>0</v>
          </cell>
          <cell r="CF881">
            <v>0</v>
          </cell>
          <cell r="CG881">
            <v>0</v>
          </cell>
          <cell r="CH881">
            <v>0</v>
          </cell>
          <cell r="CI881">
            <v>0</v>
          </cell>
          <cell r="CJ881">
            <v>0</v>
          </cell>
          <cell r="CK881">
            <v>0</v>
          </cell>
          <cell r="CL881">
            <v>0</v>
          </cell>
          <cell r="CM881">
            <v>0</v>
          </cell>
          <cell r="CN881">
            <v>0</v>
          </cell>
          <cell r="CO881">
            <v>0</v>
          </cell>
          <cell r="CP881">
            <v>0</v>
          </cell>
          <cell r="CQ881">
            <v>0</v>
          </cell>
          <cell r="CR881">
            <v>0</v>
          </cell>
          <cell r="CS881">
            <v>0</v>
          </cell>
          <cell r="CT881">
            <v>0</v>
          </cell>
          <cell r="CU881">
            <v>0</v>
          </cell>
          <cell r="CV881">
            <v>0</v>
          </cell>
          <cell r="CW881">
            <v>0</v>
          </cell>
          <cell r="CX881">
            <v>0</v>
          </cell>
          <cell r="CY881">
            <v>0</v>
          </cell>
          <cell r="CZ881">
            <v>0</v>
          </cell>
          <cell r="DA881">
            <v>0</v>
          </cell>
          <cell r="DB881">
            <v>0</v>
          </cell>
          <cell r="DC881">
            <v>0</v>
          </cell>
          <cell r="DD881">
            <v>0</v>
          </cell>
          <cell r="DE881">
            <v>0</v>
          </cell>
          <cell r="DF881">
            <v>0</v>
          </cell>
          <cell r="DG881">
            <v>0</v>
          </cell>
          <cell r="DH881">
            <v>0</v>
          </cell>
          <cell r="DI881">
            <v>0</v>
          </cell>
          <cell r="DJ881">
            <v>0</v>
          </cell>
          <cell r="DK881">
            <v>0</v>
          </cell>
          <cell r="DL881">
            <v>0</v>
          </cell>
          <cell r="DM881">
            <v>0</v>
          </cell>
          <cell r="DN881">
            <v>0</v>
          </cell>
          <cell r="DO881">
            <v>0</v>
          </cell>
          <cell r="DP881">
            <v>0</v>
          </cell>
          <cell r="DQ881">
            <v>0</v>
          </cell>
          <cell r="DR881">
            <v>0</v>
          </cell>
          <cell r="DS881">
            <v>0</v>
          </cell>
          <cell r="DT881">
            <v>0</v>
          </cell>
          <cell r="DU881">
            <v>0</v>
          </cell>
          <cell r="DV881">
            <v>0</v>
          </cell>
          <cell r="DW881">
            <v>0</v>
          </cell>
          <cell r="DX881">
            <v>0</v>
          </cell>
          <cell r="DY881">
            <v>0</v>
          </cell>
          <cell r="DZ881">
            <v>0</v>
          </cell>
          <cell r="EA881">
            <v>0</v>
          </cell>
          <cell r="EB881">
            <v>0</v>
          </cell>
          <cell r="EC881">
            <v>0</v>
          </cell>
          <cell r="ED881">
            <v>0</v>
          </cell>
        </row>
        <row r="882"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  <cell r="BL882">
            <v>0</v>
          </cell>
          <cell r="BM882">
            <v>0</v>
          </cell>
          <cell r="BN882">
            <v>0</v>
          </cell>
          <cell r="BO882">
            <v>0</v>
          </cell>
          <cell r="BP882">
            <v>0</v>
          </cell>
          <cell r="BQ882">
            <v>0</v>
          </cell>
          <cell r="BR882">
            <v>0</v>
          </cell>
          <cell r="BS882">
            <v>0</v>
          </cell>
          <cell r="BT882">
            <v>0</v>
          </cell>
          <cell r="BU882">
            <v>0</v>
          </cell>
          <cell r="BV882">
            <v>0</v>
          </cell>
          <cell r="BW882">
            <v>0</v>
          </cell>
          <cell r="BX882">
            <v>0</v>
          </cell>
          <cell r="BY882">
            <v>0</v>
          </cell>
          <cell r="BZ882">
            <v>0</v>
          </cell>
          <cell r="CA882">
            <v>0</v>
          </cell>
          <cell r="CB882">
            <v>0</v>
          </cell>
          <cell r="CC882">
            <v>0</v>
          </cell>
          <cell r="CD882">
            <v>0</v>
          </cell>
          <cell r="CE882">
            <v>0</v>
          </cell>
          <cell r="CF882">
            <v>0</v>
          </cell>
          <cell r="CG882">
            <v>0</v>
          </cell>
          <cell r="CH882">
            <v>0</v>
          </cell>
          <cell r="CI882">
            <v>0</v>
          </cell>
          <cell r="CJ882">
            <v>0</v>
          </cell>
          <cell r="CK882">
            <v>0</v>
          </cell>
          <cell r="CL882">
            <v>0</v>
          </cell>
          <cell r="CM882">
            <v>0</v>
          </cell>
          <cell r="CN882">
            <v>0</v>
          </cell>
          <cell r="CO882">
            <v>0</v>
          </cell>
          <cell r="CP882">
            <v>0</v>
          </cell>
          <cell r="CQ882">
            <v>0</v>
          </cell>
          <cell r="CR882">
            <v>0</v>
          </cell>
          <cell r="CS882">
            <v>0</v>
          </cell>
          <cell r="CT882">
            <v>0</v>
          </cell>
          <cell r="CU882">
            <v>0</v>
          </cell>
          <cell r="CV882">
            <v>0</v>
          </cell>
          <cell r="CW882">
            <v>0</v>
          </cell>
          <cell r="CX882">
            <v>0</v>
          </cell>
          <cell r="CY882">
            <v>0</v>
          </cell>
          <cell r="CZ882">
            <v>0</v>
          </cell>
          <cell r="DA882">
            <v>0</v>
          </cell>
          <cell r="DB882">
            <v>0</v>
          </cell>
          <cell r="DC882">
            <v>0</v>
          </cell>
          <cell r="DD882">
            <v>0</v>
          </cell>
          <cell r="DE882">
            <v>0</v>
          </cell>
          <cell r="DF882">
            <v>0</v>
          </cell>
          <cell r="DG882">
            <v>0</v>
          </cell>
          <cell r="DH882">
            <v>0</v>
          </cell>
          <cell r="DI882">
            <v>0</v>
          </cell>
          <cell r="DJ882">
            <v>0</v>
          </cell>
          <cell r="DK882">
            <v>0</v>
          </cell>
          <cell r="DL882">
            <v>0</v>
          </cell>
          <cell r="DM882">
            <v>0</v>
          </cell>
          <cell r="DN882">
            <v>0</v>
          </cell>
          <cell r="DO882">
            <v>0</v>
          </cell>
          <cell r="DP882">
            <v>0</v>
          </cell>
          <cell r="DQ882">
            <v>0</v>
          </cell>
          <cell r="DR882">
            <v>0</v>
          </cell>
          <cell r="DS882">
            <v>0</v>
          </cell>
          <cell r="DT882">
            <v>0</v>
          </cell>
          <cell r="DU882">
            <v>0</v>
          </cell>
          <cell r="DV882">
            <v>0</v>
          </cell>
          <cell r="DW882">
            <v>0</v>
          </cell>
          <cell r="DX882">
            <v>0</v>
          </cell>
          <cell r="DY882">
            <v>0</v>
          </cell>
          <cell r="DZ882">
            <v>0</v>
          </cell>
          <cell r="EA882">
            <v>0</v>
          </cell>
          <cell r="EB882">
            <v>0</v>
          </cell>
          <cell r="EC882">
            <v>0</v>
          </cell>
          <cell r="ED882">
            <v>0</v>
          </cell>
        </row>
        <row r="883"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  <cell r="BD883">
            <v>0</v>
          </cell>
          <cell r="BE883">
            <v>0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  <cell r="BL883">
            <v>0</v>
          </cell>
          <cell r="BM883">
            <v>0</v>
          </cell>
          <cell r="BN883">
            <v>0</v>
          </cell>
          <cell r="BO883">
            <v>0</v>
          </cell>
          <cell r="BP883">
            <v>0</v>
          </cell>
          <cell r="BQ883">
            <v>0</v>
          </cell>
          <cell r="BR883">
            <v>0</v>
          </cell>
          <cell r="BS883">
            <v>0</v>
          </cell>
          <cell r="BT883">
            <v>0</v>
          </cell>
          <cell r="BU883">
            <v>0</v>
          </cell>
          <cell r="BV883">
            <v>0</v>
          </cell>
          <cell r="BW883">
            <v>0</v>
          </cell>
          <cell r="BX883">
            <v>0</v>
          </cell>
          <cell r="BY883">
            <v>0</v>
          </cell>
          <cell r="BZ883">
            <v>0</v>
          </cell>
          <cell r="CA883">
            <v>0</v>
          </cell>
          <cell r="CB883">
            <v>0</v>
          </cell>
          <cell r="CC883">
            <v>0</v>
          </cell>
          <cell r="CD883">
            <v>0</v>
          </cell>
          <cell r="CE883">
            <v>0</v>
          </cell>
          <cell r="CF883">
            <v>0</v>
          </cell>
          <cell r="CG883">
            <v>0</v>
          </cell>
          <cell r="CH883">
            <v>0</v>
          </cell>
          <cell r="CI883">
            <v>0</v>
          </cell>
          <cell r="CJ883">
            <v>0</v>
          </cell>
          <cell r="CK883">
            <v>0</v>
          </cell>
          <cell r="CL883">
            <v>0</v>
          </cell>
          <cell r="CM883">
            <v>0</v>
          </cell>
          <cell r="CN883">
            <v>0</v>
          </cell>
          <cell r="CO883">
            <v>0</v>
          </cell>
          <cell r="CP883">
            <v>0</v>
          </cell>
          <cell r="CQ883">
            <v>0</v>
          </cell>
          <cell r="CR883">
            <v>0</v>
          </cell>
          <cell r="CS883">
            <v>0</v>
          </cell>
          <cell r="CT883">
            <v>0</v>
          </cell>
          <cell r="CU883">
            <v>0</v>
          </cell>
          <cell r="CV883">
            <v>0</v>
          </cell>
          <cell r="CW883">
            <v>0</v>
          </cell>
          <cell r="CX883">
            <v>0</v>
          </cell>
          <cell r="CY883">
            <v>0</v>
          </cell>
          <cell r="CZ883">
            <v>0</v>
          </cell>
          <cell r="DA883">
            <v>0</v>
          </cell>
          <cell r="DB883">
            <v>0</v>
          </cell>
          <cell r="DC883">
            <v>0</v>
          </cell>
          <cell r="DD883">
            <v>0</v>
          </cell>
          <cell r="DE883">
            <v>0</v>
          </cell>
          <cell r="DF883">
            <v>0</v>
          </cell>
          <cell r="DG883">
            <v>0</v>
          </cell>
          <cell r="DH883">
            <v>0</v>
          </cell>
          <cell r="DI883">
            <v>0</v>
          </cell>
          <cell r="DJ883">
            <v>0</v>
          </cell>
          <cell r="DK883">
            <v>0</v>
          </cell>
          <cell r="DL883">
            <v>0</v>
          </cell>
          <cell r="DM883">
            <v>0</v>
          </cell>
          <cell r="DN883">
            <v>0</v>
          </cell>
          <cell r="DO883">
            <v>0</v>
          </cell>
          <cell r="DP883">
            <v>0</v>
          </cell>
          <cell r="DQ883">
            <v>0</v>
          </cell>
          <cell r="DR883">
            <v>0</v>
          </cell>
          <cell r="DS883">
            <v>0</v>
          </cell>
          <cell r="DT883">
            <v>0</v>
          </cell>
          <cell r="DU883">
            <v>0</v>
          </cell>
          <cell r="DV883">
            <v>0</v>
          </cell>
          <cell r="DW883">
            <v>0</v>
          </cell>
          <cell r="DX883">
            <v>0</v>
          </cell>
          <cell r="DY883">
            <v>0</v>
          </cell>
          <cell r="DZ883">
            <v>0</v>
          </cell>
          <cell r="EA883">
            <v>0</v>
          </cell>
          <cell r="EB883">
            <v>0</v>
          </cell>
          <cell r="EC883">
            <v>0</v>
          </cell>
          <cell r="ED883">
            <v>0</v>
          </cell>
        </row>
        <row r="884"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K884">
            <v>0</v>
          </cell>
          <cell r="BL884">
            <v>0</v>
          </cell>
          <cell r="BM884">
            <v>0</v>
          </cell>
          <cell r="BN884">
            <v>0</v>
          </cell>
          <cell r="BO884">
            <v>0</v>
          </cell>
          <cell r="BP884">
            <v>0</v>
          </cell>
          <cell r="BQ884">
            <v>0</v>
          </cell>
          <cell r="BR884">
            <v>0</v>
          </cell>
          <cell r="BS884">
            <v>0</v>
          </cell>
          <cell r="BT884">
            <v>0</v>
          </cell>
          <cell r="BU884">
            <v>0</v>
          </cell>
          <cell r="BV884">
            <v>0</v>
          </cell>
          <cell r="BW884">
            <v>0</v>
          </cell>
          <cell r="BX884">
            <v>0</v>
          </cell>
          <cell r="BY884">
            <v>0</v>
          </cell>
          <cell r="BZ884">
            <v>0</v>
          </cell>
          <cell r="CA884">
            <v>0</v>
          </cell>
          <cell r="CB884">
            <v>0</v>
          </cell>
          <cell r="CC884">
            <v>0</v>
          </cell>
          <cell r="CD884">
            <v>0</v>
          </cell>
          <cell r="CE884">
            <v>0</v>
          </cell>
          <cell r="CF884">
            <v>0</v>
          </cell>
          <cell r="CG884">
            <v>0</v>
          </cell>
          <cell r="CH884">
            <v>0</v>
          </cell>
          <cell r="CI884">
            <v>0</v>
          </cell>
          <cell r="CJ884">
            <v>0</v>
          </cell>
          <cell r="CK884">
            <v>0</v>
          </cell>
          <cell r="CL884">
            <v>0</v>
          </cell>
          <cell r="CM884">
            <v>0</v>
          </cell>
          <cell r="CN884">
            <v>0</v>
          </cell>
          <cell r="CO884">
            <v>0</v>
          </cell>
          <cell r="CP884">
            <v>0</v>
          </cell>
          <cell r="CQ884">
            <v>0</v>
          </cell>
          <cell r="CR884">
            <v>0</v>
          </cell>
          <cell r="CS884">
            <v>0</v>
          </cell>
          <cell r="CT884">
            <v>0</v>
          </cell>
          <cell r="CU884">
            <v>0</v>
          </cell>
          <cell r="CV884">
            <v>0</v>
          </cell>
          <cell r="CW884">
            <v>0</v>
          </cell>
          <cell r="CX884">
            <v>0</v>
          </cell>
          <cell r="CY884">
            <v>0</v>
          </cell>
          <cell r="CZ884">
            <v>0</v>
          </cell>
          <cell r="DA884">
            <v>0</v>
          </cell>
          <cell r="DB884">
            <v>0</v>
          </cell>
          <cell r="DC884">
            <v>0</v>
          </cell>
          <cell r="DD884">
            <v>0</v>
          </cell>
          <cell r="DE884">
            <v>0</v>
          </cell>
          <cell r="DF884">
            <v>0</v>
          </cell>
          <cell r="DG884">
            <v>0</v>
          </cell>
          <cell r="DH884">
            <v>0</v>
          </cell>
          <cell r="DI884">
            <v>0</v>
          </cell>
          <cell r="DJ884">
            <v>0</v>
          </cell>
          <cell r="DK884">
            <v>0</v>
          </cell>
          <cell r="DL884">
            <v>0</v>
          </cell>
          <cell r="DM884">
            <v>0</v>
          </cell>
          <cell r="DN884">
            <v>0</v>
          </cell>
          <cell r="DO884">
            <v>0</v>
          </cell>
          <cell r="DP884">
            <v>0</v>
          </cell>
          <cell r="DQ884">
            <v>0</v>
          </cell>
          <cell r="DR884">
            <v>0</v>
          </cell>
          <cell r="DS884">
            <v>0</v>
          </cell>
          <cell r="DT884">
            <v>0</v>
          </cell>
          <cell r="DU884">
            <v>0</v>
          </cell>
          <cell r="DV884">
            <v>0</v>
          </cell>
          <cell r="DW884">
            <v>0</v>
          </cell>
          <cell r="DX884">
            <v>0</v>
          </cell>
          <cell r="DY884">
            <v>0</v>
          </cell>
          <cell r="DZ884">
            <v>0</v>
          </cell>
          <cell r="EA884">
            <v>0</v>
          </cell>
          <cell r="EB884">
            <v>0</v>
          </cell>
          <cell r="EC884">
            <v>0</v>
          </cell>
          <cell r="ED884">
            <v>0</v>
          </cell>
        </row>
        <row r="885"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  <cell r="BL885">
            <v>0</v>
          </cell>
          <cell r="BM885">
            <v>0</v>
          </cell>
          <cell r="BN885">
            <v>0</v>
          </cell>
          <cell r="BO885">
            <v>0</v>
          </cell>
          <cell r="BP885">
            <v>0</v>
          </cell>
          <cell r="BQ885">
            <v>0</v>
          </cell>
          <cell r="BR885">
            <v>0</v>
          </cell>
          <cell r="BS885">
            <v>0</v>
          </cell>
          <cell r="BT885">
            <v>0</v>
          </cell>
          <cell r="BU885">
            <v>0</v>
          </cell>
          <cell r="BV885">
            <v>0</v>
          </cell>
          <cell r="BW885">
            <v>0</v>
          </cell>
          <cell r="BX885">
            <v>0</v>
          </cell>
          <cell r="BY885">
            <v>0</v>
          </cell>
          <cell r="BZ885">
            <v>0</v>
          </cell>
          <cell r="CA885">
            <v>0</v>
          </cell>
          <cell r="CB885">
            <v>0</v>
          </cell>
          <cell r="CC885">
            <v>0</v>
          </cell>
          <cell r="CD885">
            <v>0</v>
          </cell>
          <cell r="CE885">
            <v>0</v>
          </cell>
          <cell r="CF885">
            <v>0</v>
          </cell>
          <cell r="CG885">
            <v>0</v>
          </cell>
          <cell r="CH885">
            <v>0</v>
          </cell>
          <cell r="CI885">
            <v>0</v>
          </cell>
          <cell r="CJ885">
            <v>0</v>
          </cell>
          <cell r="CK885">
            <v>0</v>
          </cell>
          <cell r="CL885">
            <v>0</v>
          </cell>
          <cell r="CM885">
            <v>0</v>
          </cell>
          <cell r="CN885">
            <v>0</v>
          </cell>
          <cell r="CO885">
            <v>0</v>
          </cell>
          <cell r="CP885">
            <v>0</v>
          </cell>
          <cell r="CQ885">
            <v>0</v>
          </cell>
          <cell r="CR885">
            <v>0</v>
          </cell>
          <cell r="CS885">
            <v>0</v>
          </cell>
          <cell r="CT885">
            <v>0</v>
          </cell>
          <cell r="CU885">
            <v>0</v>
          </cell>
          <cell r="CV885">
            <v>0</v>
          </cell>
          <cell r="CW885">
            <v>0</v>
          </cell>
          <cell r="CX885">
            <v>0</v>
          </cell>
          <cell r="CY885">
            <v>0</v>
          </cell>
          <cell r="CZ885">
            <v>0</v>
          </cell>
          <cell r="DA885">
            <v>0</v>
          </cell>
          <cell r="DB885">
            <v>0</v>
          </cell>
          <cell r="DC885">
            <v>0</v>
          </cell>
          <cell r="DD885">
            <v>0</v>
          </cell>
          <cell r="DE885">
            <v>0</v>
          </cell>
          <cell r="DF885">
            <v>0</v>
          </cell>
          <cell r="DG885">
            <v>0</v>
          </cell>
          <cell r="DH885">
            <v>0</v>
          </cell>
          <cell r="DI885">
            <v>0</v>
          </cell>
          <cell r="DJ885">
            <v>0</v>
          </cell>
          <cell r="DK885">
            <v>0</v>
          </cell>
          <cell r="DL885">
            <v>0</v>
          </cell>
          <cell r="DM885">
            <v>0</v>
          </cell>
          <cell r="DN885">
            <v>0</v>
          </cell>
          <cell r="DO885">
            <v>0</v>
          </cell>
          <cell r="DP885">
            <v>0</v>
          </cell>
          <cell r="DQ885">
            <v>0</v>
          </cell>
          <cell r="DR885">
            <v>0</v>
          </cell>
          <cell r="DS885">
            <v>0</v>
          </cell>
          <cell r="DT885">
            <v>0</v>
          </cell>
          <cell r="DU885">
            <v>0</v>
          </cell>
          <cell r="DV885">
            <v>0</v>
          </cell>
          <cell r="DW885">
            <v>0</v>
          </cell>
          <cell r="DX885">
            <v>0</v>
          </cell>
          <cell r="DY885">
            <v>0</v>
          </cell>
          <cell r="DZ885">
            <v>0</v>
          </cell>
          <cell r="EA885">
            <v>0</v>
          </cell>
          <cell r="EB885">
            <v>0</v>
          </cell>
          <cell r="EC885">
            <v>0</v>
          </cell>
          <cell r="ED885">
            <v>0</v>
          </cell>
        </row>
        <row r="887"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0</v>
          </cell>
          <cell r="BE887">
            <v>0</v>
          </cell>
          <cell r="BF887">
            <v>0</v>
          </cell>
          <cell r="BG887">
            <v>0</v>
          </cell>
          <cell r="BH887">
            <v>0</v>
          </cell>
          <cell r="BI887">
            <v>0</v>
          </cell>
          <cell r="BJ887">
            <v>0</v>
          </cell>
          <cell r="BK887">
            <v>0</v>
          </cell>
          <cell r="BL887">
            <v>0</v>
          </cell>
          <cell r="BM887">
            <v>0</v>
          </cell>
          <cell r="BN887">
            <v>0</v>
          </cell>
          <cell r="BO887">
            <v>0</v>
          </cell>
          <cell r="BP887">
            <v>0</v>
          </cell>
          <cell r="BQ887">
            <v>0</v>
          </cell>
          <cell r="BR887">
            <v>0</v>
          </cell>
          <cell r="BS887">
            <v>0</v>
          </cell>
          <cell r="BT887">
            <v>0</v>
          </cell>
          <cell r="BU887">
            <v>0</v>
          </cell>
          <cell r="BV887">
            <v>0</v>
          </cell>
          <cell r="BW887">
            <v>0</v>
          </cell>
          <cell r="BX887">
            <v>0</v>
          </cell>
          <cell r="BY887">
            <v>0</v>
          </cell>
          <cell r="BZ887">
            <v>0</v>
          </cell>
          <cell r="CA887">
            <v>0</v>
          </cell>
          <cell r="CB887">
            <v>0</v>
          </cell>
          <cell r="CC887">
            <v>0</v>
          </cell>
          <cell r="CD887">
            <v>0</v>
          </cell>
          <cell r="CE887">
            <v>0</v>
          </cell>
          <cell r="CF887">
            <v>0</v>
          </cell>
          <cell r="CG887">
            <v>0</v>
          </cell>
          <cell r="CH887">
            <v>0</v>
          </cell>
          <cell r="CI887">
            <v>0</v>
          </cell>
          <cell r="CJ887">
            <v>0</v>
          </cell>
          <cell r="CK887">
            <v>0</v>
          </cell>
          <cell r="CL887">
            <v>0</v>
          </cell>
          <cell r="CM887">
            <v>0</v>
          </cell>
          <cell r="CN887">
            <v>0</v>
          </cell>
          <cell r="CO887">
            <v>0</v>
          </cell>
          <cell r="CP887">
            <v>0</v>
          </cell>
          <cell r="CQ887">
            <v>0</v>
          </cell>
          <cell r="CR887">
            <v>0</v>
          </cell>
          <cell r="CS887">
            <v>0</v>
          </cell>
          <cell r="CT887">
            <v>0</v>
          </cell>
          <cell r="CU887">
            <v>0</v>
          </cell>
          <cell r="CV887">
            <v>0</v>
          </cell>
          <cell r="CW887">
            <v>0</v>
          </cell>
          <cell r="CX887">
            <v>0</v>
          </cell>
          <cell r="CY887">
            <v>0</v>
          </cell>
          <cell r="CZ887">
            <v>0</v>
          </cell>
          <cell r="DA887">
            <v>0</v>
          </cell>
          <cell r="DB887">
            <v>0</v>
          </cell>
          <cell r="DC887">
            <v>0</v>
          </cell>
          <cell r="DD887">
            <v>0</v>
          </cell>
          <cell r="DE887">
            <v>0</v>
          </cell>
          <cell r="DF887">
            <v>0</v>
          </cell>
          <cell r="DG887">
            <v>0</v>
          </cell>
          <cell r="DH887">
            <v>0</v>
          </cell>
          <cell r="DI887">
            <v>0</v>
          </cell>
          <cell r="DJ887">
            <v>0</v>
          </cell>
          <cell r="DK887">
            <v>0</v>
          </cell>
          <cell r="DL887">
            <v>0</v>
          </cell>
          <cell r="DM887">
            <v>0</v>
          </cell>
          <cell r="DN887">
            <v>0</v>
          </cell>
          <cell r="DO887">
            <v>0</v>
          </cell>
          <cell r="DP887">
            <v>0</v>
          </cell>
          <cell r="DQ887">
            <v>0</v>
          </cell>
          <cell r="DR887">
            <v>0</v>
          </cell>
          <cell r="DS887">
            <v>0</v>
          </cell>
          <cell r="DT887">
            <v>0</v>
          </cell>
          <cell r="DU887">
            <v>0</v>
          </cell>
          <cell r="DV887">
            <v>0</v>
          </cell>
          <cell r="DW887">
            <v>0</v>
          </cell>
          <cell r="DX887">
            <v>0</v>
          </cell>
          <cell r="DY887">
            <v>0</v>
          </cell>
          <cell r="DZ887">
            <v>0</v>
          </cell>
          <cell r="EA887">
            <v>0</v>
          </cell>
          <cell r="EB887">
            <v>0</v>
          </cell>
          <cell r="EC887">
            <v>0</v>
          </cell>
          <cell r="ED887">
            <v>0</v>
          </cell>
        </row>
        <row r="890"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  <cell r="BL890">
            <v>0</v>
          </cell>
          <cell r="BM890">
            <v>0</v>
          </cell>
          <cell r="BN890">
            <v>0</v>
          </cell>
          <cell r="BO890">
            <v>0</v>
          </cell>
          <cell r="BP890">
            <v>0</v>
          </cell>
          <cell r="BQ890">
            <v>0</v>
          </cell>
          <cell r="BR890">
            <v>0</v>
          </cell>
          <cell r="BS890">
            <v>0</v>
          </cell>
          <cell r="BT890">
            <v>0</v>
          </cell>
          <cell r="BU890">
            <v>0</v>
          </cell>
          <cell r="BV890">
            <v>0</v>
          </cell>
          <cell r="BW890">
            <v>0</v>
          </cell>
          <cell r="BX890">
            <v>0</v>
          </cell>
          <cell r="BY890">
            <v>0</v>
          </cell>
          <cell r="BZ890">
            <v>0</v>
          </cell>
          <cell r="CA890">
            <v>0</v>
          </cell>
          <cell r="CB890">
            <v>0</v>
          </cell>
          <cell r="CC890">
            <v>0</v>
          </cell>
          <cell r="CD890">
            <v>0</v>
          </cell>
          <cell r="CE890">
            <v>0</v>
          </cell>
          <cell r="CF890">
            <v>0</v>
          </cell>
          <cell r="CG890">
            <v>0</v>
          </cell>
          <cell r="CH890">
            <v>0</v>
          </cell>
          <cell r="CI890">
            <v>0</v>
          </cell>
          <cell r="CJ890">
            <v>0</v>
          </cell>
          <cell r="CK890">
            <v>0</v>
          </cell>
          <cell r="CL890">
            <v>0</v>
          </cell>
          <cell r="CM890">
            <v>0</v>
          </cell>
          <cell r="CN890">
            <v>0</v>
          </cell>
          <cell r="CO890">
            <v>0</v>
          </cell>
          <cell r="CP890">
            <v>0</v>
          </cell>
          <cell r="CQ890">
            <v>0</v>
          </cell>
          <cell r="CR890">
            <v>0</v>
          </cell>
          <cell r="CS890">
            <v>0</v>
          </cell>
          <cell r="CT890">
            <v>0</v>
          </cell>
          <cell r="CU890">
            <v>0</v>
          </cell>
          <cell r="CV890">
            <v>0</v>
          </cell>
          <cell r="CW890">
            <v>0</v>
          </cell>
          <cell r="CX890">
            <v>0</v>
          </cell>
          <cell r="CY890">
            <v>0</v>
          </cell>
          <cell r="CZ890">
            <v>0</v>
          </cell>
          <cell r="DA890">
            <v>0</v>
          </cell>
          <cell r="DB890">
            <v>0</v>
          </cell>
          <cell r="DC890">
            <v>0</v>
          </cell>
          <cell r="DD890">
            <v>0</v>
          </cell>
          <cell r="DE890">
            <v>0</v>
          </cell>
          <cell r="DF890">
            <v>0</v>
          </cell>
          <cell r="DG890">
            <v>0</v>
          </cell>
          <cell r="DH890">
            <v>0</v>
          </cell>
          <cell r="DI890">
            <v>0</v>
          </cell>
          <cell r="DJ890">
            <v>0</v>
          </cell>
          <cell r="DK890">
            <v>0</v>
          </cell>
          <cell r="DL890">
            <v>0</v>
          </cell>
          <cell r="DM890">
            <v>0</v>
          </cell>
          <cell r="DN890">
            <v>0</v>
          </cell>
          <cell r="DO890">
            <v>0</v>
          </cell>
          <cell r="DP890">
            <v>0</v>
          </cell>
          <cell r="DQ890">
            <v>0</v>
          </cell>
          <cell r="DR890">
            <v>0</v>
          </cell>
          <cell r="DS890">
            <v>0</v>
          </cell>
          <cell r="DT890">
            <v>0</v>
          </cell>
          <cell r="DU890">
            <v>0</v>
          </cell>
          <cell r="DV890">
            <v>0</v>
          </cell>
          <cell r="DW890">
            <v>0</v>
          </cell>
          <cell r="DX890">
            <v>0</v>
          </cell>
          <cell r="DY890">
            <v>0</v>
          </cell>
          <cell r="DZ890">
            <v>0</v>
          </cell>
          <cell r="EA890">
            <v>0</v>
          </cell>
          <cell r="EB890">
            <v>0</v>
          </cell>
          <cell r="EC890">
            <v>0</v>
          </cell>
          <cell r="ED890">
            <v>0</v>
          </cell>
        </row>
        <row r="891"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0</v>
          </cell>
          <cell r="BE891">
            <v>0</v>
          </cell>
          <cell r="BF891">
            <v>0</v>
          </cell>
          <cell r="BG891">
            <v>0</v>
          </cell>
          <cell r="BH891">
            <v>0</v>
          </cell>
          <cell r="BI891">
            <v>0</v>
          </cell>
          <cell r="BJ891">
            <v>0</v>
          </cell>
          <cell r="BK891">
            <v>0</v>
          </cell>
          <cell r="BL891">
            <v>0</v>
          </cell>
          <cell r="BM891">
            <v>0</v>
          </cell>
          <cell r="BN891">
            <v>0</v>
          </cell>
          <cell r="BO891">
            <v>0</v>
          </cell>
          <cell r="BP891">
            <v>0</v>
          </cell>
          <cell r="BQ891">
            <v>0</v>
          </cell>
          <cell r="BR891">
            <v>0</v>
          </cell>
          <cell r="BS891">
            <v>0</v>
          </cell>
          <cell r="BT891">
            <v>0</v>
          </cell>
          <cell r="BU891">
            <v>0</v>
          </cell>
          <cell r="BV891">
            <v>0</v>
          </cell>
          <cell r="BW891">
            <v>0</v>
          </cell>
          <cell r="BX891">
            <v>0</v>
          </cell>
          <cell r="BY891">
            <v>0</v>
          </cell>
          <cell r="BZ891">
            <v>0</v>
          </cell>
          <cell r="CA891">
            <v>0</v>
          </cell>
          <cell r="CB891">
            <v>0</v>
          </cell>
          <cell r="CC891">
            <v>0</v>
          </cell>
          <cell r="CD891">
            <v>0</v>
          </cell>
          <cell r="CE891">
            <v>0</v>
          </cell>
          <cell r="CF891">
            <v>0</v>
          </cell>
          <cell r="CG891">
            <v>0</v>
          </cell>
          <cell r="CH891">
            <v>0</v>
          </cell>
          <cell r="CI891">
            <v>0</v>
          </cell>
          <cell r="CJ891">
            <v>0</v>
          </cell>
          <cell r="CK891">
            <v>0</v>
          </cell>
          <cell r="CL891">
            <v>0</v>
          </cell>
          <cell r="CM891">
            <v>0</v>
          </cell>
          <cell r="CN891">
            <v>0</v>
          </cell>
          <cell r="CO891">
            <v>0</v>
          </cell>
          <cell r="CP891">
            <v>0</v>
          </cell>
          <cell r="CQ891">
            <v>0</v>
          </cell>
          <cell r="CR891">
            <v>0</v>
          </cell>
          <cell r="CS891">
            <v>0</v>
          </cell>
          <cell r="CT891">
            <v>0</v>
          </cell>
          <cell r="CU891">
            <v>0</v>
          </cell>
          <cell r="CV891">
            <v>0</v>
          </cell>
          <cell r="CW891">
            <v>0</v>
          </cell>
          <cell r="CX891">
            <v>0</v>
          </cell>
          <cell r="CY891">
            <v>0</v>
          </cell>
          <cell r="CZ891">
            <v>0</v>
          </cell>
          <cell r="DA891">
            <v>0</v>
          </cell>
          <cell r="DB891">
            <v>0</v>
          </cell>
          <cell r="DC891">
            <v>0</v>
          </cell>
          <cell r="DD891">
            <v>0</v>
          </cell>
          <cell r="DE891">
            <v>0</v>
          </cell>
          <cell r="DF891">
            <v>0</v>
          </cell>
          <cell r="DG891">
            <v>0</v>
          </cell>
          <cell r="DH891">
            <v>0</v>
          </cell>
          <cell r="DI891">
            <v>0</v>
          </cell>
          <cell r="DJ891">
            <v>0</v>
          </cell>
          <cell r="DK891">
            <v>0</v>
          </cell>
          <cell r="DL891">
            <v>0</v>
          </cell>
          <cell r="DM891">
            <v>0</v>
          </cell>
          <cell r="DN891">
            <v>0</v>
          </cell>
          <cell r="DO891">
            <v>0</v>
          </cell>
          <cell r="DP891">
            <v>0</v>
          </cell>
          <cell r="DQ891">
            <v>0</v>
          </cell>
          <cell r="DR891">
            <v>0</v>
          </cell>
          <cell r="DS891">
            <v>0</v>
          </cell>
          <cell r="DT891">
            <v>0</v>
          </cell>
          <cell r="DU891">
            <v>0</v>
          </cell>
          <cell r="DV891">
            <v>0</v>
          </cell>
          <cell r="DW891">
            <v>0</v>
          </cell>
          <cell r="DX891">
            <v>0</v>
          </cell>
          <cell r="DY891">
            <v>0</v>
          </cell>
          <cell r="DZ891">
            <v>0</v>
          </cell>
          <cell r="EA891">
            <v>0</v>
          </cell>
          <cell r="EB891">
            <v>0</v>
          </cell>
          <cell r="EC891">
            <v>0</v>
          </cell>
          <cell r="ED891">
            <v>0</v>
          </cell>
        </row>
        <row r="892"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>
            <v>0</v>
          </cell>
          <cell r="BJ892">
            <v>0</v>
          </cell>
          <cell r="BK892">
            <v>0</v>
          </cell>
          <cell r="BL892">
            <v>0</v>
          </cell>
          <cell r="BM892">
            <v>0</v>
          </cell>
          <cell r="BN892">
            <v>0</v>
          </cell>
          <cell r="BO892">
            <v>0</v>
          </cell>
          <cell r="BP892">
            <v>0</v>
          </cell>
          <cell r="BQ892">
            <v>0</v>
          </cell>
          <cell r="BR892">
            <v>0</v>
          </cell>
          <cell r="BS892">
            <v>0</v>
          </cell>
          <cell r="BT892">
            <v>0</v>
          </cell>
          <cell r="BU892">
            <v>0</v>
          </cell>
          <cell r="BV892">
            <v>0</v>
          </cell>
          <cell r="BW892">
            <v>0</v>
          </cell>
          <cell r="BX892">
            <v>0</v>
          </cell>
          <cell r="BY892">
            <v>0</v>
          </cell>
          <cell r="BZ892">
            <v>0</v>
          </cell>
          <cell r="CA892">
            <v>0</v>
          </cell>
          <cell r="CB892">
            <v>0</v>
          </cell>
          <cell r="CC892">
            <v>0</v>
          </cell>
          <cell r="CD892">
            <v>0</v>
          </cell>
          <cell r="CE892">
            <v>0</v>
          </cell>
          <cell r="CF892">
            <v>0</v>
          </cell>
          <cell r="CG892">
            <v>0</v>
          </cell>
          <cell r="CH892">
            <v>0</v>
          </cell>
          <cell r="CI892">
            <v>0</v>
          </cell>
          <cell r="CJ892">
            <v>0</v>
          </cell>
          <cell r="CK892">
            <v>0</v>
          </cell>
          <cell r="CL892">
            <v>0</v>
          </cell>
          <cell r="CM892">
            <v>0</v>
          </cell>
          <cell r="CN892">
            <v>0</v>
          </cell>
          <cell r="CO892">
            <v>0</v>
          </cell>
          <cell r="CP892">
            <v>0</v>
          </cell>
          <cell r="CQ892">
            <v>0</v>
          </cell>
          <cell r="CR892">
            <v>0</v>
          </cell>
          <cell r="CS892">
            <v>0</v>
          </cell>
          <cell r="CT892">
            <v>0</v>
          </cell>
          <cell r="CU892">
            <v>0</v>
          </cell>
          <cell r="CV892">
            <v>0</v>
          </cell>
          <cell r="CW892">
            <v>0</v>
          </cell>
          <cell r="CX892">
            <v>0</v>
          </cell>
          <cell r="CY892">
            <v>0</v>
          </cell>
          <cell r="CZ892">
            <v>0</v>
          </cell>
          <cell r="DA892">
            <v>0</v>
          </cell>
          <cell r="DB892">
            <v>0</v>
          </cell>
          <cell r="DC892">
            <v>0</v>
          </cell>
          <cell r="DD892">
            <v>0</v>
          </cell>
          <cell r="DE892">
            <v>0</v>
          </cell>
          <cell r="DF892">
            <v>0</v>
          </cell>
          <cell r="DG892">
            <v>0</v>
          </cell>
          <cell r="DH892">
            <v>0</v>
          </cell>
          <cell r="DI892">
            <v>0</v>
          </cell>
          <cell r="DJ892">
            <v>0</v>
          </cell>
          <cell r="DK892">
            <v>0</v>
          </cell>
          <cell r="DL892">
            <v>0</v>
          </cell>
          <cell r="DM892">
            <v>0</v>
          </cell>
          <cell r="DN892">
            <v>0</v>
          </cell>
          <cell r="DO892">
            <v>0</v>
          </cell>
          <cell r="DP892">
            <v>0</v>
          </cell>
          <cell r="DQ892">
            <v>0</v>
          </cell>
          <cell r="DR892">
            <v>0</v>
          </cell>
          <cell r="DS892">
            <v>0</v>
          </cell>
          <cell r="DT892">
            <v>0</v>
          </cell>
          <cell r="DU892">
            <v>0</v>
          </cell>
          <cell r="DV892">
            <v>0</v>
          </cell>
          <cell r="DW892">
            <v>0</v>
          </cell>
          <cell r="DX892">
            <v>0</v>
          </cell>
          <cell r="DY892">
            <v>0</v>
          </cell>
          <cell r="DZ892">
            <v>0</v>
          </cell>
          <cell r="EA892">
            <v>0</v>
          </cell>
          <cell r="EB892">
            <v>0</v>
          </cell>
          <cell r="EC892">
            <v>0</v>
          </cell>
          <cell r="ED892">
            <v>0</v>
          </cell>
        </row>
        <row r="893"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>
            <v>0</v>
          </cell>
          <cell r="BJ893">
            <v>0</v>
          </cell>
          <cell r="BK893">
            <v>0</v>
          </cell>
          <cell r="BL893">
            <v>0</v>
          </cell>
          <cell r="BM893">
            <v>0</v>
          </cell>
          <cell r="BN893">
            <v>0</v>
          </cell>
          <cell r="BO893">
            <v>0</v>
          </cell>
          <cell r="BP893">
            <v>0</v>
          </cell>
          <cell r="BQ893">
            <v>0</v>
          </cell>
          <cell r="BR893">
            <v>0</v>
          </cell>
          <cell r="BS893">
            <v>0</v>
          </cell>
          <cell r="BT893">
            <v>0</v>
          </cell>
          <cell r="BU893">
            <v>0</v>
          </cell>
          <cell r="BV893">
            <v>0</v>
          </cell>
          <cell r="BW893">
            <v>0</v>
          </cell>
          <cell r="BX893">
            <v>0</v>
          </cell>
          <cell r="BY893">
            <v>0</v>
          </cell>
          <cell r="BZ893">
            <v>0</v>
          </cell>
          <cell r="CA893">
            <v>0</v>
          </cell>
          <cell r="CB893">
            <v>0</v>
          </cell>
          <cell r="CC893">
            <v>0</v>
          </cell>
          <cell r="CD893">
            <v>0</v>
          </cell>
          <cell r="CE893">
            <v>0</v>
          </cell>
          <cell r="CF893">
            <v>0</v>
          </cell>
          <cell r="CG893">
            <v>0</v>
          </cell>
          <cell r="CH893">
            <v>0</v>
          </cell>
          <cell r="CI893">
            <v>0</v>
          </cell>
          <cell r="CJ893">
            <v>0</v>
          </cell>
          <cell r="CK893">
            <v>0</v>
          </cell>
          <cell r="CL893">
            <v>0</v>
          </cell>
          <cell r="CM893">
            <v>0</v>
          </cell>
          <cell r="CN893">
            <v>0</v>
          </cell>
          <cell r="CO893">
            <v>0</v>
          </cell>
          <cell r="CP893">
            <v>0</v>
          </cell>
          <cell r="CQ893">
            <v>0</v>
          </cell>
          <cell r="CR893">
            <v>0</v>
          </cell>
          <cell r="CS893">
            <v>0</v>
          </cell>
          <cell r="CT893">
            <v>0</v>
          </cell>
          <cell r="CU893">
            <v>0</v>
          </cell>
          <cell r="CV893">
            <v>0</v>
          </cell>
          <cell r="CW893">
            <v>0</v>
          </cell>
          <cell r="CX893">
            <v>0</v>
          </cell>
          <cell r="CY893">
            <v>0</v>
          </cell>
          <cell r="CZ893">
            <v>0</v>
          </cell>
          <cell r="DA893">
            <v>0</v>
          </cell>
          <cell r="DB893">
            <v>0</v>
          </cell>
          <cell r="DC893">
            <v>0</v>
          </cell>
          <cell r="DD893">
            <v>0</v>
          </cell>
          <cell r="DE893">
            <v>0</v>
          </cell>
          <cell r="DF893">
            <v>0</v>
          </cell>
          <cell r="DG893">
            <v>0</v>
          </cell>
          <cell r="DH893">
            <v>0</v>
          </cell>
          <cell r="DI893">
            <v>0</v>
          </cell>
          <cell r="DJ893">
            <v>0</v>
          </cell>
          <cell r="DK893">
            <v>0</v>
          </cell>
          <cell r="DL893">
            <v>0</v>
          </cell>
          <cell r="DM893">
            <v>0</v>
          </cell>
          <cell r="DN893">
            <v>0</v>
          </cell>
          <cell r="DO893">
            <v>0</v>
          </cell>
          <cell r="DP893">
            <v>0</v>
          </cell>
          <cell r="DQ893">
            <v>0</v>
          </cell>
          <cell r="DR893">
            <v>0</v>
          </cell>
          <cell r="DS893">
            <v>0</v>
          </cell>
          <cell r="DT893">
            <v>0</v>
          </cell>
          <cell r="DU893">
            <v>0</v>
          </cell>
          <cell r="DV893">
            <v>0</v>
          </cell>
          <cell r="DW893">
            <v>0</v>
          </cell>
          <cell r="DX893">
            <v>0</v>
          </cell>
          <cell r="DY893">
            <v>0</v>
          </cell>
          <cell r="DZ893">
            <v>0</v>
          </cell>
          <cell r="EA893">
            <v>0</v>
          </cell>
          <cell r="EB893">
            <v>0</v>
          </cell>
          <cell r="EC893">
            <v>0</v>
          </cell>
          <cell r="ED893">
            <v>0</v>
          </cell>
        </row>
        <row r="894"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  <cell r="BL894">
            <v>0</v>
          </cell>
          <cell r="BM894">
            <v>0</v>
          </cell>
          <cell r="BN894">
            <v>0</v>
          </cell>
          <cell r="BO894">
            <v>0</v>
          </cell>
          <cell r="BP894">
            <v>0</v>
          </cell>
          <cell r="BQ894">
            <v>0</v>
          </cell>
          <cell r="BR894">
            <v>0</v>
          </cell>
          <cell r="BS894">
            <v>0</v>
          </cell>
          <cell r="BT894">
            <v>0</v>
          </cell>
          <cell r="BU894">
            <v>0</v>
          </cell>
          <cell r="BV894">
            <v>0</v>
          </cell>
          <cell r="BW894">
            <v>0</v>
          </cell>
          <cell r="BX894">
            <v>0</v>
          </cell>
          <cell r="BY894">
            <v>0</v>
          </cell>
          <cell r="BZ894">
            <v>0</v>
          </cell>
          <cell r="CA894">
            <v>0</v>
          </cell>
          <cell r="CB894">
            <v>0</v>
          </cell>
          <cell r="CC894">
            <v>0</v>
          </cell>
          <cell r="CD894">
            <v>0</v>
          </cell>
          <cell r="CE894">
            <v>0</v>
          </cell>
          <cell r="CF894">
            <v>0</v>
          </cell>
          <cell r="CG894">
            <v>0</v>
          </cell>
          <cell r="CH894">
            <v>0</v>
          </cell>
          <cell r="CI894">
            <v>0</v>
          </cell>
          <cell r="CJ894">
            <v>0</v>
          </cell>
          <cell r="CK894">
            <v>0</v>
          </cell>
          <cell r="CL894">
            <v>0</v>
          </cell>
          <cell r="CM894">
            <v>0</v>
          </cell>
          <cell r="CN894">
            <v>0</v>
          </cell>
          <cell r="CO894">
            <v>0</v>
          </cell>
          <cell r="CP894">
            <v>0</v>
          </cell>
          <cell r="CQ894">
            <v>0</v>
          </cell>
          <cell r="CR894">
            <v>0</v>
          </cell>
          <cell r="CS894">
            <v>0</v>
          </cell>
          <cell r="CT894">
            <v>0</v>
          </cell>
          <cell r="CU894">
            <v>0</v>
          </cell>
          <cell r="CV894">
            <v>0</v>
          </cell>
          <cell r="CW894">
            <v>0</v>
          </cell>
          <cell r="CX894">
            <v>0</v>
          </cell>
          <cell r="CY894">
            <v>0</v>
          </cell>
          <cell r="CZ894">
            <v>0</v>
          </cell>
          <cell r="DA894">
            <v>0</v>
          </cell>
          <cell r="DB894">
            <v>0</v>
          </cell>
          <cell r="DC894">
            <v>0</v>
          </cell>
          <cell r="DD894">
            <v>0</v>
          </cell>
          <cell r="DE894">
            <v>0</v>
          </cell>
          <cell r="DF894">
            <v>0</v>
          </cell>
          <cell r="DG894">
            <v>0</v>
          </cell>
          <cell r="DH894">
            <v>0</v>
          </cell>
          <cell r="DI894">
            <v>0</v>
          </cell>
          <cell r="DJ894">
            <v>0</v>
          </cell>
          <cell r="DK894">
            <v>0</v>
          </cell>
          <cell r="DL894">
            <v>0</v>
          </cell>
          <cell r="DM894">
            <v>0</v>
          </cell>
          <cell r="DN894">
            <v>0</v>
          </cell>
          <cell r="DO894">
            <v>0</v>
          </cell>
          <cell r="DP894">
            <v>0</v>
          </cell>
          <cell r="DQ894">
            <v>0</v>
          </cell>
          <cell r="DR894">
            <v>0</v>
          </cell>
          <cell r="DS894">
            <v>0</v>
          </cell>
          <cell r="DT894">
            <v>0</v>
          </cell>
          <cell r="DU894">
            <v>0</v>
          </cell>
          <cell r="DV894">
            <v>0</v>
          </cell>
          <cell r="DW894">
            <v>0</v>
          </cell>
          <cell r="DX894">
            <v>0</v>
          </cell>
          <cell r="DY894">
            <v>0</v>
          </cell>
          <cell r="DZ894">
            <v>0</v>
          </cell>
          <cell r="EA894">
            <v>0</v>
          </cell>
          <cell r="EB894">
            <v>0</v>
          </cell>
          <cell r="EC894">
            <v>0</v>
          </cell>
          <cell r="ED894">
            <v>0</v>
          </cell>
        </row>
        <row r="895"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>
            <v>0</v>
          </cell>
          <cell r="BH895">
            <v>0</v>
          </cell>
          <cell r="BI895">
            <v>0</v>
          </cell>
          <cell r="BJ895">
            <v>0</v>
          </cell>
          <cell r="BK895">
            <v>0</v>
          </cell>
          <cell r="BL895">
            <v>0</v>
          </cell>
          <cell r="BM895">
            <v>0</v>
          </cell>
          <cell r="BN895">
            <v>0</v>
          </cell>
          <cell r="BO895">
            <v>0</v>
          </cell>
          <cell r="BP895">
            <v>0</v>
          </cell>
          <cell r="BQ895">
            <v>0</v>
          </cell>
          <cell r="BR895">
            <v>0</v>
          </cell>
          <cell r="BS895">
            <v>0</v>
          </cell>
          <cell r="BT895">
            <v>0</v>
          </cell>
          <cell r="BU895">
            <v>0</v>
          </cell>
          <cell r="BV895">
            <v>0</v>
          </cell>
          <cell r="BW895">
            <v>0</v>
          </cell>
          <cell r="BX895">
            <v>0</v>
          </cell>
          <cell r="BY895">
            <v>0</v>
          </cell>
          <cell r="BZ895">
            <v>0</v>
          </cell>
          <cell r="CA895">
            <v>0</v>
          </cell>
          <cell r="CB895">
            <v>0</v>
          </cell>
          <cell r="CC895">
            <v>0</v>
          </cell>
          <cell r="CD895">
            <v>0</v>
          </cell>
          <cell r="CE895">
            <v>0</v>
          </cell>
          <cell r="CF895">
            <v>0</v>
          </cell>
          <cell r="CG895">
            <v>0</v>
          </cell>
          <cell r="CH895">
            <v>0</v>
          </cell>
          <cell r="CI895">
            <v>0</v>
          </cell>
          <cell r="CJ895">
            <v>0</v>
          </cell>
          <cell r="CK895">
            <v>0</v>
          </cell>
          <cell r="CL895">
            <v>0</v>
          </cell>
          <cell r="CM895">
            <v>0</v>
          </cell>
          <cell r="CN895">
            <v>0</v>
          </cell>
          <cell r="CO895">
            <v>0</v>
          </cell>
          <cell r="CP895">
            <v>0</v>
          </cell>
          <cell r="CQ895">
            <v>0</v>
          </cell>
          <cell r="CR895">
            <v>0</v>
          </cell>
          <cell r="CS895">
            <v>0</v>
          </cell>
          <cell r="CT895">
            <v>0</v>
          </cell>
          <cell r="CU895">
            <v>0</v>
          </cell>
          <cell r="CV895">
            <v>0</v>
          </cell>
          <cell r="CW895">
            <v>0</v>
          </cell>
          <cell r="CX895">
            <v>0</v>
          </cell>
          <cell r="CY895">
            <v>0</v>
          </cell>
          <cell r="CZ895">
            <v>0</v>
          </cell>
          <cell r="DA895">
            <v>0</v>
          </cell>
          <cell r="DB895">
            <v>0</v>
          </cell>
          <cell r="DC895">
            <v>0</v>
          </cell>
          <cell r="DD895">
            <v>0</v>
          </cell>
          <cell r="DE895">
            <v>0</v>
          </cell>
          <cell r="DF895">
            <v>0</v>
          </cell>
          <cell r="DG895">
            <v>0</v>
          </cell>
          <cell r="DH895">
            <v>0</v>
          </cell>
          <cell r="DI895">
            <v>0</v>
          </cell>
          <cell r="DJ895">
            <v>0</v>
          </cell>
          <cell r="DK895">
            <v>0</v>
          </cell>
          <cell r="DL895">
            <v>0</v>
          </cell>
          <cell r="DM895">
            <v>0</v>
          </cell>
          <cell r="DN895">
            <v>0</v>
          </cell>
          <cell r="DO895">
            <v>0</v>
          </cell>
          <cell r="DP895">
            <v>0</v>
          </cell>
          <cell r="DQ895">
            <v>0</v>
          </cell>
          <cell r="DR895">
            <v>0</v>
          </cell>
          <cell r="DS895">
            <v>0</v>
          </cell>
          <cell r="DT895">
            <v>0</v>
          </cell>
          <cell r="DU895">
            <v>0</v>
          </cell>
          <cell r="DV895">
            <v>0</v>
          </cell>
          <cell r="DW895">
            <v>0</v>
          </cell>
          <cell r="DX895">
            <v>0</v>
          </cell>
          <cell r="DY895">
            <v>0</v>
          </cell>
          <cell r="DZ895">
            <v>0</v>
          </cell>
          <cell r="EA895">
            <v>0</v>
          </cell>
          <cell r="EB895">
            <v>0</v>
          </cell>
          <cell r="EC895">
            <v>0</v>
          </cell>
          <cell r="ED895">
            <v>0</v>
          </cell>
        </row>
        <row r="896"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0</v>
          </cell>
          <cell r="BE896">
            <v>0</v>
          </cell>
          <cell r="BF896">
            <v>0</v>
          </cell>
          <cell r="BG896">
            <v>0</v>
          </cell>
          <cell r="BH896">
            <v>0</v>
          </cell>
          <cell r="BI896">
            <v>0</v>
          </cell>
          <cell r="BJ896">
            <v>0</v>
          </cell>
          <cell r="BK896">
            <v>0</v>
          </cell>
          <cell r="BL896">
            <v>0</v>
          </cell>
          <cell r="BM896">
            <v>0</v>
          </cell>
          <cell r="BN896">
            <v>0</v>
          </cell>
          <cell r="BO896">
            <v>0</v>
          </cell>
          <cell r="BP896">
            <v>0</v>
          </cell>
          <cell r="BQ896">
            <v>0</v>
          </cell>
          <cell r="BR896">
            <v>0</v>
          </cell>
          <cell r="BS896">
            <v>0</v>
          </cell>
          <cell r="BT896">
            <v>0</v>
          </cell>
          <cell r="BU896">
            <v>0</v>
          </cell>
          <cell r="BV896">
            <v>0</v>
          </cell>
          <cell r="BW896">
            <v>0</v>
          </cell>
          <cell r="BX896">
            <v>0</v>
          </cell>
          <cell r="BY896">
            <v>0</v>
          </cell>
          <cell r="BZ896">
            <v>0</v>
          </cell>
          <cell r="CA896">
            <v>0</v>
          </cell>
          <cell r="CB896">
            <v>0</v>
          </cell>
          <cell r="CC896">
            <v>0</v>
          </cell>
          <cell r="CD896">
            <v>0</v>
          </cell>
          <cell r="CE896">
            <v>0</v>
          </cell>
          <cell r="CF896">
            <v>0</v>
          </cell>
          <cell r="CG896">
            <v>0</v>
          </cell>
          <cell r="CH896">
            <v>0</v>
          </cell>
          <cell r="CI896">
            <v>0</v>
          </cell>
          <cell r="CJ896">
            <v>0</v>
          </cell>
          <cell r="CK896">
            <v>0</v>
          </cell>
          <cell r="CL896">
            <v>0</v>
          </cell>
          <cell r="CM896">
            <v>0</v>
          </cell>
          <cell r="CN896">
            <v>0</v>
          </cell>
          <cell r="CO896">
            <v>0</v>
          </cell>
          <cell r="CP896">
            <v>0</v>
          </cell>
          <cell r="CQ896">
            <v>0</v>
          </cell>
          <cell r="CR896">
            <v>0</v>
          </cell>
          <cell r="CS896">
            <v>0</v>
          </cell>
          <cell r="CT896">
            <v>0</v>
          </cell>
          <cell r="CU896">
            <v>0</v>
          </cell>
          <cell r="CV896">
            <v>0</v>
          </cell>
          <cell r="CW896">
            <v>0</v>
          </cell>
          <cell r="CX896">
            <v>0</v>
          </cell>
          <cell r="CY896">
            <v>0</v>
          </cell>
          <cell r="CZ896">
            <v>0</v>
          </cell>
          <cell r="DA896">
            <v>0</v>
          </cell>
          <cell r="DB896">
            <v>0</v>
          </cell>
          <cell r="DC896">
            <v>0</v>
          </cell>
          <cell r="DD896">
            <v>0</v>
          </cell>
          <cell r="DE896">
            <v>0</v>
          </cell>
          <cell r="DF896">
            <v>0</v>
          </cell>
          <cell r="DG896">
            <v>0</v>
          </cell>
          <cell r="DH896">
            <v>0</v>
          </cell>
          <cell r="DI896">
            <v>0</v>
          </cell>
          <cell r="DJ896">
            <v>0</v>
          </cell>
          <cell r="DK896">
            <v>0</v>
          </cell>
          <cell r="DL896">
            <v>0</v>
          </cell>
          <cell r="DM896">
            <v>0</v>
          </cell>
          <cell r="DN896">
            <v>0</v>
          </cell>
          <cell r="DO896">
            <v>0</v>
          </cell>
          <cell r="DP896">
            <v>0</v>
          </cell>
          <cell r="DQ896">
            <v>0</v>
          </cell>
          <cell r="DR896">
            <v>0</v>
          </cell>
          <cell r="DS896">
            <v>0</v>
          </cell>
          <cell r="DT896">
            <v>0</v>
          </cell>
          <cell r="DU896">
            <v>0</v>
          </cell>
          <cell r="DV896">
            <v>0</v>
          </cell>
          <cell r="DW896">
            <v>0</v>
          </cell>
          <cell r="DX896">
            <v>0</v>
          </cell>
          <cell r="DY896">
            <v>0</v>
          </cell>
          <cell r="DZ896">
            <v>0</v>
          </cell>
          <cell r="EA896">
            <v>0</v>
          </cell>
          <cell r="EB896">
            <v>0</v>
          </cell>
          <cell r="EC896">
            <v>0</v>
          </cell>
          <cell r="ED896">
            <v>0</v>
          </cell>
        </row>
        <row r="898"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  <cell r="BL898">
            <v>0</v>
          </cell>
          <cell r="BM898">
            <v>0</v>
          </cell>
          <cell r="BN898">
            <v>0</v>
          </cell>
          <cell r="BO898">
            <v>0</v>
          </cell>
          <cell r="BP898">
            <v>0</v>
          </cell>
          <cell r="BQ898">
            <v>0</v>
          </cell>
          <cell r="BR898">
            <v>0</v>
          </cell>
          <cell r="BS898">
            <v>0</v>
          </cell>
          <cell r="BT898">
            <v>0</v>
          </cell>
          <cell r="BU898">
            <v>0</v>
          </cell>
          <cell r="BV898">
            <v>0</v>
          </cell>
          <cell r="BW898">
            <v>0</v>
          </cell>
          <cell r="BX898">
            <v>0</v>
          </cell>
          <cell r="BY898">
            <v>0</v>
          </cell>
          <cell r="BZ898">
            <v>0</v>
          </cell>
          <cell r="CA898">
            <v>0</v>
          </cell>
          <cell r="CB898">
            <v>0</v>
          </cell>
          <cell r="CC898">
            <v>0</v>
          </cell>
          <cell r="CD898">
            <v>0</v>
          </cell>
          <cell r="CE898">
            <v>0</v>
          </cell>
          <cell r="CF898">
            <v>0</v>
          </cell>
          <cell r="CG898">
            <v>0</v>
          </cell>
          <cell r="CH898">
            <v>0</v>
          </cell>
          <cell r="CI898">
            <v>0</v>
          </cell>
          <cell r="CJ898">
            <v>0</v>
          </cell>
          <cell r="CK898">
            <v>0</v>
          </cell>
          <cell r="CL898">
            <v>0</v>
          </cell>
          <cell r="CM898">
            <v>0</v>
          </cell>
          <cell r="CN898">
            <v>0</v>
          </cell>
          <cell r="CO898">
            <v>0</v>
          </cell>
          <cell r="CP898">
            <v>0</v>
          </cell>
          <cell r="CQ898">
            <v>0</v>
          </cell>
          <cell r="CR898">
            <v>0</v>
          </cell>
          <cell r="CS898">
            <v>0</v>
          </cell>
          <cell r="CT898">
            <v>0</v>
          </cell>
          <cell r="CU898">
            <v>0</v>
          </cell>
          <cell r="CV898">
            <v>0</v>
          </cell>
          <cell r="CW898">
            <v>0</v>
          </cell>
          <cell r="CX898">
            <v>0</v>
          </cell>
          <cell r="CY898">
            <v>0</v>
          </cell>
          <cell r="CZ898">
            <v>0</v>
          </cell>
          <cell r="DA898">
            <v>0</v>
          </cell>
          <cell r="DB898">
            <v>0</v>
          </cell>
          <cell r="DC898">
            <v>0</v>
          </cell>
          <cell r="DD898">
            <v>0</v>
          </cell>
          <cell r="DE898">
            <v>0</v>
          </cell>
          <cell r="DF898">
            <v>0</v>
          </cell>
          <cell r="DG898">
            <v>0</v>
          </cell>
          <cell r="DH898">
            <v>0</v>
          </cell>
          <cell r="DI898">
            <v>0</v>
          </cell>
          <cell r="DJ898">
            <v>0</v>
          </cell>
          <cell r="DK898">
            <v>0</v>
          </cell>
          <cell r="DL898">
            <v>0</v>
          </cell>
          <cell r="DM898">
            <v>0</v>
          </cell>
          <cell r="DN898">
            <v>0</v>
          </cell>
          <cell r="DO898">
            <v>0</v>
          </cell>
          <cell r="DP898">
            <v>0</v>
          </cell>
          <cell r="DQ898">
            <v>0</v>
          </cell>
          <cell r="DR898">
            <v>0</v>
          </cell>
          <cell r="DS898">
            <v>0</v>
          </cell>
          <cell r="DT898">
            <v>0</v>
          </cell>
          <cell r="DU898">
            <v>0</v>
          </cell>
          <cell r="DV898">
            <v>0</v>
          </cell>
          <cell r="DW898">
            <v>0</v>
          </cell>
          <cell r="DX898">
            <v>0</v>
          </cell>
          <cell r="DY898">
            <v>0</v>
          </cell>
          <cell r="DZ898">
            <v>0</v>
          </cell>
          <cell r="EA898">
            <v>0</v>
          </cell>
          <cell r="EB898">
            <v>0</v>
          </cell>
          <cell r="EC898">
            <v>0</v>
          </cell>
          <cell r="ED898">
            <v>0</v>
          </cell>
        </row>
        <row r="901"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0</v>
          </cell>
          <cell r="AO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0</v>
          </cell>
          <cell r="AX901">
            <v>0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0</v>
          </cell>
          <cell r="BD901">
            <v>0</v>
          </cell>
          <cell r="BE901">
            <v>0</v>
          </cell>
          <cell r="BF901">
            <v>0</v>
          </cell>
          <cell r="BG901">
            <v>0</v>
          </cell>
          <cell r="BH901">
            <v>0</v>
          </cell>
          <cell r="BI901">
            <v>0</v>
          </cell>
          <cell r="BJ901">
            <v>0</v>
          </cell>
          <cell r="BK901">
            <v>0</v>
          </cell>
          <cell r="BL901">
            <v>0</v>
          </cell>
          <cell r="BM901">
            <v>0</v>
          </cell>
          <cell r="BN901">
            <v>0</v>
          </cell>
          <cell r="BO901">
            <v>0</v>
          </cell>
          <cell r="BP901">
            <v>0</v>
          </cell>
          <cell r="BQ901">
            <v>0</v>
          </cell>
          <cell r="BR901">
            <v>0</v>
          </cell>
          <cell r="BS901">
            <v>0</v>
          </cell>
          <cell r="BT901">
            <v>0</v>
          </cell>
          <cell r="BU901">
            <v>0</v>
          </cell>
          <cell r="BV901">
            <v>0</v>
          </cell>
          <cell r="BW901">
            <v>0</v>
          </cell>
          <cell r="BX901">
            <v>0</v>
          </cell>
          <cell r="BY901">
            <v>0.01</v>
          </cell>
          <cell r="BZ901">
            <v>0</v>
          </cell>
          <cell r="CA901">
            <v>0</v>
          </cell>
          <cell r="CB901">
            <v>0</v>
          </cell>
          <cell r="CC901">
            <v>0</v>
          </cell>
          <cell r="CD901">
            <v>0</v>
          </cell>
          <cell r="CE901">
            <v>0</v>
          </cell>
          <cell r="CF901">
            <v>0</v>
          </cell>
          <cell r="CG901">
            <v>0</v>
          </cell>
          <cell r="CH901">
            <v>0</v>
          </cell>
          <cell r="CI901">
            <v>0</v>
          </cell>
          <cell r="CJ901">
            <v>0</v>
          </cell>
          <cell r="CK901">
            <v>0</v>
          </cell>
          <cell r="CL901">
            <v>0.01</v>
          </cell>
          <cell r="CM901">
            <v>0.01</v>
          </cell>
          <cell r="CN901">
            <v>0</v>
          </cell>
          <cell r="CO901">
            <v>0</v>
          </cell>
          <cell r="CP901">
            <v>0</v>
          </cell>
          <cell r="CQ901">
            <v>0</v>
          </cell>
          <cell r="CR901">
            <v>0</v>
          </cell>
          <cell r="CS901">
            <v>0</v>
          </cell>
          <cell r="CT901">
            <v>0</v>
          </cell>
          <cell r="CU901">
            <v>0</v>
          </cell>
          <cell r="CV901">
            <v>0</v>
          </cell>
          <cell r="CW901">
            <v>0</v>
          </cell>
          <cell r="CX901">
            <v>0</v>
          </cell>
          <cell r="CY901">
            <v>0.01</v>
          </cell>
          <cell r="CZ901">
            <v>0.01</v>
          </cell>
          <cell r="DA901">
            <v>0</v>
          </cell>
          <cell r="DB901">
            <v>0</v>
          </cell>
          <cell r="DC901">
            <v>0</v>
          </cell>
          <cell r="DD901">
            <v>0</v>
          </cell>
          <cell r="DE901">
            <v>0</v>
          </cell>
          <cell r="DF901">
            <v>0</v>
          </cell>
          <cell r="DG901">
            <v>0</v>
          </cell>
          <cell r="DH901">
            <v>0</v>
          </cell>
          <cell r="DI901">
            <v>0</v>
          </cell>
          <cell r="DJ901">
            <v>0</v>
          </cell>
          <cell r="DK901">
            <v>0</v>
          </cell>
          <cell r="DL901">
            <v>0.01</v>
          </cell>
          <cell r="DM901">
            <v>0.01</v>
          </cell>
          <cell r="DN901">
            <v>0</v>
          </cell>
          <cell r="DO901">
            <v>-0.01</v>
          </cell>
          <cell r="DP901">
            <v>0</v>
          </cell>
          <cell r="DQ901">
            <v>0</v>
          </cell>
          <cell r="DR901">
            <v>0</v>
          </cell>
          <cell r="DS901">
            <v>0</v>
          </cell>
          <cell r="DT901">
            <v>0</v>
          </cell>
          <cell r="DU901">
            <v>0</v>
          </cell>
          <cell r="DV901">
            <v>0</v>
          </cell>
          <cell r="DW901">
            <v>0</v>
          </cell>
          <cell r="DX901">
            <v>0</v>
          </cell>
          <cell r="DY901">
            <v>0.01</v>
          </cell>
          <cell r="DZ901">
            <v>0.02</v>
          </cell>
          <cell r="EA901">
            <v>0</v>
          </cell>
          <cell r="EB901">
            <v>0</v>
          </cell>
          <cell r="EC901">
            <v>0</v>
          </cell>
          <cell r="ED901">
            <v>0</v>
          </cell>
        </row>
        <row r="902">
          <cell r="F902">
            <v>0</v>
          </cell>
          <cell r="G902">
            <v>-0.01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-0.01</v>
          </cell>
          <cell r="AL902">
            <v>0</v>
          </cell>
          <cell r="AM902">
            <v>0</v>
          </cell>
          <cell r="AN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0</v>
          </cell>
          <cell r="AX902">
            <v>0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  <cell r="BD902">
            <v>0</v>
          </cell>
          <cell r="BE902">
            <v>0</v>
          </cell>
          <cell r="BF902">
            <v>0</v>
          </cell>
          <cell r="BG902">
            <v>0</v>
          </cell>
          <cell r="BH902">
            <v>0</v>
          </cell>
          <cell r="BI902">
            <v>0</v>
          </cell>
          <cell r="BJ902">
            <v>0</v>
          </cell>
          <cell r="BK902">
            <v>0</v>
          </cell>
          <cell r="BL902">
            <v>0</v>
          </cell>
          <cell r="BM902">
            <v>0</v>
          </cell>
          <cell r="BN902">
            <v>0</v>
          </cell>
          <cell r="BO902">
            <v>0</v>
          </cell>
          <cell r="BP902">
            <v>-0.01</v>
          </cell>
          <cell r="BQ902">
            <v>0</v>
          </cell>
          <cell r="BR902">
            <v>0</v>
          </cell>
          <cell r="BS902">
            <v>0</v>
          </cell>
          <cell r="BT902">
            <v>0</v>
          </cell>
          <cell r="BU902">
            <v>0</v>
          </cell>
          <cell r="BV902">
            <v>0</v>
          </cell>
          <cell r="BW902">
            <v>0</v>
          </cell>
          <cell r="BX902">
            <v>0</v>
          </cell>
          <cell r="BY902">
            <v>0</v>
          </cell>
          <cell r="BZ902">
            <v>0</v>
          </cell>
          <cell r="CA902">
            <v>0</v>
          </cell>
          <cell r="CB902">
            <v>0</v>
          </cell>
          <cell r="CC902">
            <v>0</v>
          </cell>
          <cell r="CD902">
            <v>0</v>
          </cell>
          <cell r="CE902">
            <v>0</v>
          </cell>
          <cell r="CF902">
            <v>0.01</v>
          </cell>
          <cell r="CG902">
            <v>0</v>
          </cell>
          <cell r="CH902">
            <v>0</v>
          </cell>
          <cell r="CI902">
            <v>0</v>
          </cell>
          <cell r="CJ902">
            <v>0</v>
          </cell>
          <cell r="CK902">
            <v>0</v>
          </cell>
          <cell r="CL902">
            <v>0</v>
          </cell>
          <cell r="CM902">
            <v>0</v>
          </cell>
          <cell r="CN902">
            <v>0</v>
          </cell>
          <cell r="CO902">
            <v>0</v>
          </cell>
          <cell r="CP902">
            <v>0</v>
          </cell>
          <cell r="CQ902">
            <v>0</v>
          </cell>
          <cell r="CR902">
            <v>0</v>
          </cell>
          <cell r="CS902">
            <v>0</v>
          </cell>
          <cell r="CT902">
            <v>0</v>
          </cell>
          <cell r="CU902">
            <v>0</v>
          </cell>
          <cell r="CV902">
            <v>0</v>
          </cell>
          <cell r="CW902">
            <v>0</v>
          </cell>
          <cell r="CX902">
            <v>0</v>
          </cell>
          <cell r="CY902">
            <v>0</v>
          </cell>
          <cell r="CZ902">
            <v>0</v>
          </cell>
          <cell r="DA902">
            <v>0</v>
          </cell>
          <cell r="DB902">
            <v>0</v>
          </cell>
          <cell r="DC902">
            <v>0</v>
          </cell>
          <cell r="DD902">
            <v>0</v>
          </cell>
          <cell r="DE902">
            <v>0</v>
          </cell>
          <cell r="DF902">
            <v>0</v>
          </cell>
          <cell r="DG902">
            <v>0</v>
          </cell>
          <cell r="DH902">
            <v>0</v>
          </cell>
          <cell r="DI902">
            <v>0</v>
          </cell>
          <cell r="DJ902">
            <v>0</v>
          </cell>
          <cell r="DK902">
            <v>0</v>
          </cell>
          <cell r="DL902">
            <v>0.01</v>
          </cell>
          <cell r="DM902">
            <v>0</v>
          </cell>
          <cell r="DN902">
            <v>0</v>
          </cell>
          <cell r="DO902">
            <v>0.02</v>
          </cell>
          <cell r="DP902">
            <v>0</v>
          </cell>
          <cell r="DQ902">
            <v>0</v>
          </cell>
          <cell r="DR902">
            <v>0</v>
          </cell>
          <cell r="DS902">
            <v>0</v>
          </cell>
          <cell r="DT902">
            <v>0</v>
          </cell>
          <cell r="DU902">
            <v>0</v>
          </cell>
          <cell r="DV902">
            <v>0</v>
          </cell>
          <cell r="DW902">
            <v>0</v>
          </cell>
          <cell r="DX902">
            <v>0</v>
          </cell>
          <cell r="DY902">
            <v>0.01</v>
          </cell>
          <cell r="DZ902">
            <v>0</v>
          </cell>
          <cell r="EA902">
            <v>0</v>
          </cell>
          <cell r="EB902">
            <v>0</v>
          </cell>
          <cell r="EC902">
            <v>0</v>
          </cell>
          <cell r="ED902">
            <v>0</v>
          </cell>
        </row>
        <row r="903">
          <cell r="F903">
            <v>0</v>
          </cell>
          <cell r="G903">
            <v>0</v>
          </cell>
          <cell r="H903">
            <v>0.01</v>
          </cell>
          <cell r="I903">
            <v>0</v>
          </cell>
          <cell r="J903">
            <v>0</v>
          </cell>
          <cell r="K903">
            <v>0.04</v>
          </cell>
          <cell r="L903">
            <v>0.02</v>
          </cell>
          <cell r="M903">
            <v>0.01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0.01</v>
          </cell>
          <cell r="X903">
            <v>0</v>
          </cell>
          <cell r="Y903">
            <v>-0.01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-0.01</v>
          </cell>
          <cell r="AL903">
            <v>-0.04</v>
          </cell>
          <cell r="AM903">
            <v>0.01</v>
          </cell>
          <cell r="AN903">
            <v>0</v>
          </cell>
          <cell r="AO903">
            <v>0</v>
          </cell>
          <cell r="AP903">
            <v>0</v>
          </cell>
          <cell r="AQ903">
            <v>0</v>
          </cell>
          <cell r="AR903">
            <v>-0.01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-0.01</v>
          </cell>
          <cell r="AX903">
            <v>-0.01</v>
          </cell>
          <cell r="AY903">
            <v>-0.09</v>
          </cell>
          <cell r="AZ903">
            <v>0</v>
          </cell>
          <cell r="BA903">
            <v>0</v>
          </cell>
          <cell r="BB903">
            <v>0</v>
          </cell>
          <cell r="BC903">
            <v>0</v>
          </cell>
          <cell r="BD903">
            <v>0</v>
          </cell>
          <cell r="BE903">
            <v>-0.01</v>
          </cell>
          <cell r="BF903">
            <v>0</v>
          </cell>
          <cell r="BG903">
            <v>0</v>
          </cell>
          <cell r="BH903">
            <v>0</v>
          </cell>
          <cell r="BI903">
            <v>0</v>
          </cell>
          <cell r="BJ903">
            <v>0</v>
          </cell>
          <cell r="BK903">
            <v>-0.01</v>
          </cell>
          <cell r="BL903">
            <v>-0.06</v>
          </cell>
          <cell r="BM903">
            <v>0</v>
          </cell>
          <cell r="BN903">
            <v>0</v>
          </cell>
          <cell r="BO903">
            <v>0</v>
          </cell>
          <cell r="BP903">
            <v>0</v>
          </cell>
          <cell r="BQ903">
            <v>0</v>
          </cell>
          <cell r="BR903">
            <v>-0.01</v>
          </cell>
          <cell r="BS903">
            <v>0</v>
          </cell>
          <cell r="BT903">
            <v>0</v>
          </cell>
          <cell r="BU903">
            <v>0</v>
          </cell>
          <cell r="BV903">
            <v>0</v>
          </cell>
          <cell r="BW903">
            <v>0</v>
          </cell>
          <cell r="BX903">
            <v>0</v>
          </cell>
          <cell r="BY903">
            <v>-0.09</v>
          </cell>
          <cell r="BZ903">
            <v>0</v>
          </cell>
          <cell r="CA903">
            <v>0</v>
          </cell>
          <cell r="CB903">
            <v>0</v>
          </cell>
          <cell r="CC903">
            <v>0</v>
          </cell>
          <cell r="CD903">
            <v>0</v>
          </cell>
          <cell r="CE903">
            <v>-0.02</v>
          </cell>
          <cell r="CF903">
            <v>0</v>
          </cell>
          <cell r="CG903">
            <v>0</v>
          </cell>
          <cell r="CH903">
            <v>0</v>
          </cell>
          <cell r="CI903">
            <v>0</v>
          </cell>
          <cell r="CJ903">
            <v>0</v>
          </cell>
          <cell r="CK903">
            <v>0.02</v>
          </cell>
          <cell r="CL903">
            <v>-0.1</v>
          </cell>
          <cell r="CM903">
            <v>0</v>
          </cell>
          <cell r="CN903">
            <v>0</v>
          </cell>
          <cell r="CO903">
            <v>0</v>
          </cell>
          <cell r="CP903">
            <v>0</v>
          </cell>
          <cell r="CQ903">
            <v>0</v>
          </cell>
          <cell r="CR903">
            <v>-0.02</v>
          </cell>
          <cell r="CS903">
            <v>0</v>
          </cell>
          <cell r="CT903">
            <v>0</v>
          </cell>
          <cell r="CU903">
            <v>0</v>
          </cell>
          <cell r="CV903">
            <v>0</v>
          </cell>
          <cell r="CW903">
            <v>0</v>
          </cell>
          <cell r="CX903">
            <v>-0.01</v>
          </cell>
          <cell r="CY903">
            <v>-7.0000000000000007E-2</v>
          </cell>
          <cell r="CZ903">
            <v>0.01</v>
          </cell>
          <cell r="DA903">
            <v>0</v>
          </cell>
          <cell r="DB903">
            <v>0</v>
          </cell>
          <cell r="DC903">
            <v>0</v>
          </cell>
          <cell r="DD903">
            <v>0</v>
          </cell>
          <cell r="DE903">
            <v>-0.03</v>
          </cell>
          <cell r="DF903">
            <v>0</v>
          </cell>
          <cell r="DG903">
            <v>0</v>
          </cell>
          <cell r="DH903">
            <v>0</v>
          </cell>
          <cell r="DI903">
            <v>0</v>
          </cell>
          <cell r="DJ903">
            <v>-0.01</v>
          </cell>
          <cell r="DK903">
            <v>0</v>
          </cell>
          <cell r="DL903">
            <v>-0.09</v>
          </cell>
          <cell r="DM903">
            <v>0</v>
          </cell>
          <cell r="DN903">
            <v>0</v>
          </cell>
          <cell r="DO903">
            <v>-0.04</v>
          </cell>
          <cell r="DP903">
            <v>0</v>
          </cell>
          <cell r="DQ903">
            <v>0</v>
          </cell>
          <cell r="DR903">
            <v>-0.03</v>
          </cell>
          <cell r="DS903">
            <v>0</v>
          </cell>
          <cell r="DT903">
            <v>0</v>
          </cell>
          <cell r="DU903">
            <v>0</v>
          </cell>
          <cell r="DV903">
            <v>0</v>
          </cell>
          <cell r="DW903">
            <v>-0.01</v>
          </cell>
          <cell r="DX903">
            <v>-0.08</v>
          </cell>
          <cell r="DY903">
            <v>-7.0000000000000007E-2</v>
          </cell>
          <cell r="DZ903">
            <v>0</v>
          </cell>
          <cell r="EA903">
            <v>0</v>
          </cell>
          <cell r="EB903">
            <v>0</v>
          </cell>
          <cell r="EC903">
            <v>0</v>
          </cell>
          <cell r="ED903">
            <v>0</v>
          </cell>
        </row>
        <row r="904">
          <cell r="F904">
            <v>-0.01</v>
          </cell>
          <cell r="G904">
            <v>0</v>
          </cell>
          <cell r="H904">
            <v>0</v>
          </cell>
          <cell r="I904">
            <v>-0.01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-0.01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-0.01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0</v>
          </cell>
          <cell r="AX904">
            <v>0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0</v>
          </cell>
          <cell r="BD904">
            <v>0</v>
          </cell>
          <cell r="BE904">
            <v>0</v>
          </cell>
          <cell r="BF904">
            <v>0</v>
          </cell>
          <cell r="BG904">
            <v>0</v>
          </cell>
          <cell r="BH904">
            <v>0</v>
          </cell>
          <cell r="BI904">
            <v>0</v>
          </cell>
          <cell r="BJ904">
            <v>0</v>
          </cell>
          <cell r="BK904">
            <v>0</v>
          </cell>
          <cell r="BL904">
            <v>0</v>
          </cell>
          <cell r="BM904">
            <v>0</v>
          </cell>
          <cell r="BN904">
            <v>0</v>
          </cell>
          <cell r="BO904">
            <v>0</v>
          </cell>
          <cell r="BP904">
            <v>0</v>
          </cell>
          <cell r="BQ904">
            <v>0</v>
          </cell>
          <cell r="BR904">
            <v>0</v>
          </cell>
          <cell r="BS904">
            <v>0</v>
          </cell>
          <cell r="BT904">
            <v>0</v>
          </cell>
          <cell r="BU904">
            <v>0</v>
          </cell>
          <cell r="BV904">
            <v>0</v>
          </cell>
          <cell r="BW904">
            <v>0</v>
          </cell>
          <cell r="BX904">
            <v>0</v>
          </cell>
          <cell r="BY904">
            <v>0</v>
          </cell>
          <cell r="BZ904">
            <v>0</v>
          </cell>
          <cell r="CA904">
            <v>0</v>
          </cell>
          <cell r="CB904">
            <v>0</v>
          </cell>
          <cell r="CC904">
            <v>0</v>
          </cell>
          <cell r="CD904">
            <v>0</v>
          </cell>
          <cell r="CE904">
            <v>0</v>
          </cell>
          <cell r="CF904">
            <v>-0.01</v>
          </cell>
          <cell r="CG904">
            <v>0</v>
          </cell>
          <cell r="CH904">
            <v>0</v>
          </cell>
          <cell r="CI904">
            <v>0</v>
          </cell>
          <cell r="CJ904">
            <v>0</v>
          </cell>
          <cell r="CK904">
            <v>0</v>
          </cell>
          <cell r="CL904">
            <v>0</v>
          </cell>
          <cell r="CM904">
            <v>0</v>
          </cell>
          <cell r="CN904">
            <v>0</v>
          </cell>
          <cell r="CO904">
            <v>0</v>
          </cell>
          <cell r="CP904">
            <v>0</v>
          </cell>
          <cell r="CQ904">
            <v>0</v>
          </cell>
          <cell r="CR904">
            <v>0</v>
          </cell>
          <cell r="CS904">
            <v>0</v>
          </cell>
          <cell r="CT904">
            <v>0</v>
          </cell>
          <cell r="CU904">
            <v>0</v>
          </cell>
          <cell r="CV904">
            <v>0</v>
          </cell>
          <cell r="CW904">
            <v>0</v>
          </cell>
          <cell r="CX904">
            <v>0</v>
          </cell>
          <cell r="CY904">
            <v>0.01</v>
          </cell>
          <cell r="CZ904">
            <v>0</v>
          </cell>
          <cell r="DA904">
            <v>0</v>
          </cell>
          <cell r="DB904">
            <v>0</v>
          </cell>
          <cell r="DC904">
            <v>0</v>
          </cell>
          <cell r="DD904">
            <v>0</v>
          </cell>
          <cell r="DE904">
            <v>0</v>
          </cell>
          <cell r="DF904">
            <v>0</v>
          </cell>
          <cell r="DG904">
            <v>0</v>
          </cell>
          <cell r="DH904">
            <v>0</v>
          </cell>
          <cell r="DI904">
            <v>0</v>
          </cell>
          <cell r="DJ904">
            <v>0</v>
          </cell>
          <cell r="DK904">
            <v>0</v>
          </cell>
          <cell r="DL904">
            <v>0</v>
          </cell>
          <cell r="DM904">
            <v>0</v>
          </cell>
          <cell r="DN904">
            <v>0</v>
          </cell>
          <cell r="DO904">
            <v>-0.01</v>
          </cell>
          <cell r="DP904">
            <v>0</v>
          </cell>
          <cell r="DQ904">
            <v>0</v>
          </cell>
          <cell r="DR904">
            <v>0</v>
          </cell>
          <cell r="DS904">
            <v>0</v>
          </cell>
          <cell r="DT904">
            <v>0</v>
          </cell>
          <cell r="DU904">
            <v>0</v>
          </cell>
          <cell r="DV904">
            <v>0</v>
          </cell>
          <cell r="DW904">
            <v>0</v>
          </cell>
          <cell r="DX904">
            <v>0</v>
          </cell>
          <cell r="DY904">
            <v>0.01</v>
          </cell>
          <cell r="DZ904">
            <v>0</v>
          </cell>
          <cell r="EA904">
            <v>0</v>
          </cell>
          <cell r="EB904">
            <v>0</v>
          </cell>
          <cell r="EC904">
            <v>0</v>
          </cell>
          <cell r="ED904">
            <v>0</v>
          </cell>
        </row>
        <row r="905"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0</v>
          </cell>
          <cell r="AO905">
            <v>0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0</v>
          </cell>
          <cell r="AX905">
            <v>0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0</v>
          </cell>
          <cell r="BD905">
            <v>0</v>
          </cell>
          <cell r="BE905">
            <v>0</v>
          </cell>
          <cell r="BF905">
            <v>0</v>
          </cell>
          <cell r="BG905">
            <v>0</v>
          </cell>
          <cell r="BH905">
            <v>0</v>
          </cell>
          <cell r="BI905">
            <v>0</v>
          </cell>
          <cell r="BJ905">
            <v>0</v>
          </cell>
          <cell r="BK905">
            <v>0</v>
          </cell>
          <cell r="BL905">
            <v>0</v>
          </cell>
          <cell r="BM905">
            <v>0</v>
          </cell>
          <cell r="BN905">
            <v>0</v>
          </cell>
          <cell r="BO905">
            <v>0</v>
          </cell>
          <cell r="BP905">
            <v>0</v>
          </cell>
          <cell r="BQ905">
            <v>0</v>
          </cell>
          <cell r="BR905">
            <v>0</v>
          </cell>
          <cell r="BS905">
            <v>0</v>
          </cell>
          <cell r="BT905">
            <v>0</v>
          </cell>
          <cell r="BU905">
            <v>0</v>
          </cell>
          <cell r="BV905">
            <v>0</v>
          </cell>
          <cell r="BW905">
            <v>0</v>
          </cell>
          <cell r="BX905">
            <v>0</v>
          </cell>
          <cell r="BY905">
            <v>0.01</v>
          </cell>
          <cell r="BZ905">
            <v>0</v>
          </cell>
          <cell r="CA905">
            <v>0</v>
          </cell>
          <cell r="CB905">
            <v>0</v>
          </cell>
          <cell r="CC905">
            <v>0</v>
          </cell>
          <cell r="CD905">
            <v>0</v>
          </cell>
          <cell r="CE905">
            <v>0</v>
          </cell>
          <cell r="CF905">
            <v>0</v>
          </cell>
          <cell r="CG905">
            <v>0</v>
          </cell>
          <cell r="CH905">
            <v>0</v>
          </cell>
          <cell r="CI905">
            <v>0</v>
          </cell>
          <cell r="CJ905">
            <v>0</v>
          </cell>
          <cell r="CK905">
            <v>0</v>
          </cell>
          <cell r="CL905">
            <v>0.01</v>
          </cell>
          <cell r="CM905">
            <v>0</v>
          </cell>
          <cell r="CN905">
            <v>0</v>
          </cell>
          <cell r="CO905">
            <v>0</v>
          </cell>
          <cell r="CP905">
            <v>0</v>
          </cell>
          <cell r="CQ905">
            <v>-0.01</v>
          </cell>
          <cell r="CR905">
            <v>0</v>
          </cell>
          <cell r="CS905">
            <v>0</v>
          </cell>
          <cell r="CT905">
            <v>0</v>
          </cell>
          <cell r="CU905">
            <v>0</v>
          </cell>
          <cell r="CV905">
            <v>0</v>
          </cell>
          <cell r="CW905">
            <v>0</v>
          </cell>
          <cell r="CX905">
            <v>0</v>
          </cell>
          <cell r="CY905">
            <v>0.02</v>
          </cell>
          <cell r="CZ905">
            <v>0.01</v>
          </cell>
          <cell r="DA905">
            <v>0</v>
          </cell>
          <cell r="DB905">
            <v>0</v>
          </cell>
          <cell r="DC905">
            <v>0</v>
          </cell>
          <cell r="DD905">
            <v>0</v>
          </cell>
          <cell r="DE905">
            <v>0</v>
          </cell>
          <cell r="DF905">
            <v>0</v>
          </cell>
          <cell r="DG905">
            <v>0</v>
          </cell>
          <cell r="DH905">
            <v>0</v>
          </cell>
          <cell r="DI905">
            <v>0</v>
          </cell>
          <cell r="DJ905">
            <v>0</v>
          </cell>
          <cell r="DK905">
            <v>0</v>
          </cell>
          <cell r="DL905">
            <v>0</v>
          </cell>
          <cell r="DM905">
            <v>0</v>
          </cell>
          <cell r="DN905">
            <v>0</v>
          </cell>
          <cell r="DO905">
            <v>-0.01</v>
          </cell>
          <cell r="DP905">
            <v>0</v>
          </cell>
          <cell r="DQ905">
            <v>0</v>
          </cell>
          <cell r="DR905">
            <v>0</v>
          </cell>
          <cell r="DS905">
            <v>0</v>
          </cell>
          <cell r="DT905">
            <v>0</v>
          </cell>
          <cell r="DU905">
            <v>0</v>
          </cell>
          <cell r="DV905">
            <v>0</v>
          </cell>
          <cell r="DW905">
            <v>0</v>
          </cell>
          <cell r="DX905">
            <v>0</v>
          </cell>
          <cell r="DY905">
            <v>0</v>
          </cell>
          <cell r="DZ905">
            <v>0.02</v>
          </cell>
          <cell r="EA905">
            <v>0</v>
          </cell>
          <cell r="EB905">
            <v>0</v>
          </cell>
          <cell r="EC905">
            <v>0</v>
          </cell>
          <cell r="ED905">
            <v>0</v>
          </cell>
        </row>
        <row r="906"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  <cell r="BM906">
            <v>0</v>
          </cell>
          <cell r="BN906">
            <v>0</v>
          </cell>
          <cell r="BO906">
            <v>0</v>
          </cell>
          <cell r="BP906">
            <v>0</v>
          </cell>
          <cell r="BQ906">
            <v>0</v>
          </cell>
          <cell r="BR906">
            <v>0</v>
          </cell>
          <cell r="BS906">
            <v>0</v>
          </cell>
          <cell r="BT906">
            <v>0</v>
          </cell>
          <cell r="BU906">
            <v>0</v>
          </cell>
          <cell r="BV906">
            <v>0</v>
          </cell>
          <cell r="BW906">
            <v>0</v>
          </cell>
          <cell r="BX906">
            <v>0</v>
          </cell>
          <cell r="BY906">
            <v>0</v>
          </cell>
          <cell r="BZ906">
            <v>0</v>
          </cell>
          <cell r="CA906">
            <v>0</v>
          </cell>
          <cell r="CB906">
            <v>0</v>
          </cell>
          <cell r="CC906">
            <v>0</v>
          </cell>
          <cell r="CD906">
            <v>0</v>
          </cell>
          <cell r="CE906">
            <v>0</v>
          </cell>
          <cell r="CF906">
            <v>0</v>
          </cell>
          <cell r="CG906">
            <v>0</v>
          </cell>
          <cell r="CH906">
            <v>0</v>
          </cell>
          <cell r="CI906">
            <v>0</v>
          </cell>
          <cell r="CJ906">
            <v>0</v>
          </cell>
          <cell r="CK906">
            <v>0</v>
          </cell>
          <cell r="CL906">
            <v>0</v>
          </cell>
          <cell r="CM906">
            <v>0</v>
          </cell>
          <cell r="CN906">
            <v>0</v>
          </cell>
          <cell r="CO906">
            <v>0</v>
          </cell>
          <cell r="CP906">
            <v>0</v>
          </cell>
          <cell r="CQ906">
            <v>0</v>
          </cell>
          <cell r="CR906">
            <v>0</v>
          </cell>
          <cell r="CS906">
            <v>0</v>
          </cell>
          <cell r="CT906">
            <v>0</v>
          </cell>
          <cell r="CU906">
            <v>0</v>
          </cell>
          <cell r="CV906">
            <v>0</v>
          </cell>
          <cell r="CW906">
            <v>0</v>
          </cell>
          <cell r="CX906">
            <v>0</v>
          </cell>
          <cell r="CY906">
            <v>0</v>
          </cell>
          <cell r="CZ906">
            <v>0</v>
          </cell>
          <cell r="DA906">
            <v>0</v>
          </cell>
          <cell r="DB906">
            <v>0</v>
          </cell>
          <cell r="DC906">
            <v>0</v>
          </cell>
          <cell r="DD906">
            <v>0</v>
          </cell>
          <cell r="DE906">
            <v>0</v>
          </cell>
          <cell r="DF906">
            <v>0</v>
          </cell>
          <cell r="DG906">
            <v>0</v>
          </cell>
          <cell r="DH906">
            <v>0</v>
          </cell>
          <cell r="DI906">
            <v>0</v>
          </cell>
          <cell r="DJ906">
            <v>0</v>
          </cell>
          <cell r="DK906">
            <v>0</v>
          </cell>
          <cell r="DL906">
            <v>0</v>
          </cell>
          <cell r="DM906">
            <v>0</v>
          </cell>
          <cell r="DN906">
            <v>0</v>
          </cell>
          <cell r="DO906">
            <v>0</v>
          </cell>
          <cell r="DP906">
            <v>0</v>
          </cell>
          <cell r="DQ906">
            <v>0</v>
          </cell>
          <cell r="DR906">
            <v>0</v>
          </cell>
          <cell r="DS906">
            <v>0</v>
          </cell>
          <cell r="DT906">
            <v>0</v>
          </cell>
          <cell r="DU906">
            <v>0</v>
          </cell>
          <cell r="DV906">
            <v>0</v>
          </cell>
          <cell r="DW906">
            <v>0</v>
          </cell>
          <cell r="DX906">
            <v>0</v>
          </cell>
          <cell r="DY906">
            <v>0</v>
          </cell>
          <cell r="DZ906">
            <v>0</v>
          </cell>
          <cell r="EA906">
            <v>0</v>
          </cell>
          <cell r="EB906">
            <v>0</v>
          </cell>
          <cell r="EC906">
            <v>0</v>
          </cell>
          <cell r="ED906">
            <v>0</v>
          </cell>
        </row>
        <row r="907"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0.02</v>
          </cell>
          <cell r="AF907">
            <v>0</v>
          </cell>
          <cell r="AG907">
            <v>0</v>
          </cell>
          <cell r="AH907">
            <v>0.05</v>
          </cell>
          <cell r="AI907">
            <v>0.33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P907">
            <v>0</v>
          </cell>
          <cell r="AQ907">
            <v>0</v>
          </cell>
          <cell r="AR907">
            <v>0.15</v>
          </cell>
          <cell r="AS907">
            <v>0</v>
          </cell>
          <cell r="AT907">
            <v>0.03</v>
          </cell>
          <cell r="AU907">
            <v>0.32</v>
          </cell>
          <cell r="AV907">
            <v>2.4700000000000002</v>
          </cell>
          <cell r="AW907">
            <v>6.66</v>
          </cell>
          <cell r="AX907">
            <v>0.82</v>
          </cell>
          <cell r="AY907">
            <v>0</v>
          </cell>
          <cell r="AZ907">
            <v>0</v>
          </cell>
          <cell r="BA907">
            <v>0.56999999999999995</v>
          </cell>
          <cell r="BB907">
            <v>0.1</v>
          </cell>
          <cell r="BC907">
            <v>0.01</v>
          </cell>
          <cell r="BD907">
            <v>0</v>
          </cell>
          <cell r="BE907">
            <v>0.12</v>
          </cell>
          <cell r="BF907">
            <v>0.01</v>
          </cell>
          <cell r="BG907">
            <v>0.01</v>
          </cell>
          <cell r="BH907">
            <v>0.37</v>
          </cell>
          <cell r="BI907">
            <v>2.85</v>
          </cell>
          <cell r="BJ907">
            <v>6.27</v>
          </cell>
          <cell r="BK907">
            <v>0.31</v>
          </cell>
          <cell r="BL907">
            <v>0</v>
          </cell>
          <cell r="BM907">
            <v>0</v>
          </cell>
          <cell r="BN907">
            <v>0.62</v>
          </cell>
          <cell r="BO907">
            <v>0.02</v>
          </cell>
          <cell r="BP907">
            <v>0.01</v>
          </cell>
          <cell r="BQ907">
            <v>0</v>
          </cell>
          <cell r="BR907">
            <v>0.11</v>
          </cell>
          <cell r="BS907">
            <v>0</v>
          </cell>
          <cell r="BT907">
            <v>0.03</v>
          </cell>
          <cell r="BU907">
            <v>0.42</v>
          </cell>
          <cell r="BV907">
            <v>2.68</v>
          </cell>
          <cell r="BW907">
            <v>1.77</v>
          </cell>
          <cell r="BX907">
            <v>0.22</v>
          </cell>
          <cell r="BY907">
            <v>0</v>
          </cell>
          <cell r="BZ907">
            <v>0</v>
          </cell>
          <cell r="CA907">
            <v>0.5</v>
          </cell>
          <cell r="CB907">
            <v>0</v>
          </cell>
          <cell r="CC907">
            <v>0.05</v>
          </cell>
          <cell r="CD907">
            <v>0</v>
          </cell>
          <cell r="CE907">
            <v>7.0000000000000007E-2</v>
          </cell>
          <cell r="CF907">
            <v>0</v>
          </cell>
          <cell r="CG907">
            <v>0</v>
          </cell>
          <cell r="CH907">
            <v>0.4</v>
          </cell>
          <cell r="CI907">
            <v>1.6</v>
          </cell>
          <cell r="CJ907">
            <v>0</v>
          </cell>
          <cell r="CK907">
            <v>0</v>
          </cell>
          <cell r="CL907">
            <v>0</v>
          </cell>
          <cell r="CM907">
            <v>0</v>
          </cell>
          <cell r="CN907">
            <v>0.38</v>
          </cell>
          <cell r="CO907">
            <v>0</v>
          </cell>
          <cell r="CP907">
            <v>0</v>
          </cell>
          <cell r="CQ907">
            <v>0</v>
          </cell>
          <cell r="CR907">
            <v>0.05</v>
          </cell>
          <cell r="CS907">
            <v>0</v>
          </cell>
          <cell r="CT907">
            <v>0</v>
          </cell>
          <cell r="CU907">
            <v>0.32</v>
          </cell>
          <cell r="CV907">
            <v>0.59</v>
          </cell>
          <cell r="CW907">
            <v>0.14000000000000001</v>
          </cell>
          <cell r="CX907">
            <v>0.1</v>
          </cell>
          <cell r="CY907">
            <v>0</v>
          </cell>
          <cell r="CZ907">
            <v>0</v>
          </cell>
          <cell r="DA907">
            <v>7.0000000000000007E-2</v>
          </cell>
          <cell r="DB907">
            <v>0.03</v>
          </cell>
          <cell r="DC907">
            <v>0</v>
          </cell>
          <cell r="DD907">
            <v>0</v>
          </cell>
          <cell r="DE907">
            <v>0.06</v>
          </cell>
          <cell r="DF907">
            <v>0</v>
          </cell>
          <cell r="DG907">
            <v>0</v>
          </cell>
          <cell r="DH907">
            <v>0.18</v>
          </cell>
          <cell r="DI907">
            <v>0.75</v>
          </cell>
          <cell r="DJ907">
            <v>1.1100000000000001</v>
          </cell>
          <cell r="DK907">
            <v>0.64</v>
          </cell>
          <cell r="DL907">
            <v>0</v>
          </cell>
          <cell r="DM907">
            <v>0</v>
          </cell>
          <cell r="DN907">
            <v>0.32</v>
          </cell>
          <cell r="DO907">
            <v>0.06</v>
          </cell>
          <cell r="DP907">
            <v>0</v>
          </cell>
          <cell r="DQ907">
            <v>0</v>
          </cell>
          <cell r="DR907">
            <v>0.05</v>
          </cell>
          <cell r="DS907">
            <v>0</v>
          </cell>
          <cell r="DT907">
            <v>0.01</v>
          </cell>
          <cell r="DU907">
            <v>0.28999999999999998</v>
          </cell>
          <cell r="DV907">
            <v>0.52</v>
          </cell>
          <cell r="DW907">
            <v>0</v>
          </cell>
          <cell r="DX907">
            <v>0.34</v>
          </cell>
          <cell r="DY907">
            <v>0</v>
          </cell>
          <cell r="DZ907">
            <v>0</v>
          </cell>
          <cell r="EA907">
            <v>0.4</v>
          </cell>
          <cell r="EB907">
            <v>0.01</v>
          </cell>
          <cell r="EC907">
            <v>0</v>
          </cell>
          <cell r="ED907">
            <v>0</v>
          </cell>
        </row>
        <row r="909"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0.01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0.01</v>
          </cell>
          <cell r="AM909">
            <v>0</v>
          </cell>
          <cell r="AN909">
            <v>0</v>
          </cell>
          <cell r="AO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-0.01</v>
          </cell>
          <cell r="AW909">
            <v>-0.01</v>
          </cell>
          <cell r="AX909">
            <v>-0.01</v>
          </cell>
          <cell r="AY909">
            <v>0.01</v>
          </cell>
          <cell r="AZ909">
            <v>0</v>
          </cell>
          <cell r="BA909">
            <v>0</v>
          </cell>
          <cell r="BB909">
            <v>0</v>
          </cell>
          <cell r="BC909">
            <v>0</v>
          </cell>
          <cell r="BD909">
            <v>0</v>
          </cell>
          <cell r="BE909">
            <v>0</v>
          </cell>
          <cell r="BF909">
            <v>0</v>
          </cell>
          <cell r="BG909">
            <v>0</v>
          </cell>
          <cell r="BH909">
            <v>0</v>
          </cell>
          <cell r="BI909">
            <v>-0.01</v>
          </cell>
          <cell r="BJ909">
            <v>0</v>
          </cell>
          <cell r="BK909">
            <v>0</v>
          </cell>
          <cell r="BL909">
            <v>0.01</v>
          </cell>
          <cell r="BM909">
            <v>0</v>
          </cell>
          <cell r="BN909">
            <v>0</v>
          </cell>
          <cell r="BO909">
            <v>0</v>
          </cell>
          <cell r="BP909">
            <v>0</v>
          </cell>
          <cell r="BQ909">
            <v>0</v>
          </cell>
          <cell r="BR909">
            <v>0</v>
          </cell>
          <cell r="BS909">
            <v>0</v>
          </cell>
          <cell r="BT909">
            <v>0</v>
          </cell>
          <cell r="BU909">
            <v>-0.01</v>
          </cell>
          <cell r="BV909">
            <v>-0.01</v>
          </cell>
          <cell r="BW909">
            <v>0</v>
          </cell>
          <cell r="BX909">
            <v>0</v>
          </cell>
          <cell r="BY909">
            <v>0</v>
          </cell>
          <cell r="BZ909">
            <v>0</v>
          </cell>
          <cell r="CA909">
            <v>0</v>
          </cell>
          <cell r="CB909">
            <v>0</v>
          </cell>
          <cell r="CC909">
            <v>0</v>
          </cell>
          <cell r="CD909">
            <v>0</v>
          </cell>
          <cell r="CE909">
            <v>0</v>
          </cell>
          <cell r="CF909">
            <v>0</v>
          </cell>
          <cell r="CG909">
            <v>0</v>
          </cell>
          <cell r="CH909">
            <v>0</v>
          </cell>
          <cell r="CI909">
            <v>-0.01</v>
          </cell>
          <cell r="CJ909">
            <v>0</v>
          </cell>
          <cell r="CK909">
            <v>0</v>
          </cell>
          <cell r="CL909">
            <v>-0.01</v>
          </cell>
          <cell r="CM909">
            <v>0</v>
          </cell>
          <cell r="CN909">
            <v>0</v>
          </cell>
          <cell r="CO909">
            <v>0</v>
          </cell>
          <cell r="CP909">
            <v>0</v>
          </cell>
          <cell r="CQ909">
            <v>0</v>
          </cell>
          <cell r="CR909">
            <v>0</v>
          </cell>
          <cell r="CS909">
            <v>0</v>
          </cell>
          <cell r="CT909">
            <v>0</v>
          </cell>
          <cell r="CU909">
            <v>0</v>
          </cell>
          <cell r="CV909">
            <v>0</v>
          </cell>
          <cell r="CW909">
            <v>0</v>
          </cell>
          <cell r="CX909">
            <v>0</v>
          </cell>
          <cell r="CY909">
            <v>-0.01</v>
          </cell>
          <cell r="CZ909">
            <v>0</v>
          </cell>
          <cell r="DA909">
            <v>0</v>
          </cell>
          <cell r="DB909">
            <v>0</v>
          </cell>
          <cell r="DC909">
            <v>0</v>
          </cell>
          <cell r="DD909">
            <v>0</v>
          </cell>
          <cell r="DE909">
            <v>-0.01</v>
          </cell>
          <cell r="DF909">
            <v>0</v>
          </cell>
          <cell r="DG909">
            <v>0</v>
          </cell>
          <cell r="DH909">
            <v>0</v>
          </cell>
          <cell r="DI909">
            <v>0</v>
          </cell>
          <cell r="DJ909">
            <v>0</v>
          </cell>
          <cell r="DK909">
            <v>0</v>
          </cell>
          <cell r="DL909">
            <v>-0.01</v>
          </cell>
          <cell r="DM909">
            <v>0</v>
          </cell>
          <cell r="DN909">
            <v>0</v>
          </cell>
          <cell r="DO909">
            <v>-0.01</v>
          </cell>
          <cell r="DP909">
            <v>0</v>
          </cell>
          <cell r="DQ909">
            <v>0</v>
          </cell>
          <cell r="DR909">
            <v>-0.01</v>
          </cell>
          <cell r="DS909">
            <v>0</v>
          </cell>
          <cell r="DT909">
            <v>0</v>
          </cell>
          <cell r="DU909">
            <v>0</v>
          </cell>
          <cell r="DV909">
            <v>0</v>
          </cell>
          <cell r="DW909">
            <v>0</v>
          </cell>
          <cell r="DX909">
            <v>-0.02</v>
          </cell>
          <cell r="DY909">
            <v>-0.01</v>
          </cell>
          <cell r="DZ909">
            <v>0</v>
          </cell>
          <cell r="EA909">
            <v>0</v>
          </cell>
          <cell r="EB909">
            <v>0</v>
          </cell>
          <cell r="EC909">
            <v>0</v>
          </cell>
          <cell r="ED909">
            <v>0</v>
          </cell>
        </row>
        <row r="911">
          <cell r="A911" t="str">
            <v>Total Special Sales For Resale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0.01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0.01</v>
          </cell>
          <cell r="AM911">
            <v>0</v>
          </cell>
          <cell r="AN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-0.01</v>
          </cell>
          <cell r="AW911">
            <v>-0.01</v>
          </cell>
          <cell r="AX911">
            <v>-0.01</v>
          </cell>
          <cell r="AY911">
            <v>0.01</v>
          </cell>
          <cell r="AZ911">
            <v>0</v>
          </cell>
          <cell r="BA911">
            <v>0</v>
          </cell>
          <cell r="BB911">
            <v>0</v>
          </cell>
          <cell r="BC911">
            <v>0</v>
          </cell>
          <cell r="BD911">
            <v>0</v>
          </cell>
          <cell r="BE911">
            <v>0</v>
          </cell>
          <cell r="BF911">
            <v>0</v>
          </cell>
          <cell r="BG911">
            <v>0</v>
          </cell>
          <cell r="BH911">
            <v>0</v>
          </cell>
          <cell r="BI911">
            <v>-0.01</v>
          </cell>
          <cell r="BJ911">
            <v>0</v>
          </cell>
          <cell r="BK911">
            <v>0</v>
          </cell>
          <cell r="BL911">
            <v>0</v>
          </cell>
          <cell r="BM911">
            <v>0</v>
          </cell>
          <cell r="BN911">
            <v>0</v>
          </cell>
          <cell r="BO911">
            <v>0</v>
          </cell>
          <cell r="BP911">
            <v>0</v>
          </cell>
          <cell r="BQ911">
            <v>0</v>
          </cell>
          <cell r="BR911">
            <v>0</v>
          </cell>
          <cell r="BS911">
            <v>0</v>
          </cell>
          <cell r="BT911">
            <v>0</v>
          </cell>
          <cell r="BU911">
            <v>0</v>
          </cell>
          <cell r="BV911">
            <v>-0.01</v>
          </cell>
          <cell r="BW911">
            <v>0</v>
          </cell>
          <cell r="BX911">
            <v>0</v>
          </cell>
          <cell r="BY911">
            <v>0</v>
          </cell>
          <cell r="BZ911">
            <v>0</v>
          </cell>
          <cell r="CA911">
            <v>0</v>
          </cell>
          <cell r="CB911">
            <v>0</v>
          </cell>
          <cell r="CC911">
            <v>0</v>
          </cell>
          <cell r="CD911">
            <v>0</v>
          </cell>
          <cell r="CE911">
            <v>0</v>
          </cell>
          <cell r="CF911">
            <v>0</v>
          </cell>
          <cell r="CG911">
            <v>0</v>
          </cell>
          <cell r="CH911">
            <v>0</v>
          </cell>
          <cell r="CI911">
            <v>-0.01</v>
          </cell>
          <cell r="CJ911">
            <v>0</v>
          </cell>
          <cell r="CK911">
            <v>0</v>
          </cell>
          <cell r="CL911">
            <v>-0.01</v>
          </cell>
          <cell r="CM911">
            <v>0</v>
          </cell>
          <cell r="CN911">
            <v>0</v>
          </cell>
          <cell r="CO911">
            <v>0</v>
          </cell>
          <cell r="CP911">
            <v>0</v>
          </cell>
          <cell r="CQ911">
            <v>0</v>
          </cell>
          <cell r="CR911">
            <v>0</v>
          </cell>
          <cell r="CS911">
            <v>0</v>
          </cell>
          <cell r="CT911">
            <v>0</v>
          </cell>
          <cell r="CU911">
            <v>0</v>
          </cell>
          <cell r="CV911">
            <v>0</v>
          </cell>
          <cell r="CW911">
            <v>0</v>
          </cell>
          <cell r="CX911">
            <v>0</v>
          </cell>
          <cell r="CY911">
            <v>-0.01</v>
          </cell>
          <cell r="CZ911">
            <v>0</v>
          </cell>
          <cell r="DA911">
            <v>0</v>
          </cell>
          <cell r="DB911">
            <v>0</v>
          </cell>
          <cell r="DC911">
            <v>0</v>
          </cell>
          <cell r="DD911">
            <v>0</v>
          </cell>
          <cell r="DE911">
            <v>-0.01</v>
          </cell>
          <cell r="DF911">
            <v>0</v>
          </cell>
          <cell r="DG911">
            <v>0</v>
          </cell>
          <cell r="DH911">
            <v>0</v>
          </cell>
          <cell r="DI911">
            <v>0</v>
          </cell>
          <cell r="DJ911">
            <v>0</v>
          </cell>
          <cell r="DK911">
            <v>0</v>
          </cell>
          <cell r="DL911">
            <v>-0.01</v>
          </cell>
          <cell r="DM911">
            <v>0</v>
          </cell>
          <cell r="DN911">
            <v>0</v>
          </cell>
          <cell r="DO911">
            <v>-0.01</v>
          </cell>
          <cell r="DP911">
            <v>0</v>
          </cell>
          <cell r="DQ911">
            <v>0</v>
          </cell>
          <cell r="DR911">
            <v>-0.01</v>
          </cell>
          <cell r="DS911">
            <v>0</v>
          </cell>
          <cell r="DT911">
            <v>0</v>
          </cell>
          <cell r="DU911">
            <v>0</v>
          </cell>
          <cell r="DV911">
            <v>0</v>
          </cell>
          <cell r="DW911">
            <v>0</v>
          </cell>
          <cell r="DX911">
            <v>-0.02</v>
          </cell>
          <cell r="DY911">
            <v>-0.01</v>
          </cell>
          <cell r="DZ911">
            <v>0</v>
          </cell>
          <cell r="EA911">
            <v>0</v>
          </cell>
          <cell r="EB911">
            <v>0</v>
          </cell>
          <cell r="EC911">
            <v>0</v>
          </cell>
          <cell r="ED911">
            <v>0</v>
          </cell>
        </row>
        <row r="913">
          <cell r="A913" t="str">
            <v>Purchased Power &amp; Net Interchange</v>
          </cell>
        </row>
        <row r="915"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0</v>
          </cell>
          <cell r="AO915">
            <v>0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0</v>
          </cell>
          <cell r="AX915">
            <v>0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0</v>
          </cell>
          <cell r="BD915">
            <v>0</v>
          </cell>
          <cell r="BE915">
            <v>0</v>
          </cell>
          <cell r="BF915">
            <v>0</v>
          </cell>
          <cell r="BG915">
            <v>0</v>
          </cell>
          <cell r="BH915">
            <v>0</v>
          </cell>
          <cell r="BI915">
            <v>0</v>
          </cell>
          <cell r="BJ915">
            <v>0</v>
          </cell>
          <cell r="BK915">
            <v>0</v>
          </cell>
          <cell r="BL915">
            <v>0</v>
          </cell>
          <cell r="BM915">
            <v>0</v>
          </cell>
          <cell r="BN915">
            <v>0</v>
          </cell>
          <cell r="BO915">
            <v>0</v>
          </cell>
          <cell r="BP915">
            <v>0</v>
          </cell>
          <cell r="BQ915">
            <v>0</v>
          </cell>
          <cell r="BR915">
            <v>0</v>
          </cell>
          <cell r="BS915">
            <v>0</v>
          </cell>
          <cell r="BT915">
            <v>0</v>
          </cell>
          <cell r="BU915">
            <v>0</v>
          </cell>
          <cell r="BV915">
            <v>0</v>
          </cell>
          <cell r="BW915">
            <v>0</v>
          </cell>
          <cell r="BX915">
            <v>0</v>
          </cell>
          <cell r="BY915">
            <v>0</v>
          </cell>
          <cell r="BZ915">
            <v>0</v>
          </cell>
          <cell r="CA915">
            <v>0</v>
          </cell>
          <cell r="CB915">
            <v>0</v>
          </cell>
          <cell r="CC915">
            <v>0</v>
          </cell>
          <cell r="CD915">
            <v>0</v>
          </cell>
          <cell r="CE915">
            <v>0</v>
          </cell>
          <cell r="CF915">
            <v>0</v>
          </cell>
          <cell r="CG915">
            <v>0</v>
          </cell>
          <cell r="CH915">
            <v>0</v>
          </cell>
          <cell r="CI915">
            <v>0</v>
          </cell>
          <cell r="CJ915">
            <v>0</v>
          </cell>
          <cell r="CK915">
            <v>0</v>
          </cell>
          <cell r="CL915">
            <v>0</v>
          </cell>
          <cell r="CM915">
            <v>0</v>
          </cell>
          <cell r="CN915">
            <v>0</v>
          </cell>
          <cell r="CO915">
            <v>0</v>
          </cell>
          <cell r="CP915">
            <v>0</v>
          </cell>
          <cell r="CQ915">
            <v>0</v>
          </cell>
          <cell r="CR915">
            <v>0</v>
          </cell>
          <cell r="CS915">
            <v>0</v>
          </cell>
          <cell r="CT915">
            <v>0</v>
          </cell>
          <cell r="CU915">
            <v>0</v>
          </cell>
          <cell r="CV915">
            <v>0</v>
          </cell>
          <cell r="CW915">
            <v>0</v>
          </cell>
          <cell r="CX915">
            <v>0</v>
          </cell>
          <cell r="CY915">
            <v>0</v>
          </cell>
          <cell r="CZ915">
            <v>0</v>
          </cell>
          <cell r="DA915">
            <v>0</v>
          </cell>
          <cell r="DB915">
            <v>0</v>
          </cell>
          <cell r="DC915">
            <v>0</v>
          </cell>
          <cell r="DD915">
            <v>0</v>
          </cell>
          <cell r="DE915">
            <v>0</v>
          </cell>
          <cell r="DF915">
            <v>0</v>
          </cell>
          <cell r="DG915">
            <v>0</v>
          </cell>
          <cell r="DH915">
            <v>0</v>
          </cell>
          <cell r="DI915">
            <v>0</v>
          </cell>
          <cell r="DJ915">
            <v>0</v>
          </cell>
          <cell r="DK915">
            <v>0</v>
          </cell>
          <cell r="DL915">
            <v>0</v>
          </cell>
          <cell r="DM915">
            <v>0</v>
          </cell>
          <cell r="DN915">
            <v>0</v>
          </cell>
          <cell r="DO915">
            <v>0</v>
          </cell>
          <cell r="DP915">
            <v>0</v>
          </cell>
          <cell r="DQ915">
            <v>0</v>
          </cell>
          <cell r="DR915">
            <v>0</v>
          </cell>
          <cell r="DS915">
            <v>0</v>
          </cell>
          <cell r="DT915">
            <v>0</v>
          </cell>
          <cell r="DU915">
            <v>0</v>
          </cell>
          <cell r="DV915">
            <v>0</v>
          </cell>
          <cell r="DW915">
            <v>0</v>
          </cell>
          <cell r="DX915">
            <v>0</v>
          </cell>
          <cell r="DY915">
            <v>0</v>
          </cell>
          <cell r="DZ915">
            <v>0</v>
          </cell>
          <cell r="EA915">
            <v>0</v>
          </cell>
          <cell r="EB915">
            <v>0</v>
          </cell>
          <cell r="EC915">
            <v>0</v>
          </cell>
          <cell r="ED915">
            <v>0</v>
          </cell>
        </row>
        <row r="916"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0</v>
          </cell>
          <cell r="BD916">
            <v>0</v>
          </cell>
          <cell r="BE916">
            <v>0</v>
          </cell>
          <cell r="BF916">
            <v>0</v>
          </cell>
          <cell r="BG916">
            <v>0</v>
          </cell>
          <cell r="BH916">
            <v>0</v>
          </cell>
          <cell r="BI916">
            <v>0</v>
          </cell>
          <cell r="BJ916">
            <v>0</v>
          </cell>
          <cell r="BK916">
            <v>0</v>
          </cell>
          <cell r="BL916">
            <v>0</v>
          </cell>
          <cell r="BM916">
            <v>0</v>
          </cell>
          <cell r="BN916">
            <v>0</v>
          </cell>
          <cell r="BO916">
            <v>0</v>
          </cell>
          <cell r="BP916">
            <v>0</v>
          </cell>
          <cell r="BQ916">
            <v>0</v>
          </cell>
          <cell r="BR916">
            <v>0</v>
          </cell>
          <cell r="BS916">
            <v>0</v>
          </cell>
          <cell r="BT916">
            <v>0</v>
          </cell>
          <cell r="BU916">
            <v>0</v>
          </cell>
          <cell r="BV916">
            <v>0</v>
          </cell>
          <cell r="BW916">
            <v>0</v>
          </cell>
          <cell r="BX916">
            <v>0</v>
          </cell>
          <cell r="BY916">
            <v>0</v>
          </cell>
          <cell r="BZ916">
            <v>0</v>
          </cell>
          <cell r="CA916">
            <v>0</v>
          </cell>
          <cell r="CB916">
            <v>0</v>
          </cell>
          <cell r="CC916">
            <v>0</v>
          </cell>
          <cell r="CD916">
            <v>0</v>
          </cell>
          <cell r="CE916">
            <v>0</v>
          </cell>
          <cell r="CF916">
            <v>0</v>
          </cell>
          <cell r="CG916">
            <v>0</v>
          </cell>
          <cell r="CH916">
            <v>0</v>
          </cell>
          <cell r="CI916">
            <v>0</v>
          </cell>
          <cell r="CJ916">
            <v>0</v>
          </cell>
          <cell r="CK916">
            <v>0</v>
          </cell>
          <cell r="CL916">
            <v>0</v>
          </cell>
          <cell r="CM916">
            <v>0</v>
          </cell>
          <cell r="CN916">
            <v>0</v>
          </cell>
          <cell r="CO916">
            <v>0</v>
          </cell>
          <cell r="CP916">
            <v>0</v>
          </cell>
          <cell r="CQ916">
            <v>0</v>
          </cell>
          <cell r="CR916">
            <v>0</v>
          </cell>
          <cell r="CS916">
            <v>0</v>
          </cell>
          <cell r="CT916">
            <v>0</v>
          </cell>
          <cell r="CU916">
            <v>0</v>
          </cell>
          <cell r="CV916">
            <v>0</v>
          </cell>
          <cell r="CW916">
            <v>0</v>
          </cell>
          <cell r="CX916">
            <v>0</v>
          </cell>
          <cell r="CY916">
            <v>0</v>
          </cell>
          <cell r="CZ916">
            <v>0</v>
          </cell>
          <cell r="DA916">
            <v>0</v>
          </cell>
          <cell r="DB916">
            <v>0</v>
          </cell>
          <cell r="DC916">
            <v>0</v>
          </cell>
          <cell r="DD916">
            <v>0</v>
          </cell>
          <cell r="DE916">
            <v>0</v>
          </cell>
          <cell r="DF916">
            <v>0</v>
          </cell>
          <cell r="DG916">
            <v>0</v>
          </cell>
          <cell r="DH916">
            <v>0</v>
          </cell>
          <cell r="DI916">
            <v>0</v>
          </cell>
          <cell r="DJ916">
            <v>0</v>
          </cell>
          <cell r="DK916">
            <v>0</v>
          </cell>
          <cell r="DL916">
            <v>0</v>
          </cell>
          <cell r="DM916">
            <v>0</v>
          </cell>
          <cell r="DN916">
            <v>0</v>
          </cell>
          <cell r="DO916">
            <v>0</v>
          </cell>
          <cell r="DP916">
            <v>0</v>
          </cell>
          <cell r="DQ916">
            <v>0</v>
          </cell>
          <cell r="DR916">
            <v>0</v>
          </cell>
          <cell r="DS916">
            <v>0</v>
          </cell>
          <cell r="DT916">
            <v>0</v>
          </cell>
          <cell r="DU916">
            <v>0</v>
          </cell>
          <cell r="DV916">
            <v>0</v>
          </cell>
          <cell r="DW916">
            <v>0</v>
          </cell>
          <cell r="DX916">
            <v>0</v>
          </cell>
          <cell r="DY916">
            <v>0</v>
          </cell>
          <cell r="DZ916">
            <v>0</v>
          </cell>
          <cell r="EA916">
            <v>0</v>
          </cell>
          <cell r="EB916">
            <v>0</v>
          </cell>
          <cell r="EC916">
            <v>0</v>
          </cell>
          <cell r="ED916">
            <v>0</v>
          </cell>
        </row>
        <row r="917"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  <cell r="BD917">
            <v>0</v>
          </cell>
          <cell r="BE917">
            <v>0</v>
          </cell>
          <cell r="BF917">
            <v>0</v>
          </cell>
          <cell r="BG917">
            <v>0</v>
          </cell>
          <cell r="BH917">
            <v>0</v>
          </cell>
          <cell r="BI917">
            <v>0</v>
          </cell>
          <cell r="BJ917">
            <v>0</v>
          </cell>
          <cell r="BK917">
            <v>0</v>
          </cell>
          <cell r="BL917">
            <v>0</v>
          </cell>
          <cell r="BM917">
            <v>0</v>
          </cell>
          <cell r="BN917">
            <v>0</v>
          </cell>
          <cell r="BO917">
            <v>0</v>
          </cell>
          <cell r="BP917">
            <v>0</v>
          </cell>
          <cell r="BQ917">
            <v>0</v>
          </cell>
          <cell r="BR917">
            <v>0</v>
          </cell>
          <cell r="BS917">
            <v>0</v>
          </cell>
          <cell r="BT917">
            <v>0</v>
          </cell>
          <cell r="BU917">
            <v>0</v>
          </cell>
          <cell r="BV917">
            <v>0</v>
          </cell>
          <cell r="BW917">
            <v>0</v>
          </cell>
          <cell r="BX917">
            <v>0</v>
          </cell>
          <cell r="BY917">
            <v>0</v>
          </cell>
          <cell r="BZ917">
            <v>0</v>
          </cell>
          <cell r="CA917">
            <v>0</v>
          </cell>
          <cell r="CB917">
            <v>0</v>
          </cell>
          <cell r="CC917">
            <v>0</v>
          </cell>
          <cell r="CD917">
            <v>0</v>
          </cell>
          <cell r="CE917">
            <v>0</v>
          </cell>
          <cell r="CF917">
            <v>0</v>
          </cell>
          <cell r="CG917">
            <v>0</v>
          </cell>
          <cell r="CH917">
            <v>0</v>
          </cell>
          <cell r="CI917">
            <v>0</v>
          </cell>
          <cell r="CJ917">
            <v>0</v>
          </cell>
          <cell r="CK917">
            <v>0</v>
          </cell>
          <cell r="CL917">
            <v>0</v>
          </cell>
          <cell r="CM917">
            <v>0</v>
          </cell>
          <cell r="CN917">
            <v>0</v>
          </cell>
          <cell r="CO917">
            <v>0</v>
          </cell>
          <cell r="CP917">
            <v>0</v>
          </cell>
          <cell r="CQ917">
            <v>0</v>
          </cell>
          <cell r="CR917">
            <v>0</v>
          </cell>
          <cell r="CS917">
            <v>0</v>
          </cell>
          <cell r="CT917">
            <v>0</v>
          </cell>
          <cell r="CU917">
            <v>0</v>
          </cell>
          <cell r="CV917">
            <v>0</v>
          </cell>
          <cell r="CW917">
            <v>0</v>
          </cell>
          <cell r="CX917">
            <v>0</v>
          </cell>
          <cell r="CY917">
            <v>0</v>
          </cell>
          <cell r="CZ917">
            <v>0</v>
          </cell>
          <cell r="DA917">
            <v>0</v>
          </cell>
          <cell r="DB917">
            <v>0</v>
          </cell>
          <cell r="DC917">
            <v>0</v>
          </cell>
          <cell r="DD917">
            <v>0</v>
          </cell>
          <cell r="DE917">
            <v>0</v>
          </cell>
          <cell r="DF917">
            <v>0</v>
          </cell>
          <cell r="DG917">
            <v>0</v>
          </cell>
          <cell r="DH917">
            <v>0</v>
          </cell>
          <cell r="DI917">
            <v>0</v>
          </cell>
          <cell r="DJ917">
            <v>0</v>
          </cell>
          <cell r="DK917">
            <v>0</v>
          </cell>
          <cell r="DL917">
            <v>0</v>
          </cell>
          <cell r="DM917">
            <v>0</v>
          </cell>
          <cell r="DN917">
            <v>0</v>
          </cell>
          <cell r="DO917">
            <v>0</v>
          </cell>
          <cell r="DP917">
            <v>0</v>
          </cell>
          <cell r="DQ917">
            <v>0</v>
          </cell>
          <cell r="DR917">
            <v>0</v>
          </cell>
          <cell r="DS917">
            <v>0</v>
          </cell>
          <cell r="DT917">
            <v>0</v>
          </cell>
          <cell r="DU917">
            <v>0</v>
          </cell>
          <cell r="DV917">
            <v>0</v>
          </cell>
          <cell r="DW917">
            <v>0</v>
          </cell>
          <cell r="DX917">
            <v>0</v>
          </cell>
          <cell r="DY917">
            <v>0</v>
          </cell>
          <cell r="DZ917">
            <v>0</v>
          </cell>
          <cell r="EA917">
            <v>0</v>
          </cell>
          <cell r="EB917">
            <v>0</v>
          </cell>
          <cell r="EC917">
            <v>0</v>
          </cell>
          <cell r="ED917">
            <v>0</v>
          </cell>
        </row>
        <row r="918"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K918">
            <v>0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>
            <v>0</v>
          </cell>
          <cell r="BR918">
            <v>0</v>
          </cell>
          <cell r="BS918">
            <v>0</v>
          </cell>
          <cell r="BT918">
            <v>0</v>
          </cell>
          <cell r="BU918">
            <v>0</v>
          </cell>
          <cell r="BV918">
            <v>0</v>
          </cell>
          <cell r="BW918">
            <v>0</v>
          </cell>
          <cell r="BX918">
            <v>0</v>
          </cell>
          <cell r="BY918">
            <v>0</v>
          </cell>
          <cell r="BZ918">
            <v>0</v>
          </cell>
          <cell r="CA918">
            <v>0</v>
          </cell>
          <cell r="CB918">
            <v>0</v>
          </cell>
          <cell r="CC918">
            <v>0</v>
          </cell>
          <cell r="CD918">
            <v>0</v>
          </cell>
          <cell r="CE918">
            <v>0</v>
          </cell>
          <cell r="CF918">
            <v>0</v>
          </cell>
          <cell r="CG918">
            <v>0</v>
          </cell>
          <cell r="CH918">
            <v>0</v>
          </cell>
          <cell r="CI918">
            <v>0</v>
          </cell>
          <cell r="CJ918">
            <v>0</v>
          </cell>
          <cell r="CK918">
            <v>0</v>
          </cell>
          <cell r="CL918">
            <v>0</v>
          </cell>
          <cell r="CM918">
            <v>0</v>
          </cell>
          <cell r="CN918">
            <v>0</v>
          </cell>
          <cell r="CO918">
            <v>0</v>
          </cell>
          <cell r="CP918">
            <v>0</v>
          </cell>
          <cell r="CQ918">
            <v>0</v>
          </cell>
          <cell r="CR918">
            <v>0</v>
          </cell>
          <cell r="CS918">
            <v>0</v>
          </cell>
          <cell r="CT918">
            <v>0</v>
          </cell>
          <cell r="CU918">
            <v>0</v>
          </cell>
          <cell r="CV918">
            <v>0</v>
          </cell>
          <cell r="CW918">
            <v>0</v>
          </cell>
          <cell r="CX918">
            <v>0</v>
          </cell>
          <cell r="CY918">
            <v>0</v>
          </cell>
          <cell r="CZ918">
            <v>0</v>
          </cell>
          <cell r="DA918">
            <v>0</v>
          </cell>
          <cell r="DB918">
            <v>0</v>
          </cell>
          <cell r="DC918">
            <v>0</v>
          </cell>
          <cell r="DD918">
            <v>0</v>
          </cell>
          <cell r="DE918">
            <v>0</v>
          </cell>
          <cell r="DF918">
            <v>0</v>
          </cell>
          <cell r="DG918">
            <v>0</v>
          </cell>
          <cell r="DH918">
            <v>0</v>
          </cell>
          <cell r="DI918">
            <v>0</v>
          </cell>
          <cell r="DJ918">
            <v>0</v>
          </cell>
          <cell r="DK918">
            <v>0</v>
          </cell>
          <cell r="DL918">
            <v>0</v>
          </cell>
          <cell r="DM918">
            <v>0</v>
          </cell>
          <cell r="DN918">
            <v>0</v>
          </cell>
          <cell r="DO918">
            <v>0</v>
          </cell>
          <cell r="DP918">
            <v>0</v>
          </cell>
          <cell r="DQ918">
            <v>0</v>
          </cell>
          <cell r="DR918">
            <v>0</v>
          </cell>
          <cell r="DS918">
            <v>0</v>
          </cell>
          <cell r="DT918">
            <v>0</v>
          </cell>
          <cell r="DU918">
            <v>0</v>
          </cell>
          <cell r="DV918">
            <v>0</v>
          </cell>
          <cell r="DW918">
            <v>0</v>
          </cell>
          <cell r="DX918">
            <v>0</v>
          </cell>
          <cell r="DY918">
            <v>0</v>
          </cell>
          <cell r="DZ918">
            <v>0</v>
          </cell>
          <cell r="EA918">
            <v>0</v>
          </cell>
          <cell r="EB918">
            <v>0</v>
          </cell>
          <cell r="EC918">
            <v>0</v>
          </cell>
          <cell r="ED918">
            <v>0</v>
          </cell>
        </row>
        <row r="919"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  <cell r="BD919">
            <v>0</v>
          </cell>
          <cell r="BE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K919">
            <v>0</v>
          </cell>
          <cell r="BL919">
            <v>0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  <cell r="BQ919">
            <v>0</v>
          </cell>
          <cell r="BR919">
            <v>0</v>
          </cell>
          <cell r="BS919">
            <v>0</v>
          </cell>
          <cell r="BT919">
            <v>0</v>
          </cell>
          <cell r="BU919">
            <v>0</v>
          </cell>
          <cell r="BV919">
            <v>0</v>
          </cell>
          <cell r="BW919">
            <v>0</v>
          </cell>
          <cell r="BX919">
            <v>0</v>
          </cell>
          <cell r="BY919">
            <v>0</v>
          </cell>
          <cell r="BZ919">
            <v>0</v>
          </cell>
          <cell r="CA919">
            <v>0</v>
          </cell>
          <cell r="CB919">
            <v>0</v>
          </cell>
          <cell r="CC919">
            <v>0</v>
          </cell>
          <cell r="CD919">
            <v>0</v>
          </cell>
          <cell r="CE919">
            <v>0</v>
          </cell>
          <cell r="CF919">
            <v>0</v>
          </cell>
          <cell r="CG919">
            <v>0</v>
          </cell>
          <cell r="CH919">
            <v>0</v>
          </cell>
          <cell r="CI919">
            <v>0</v>
          </cell>
          <cell r="CJ919">
            <v>0</v>
          </cell>
          <cell r="CK919">
            <v>0</v>
          </cell>
          <cell r="CL919">
            <v>0</v>
          </cell>
          <cell r="CM919">
            <v>0</v>
          </cell>
          <cell r="CN919">
            <v>0</v>
          </cell>
          <cell r="CO919">
            <v>0</v>
          </cell>
          <cell r="CP919">
            <v>0</v>
          </cell>
          <cell r="CQ919">
            <v>0</v>
          </cell>
          <cell r="CR919">
            <v>0</v>
          </cell>
          <cell r="CS919">
            <v>0</v>
          </cell>
          <cell r="CT919">
            <v>0</v>
          </cell>
          <cell r="CU919">
            <v>0</v>
          </cell>
          <cell r="CV919">
            <v>0</v>
          </cell>
          <cell r="CW919">
            <v>0</v>
          </cell>
          <cell r="CX919">
            <v>0</v>
          </cell>
          <cell r="CY919">
            <v>0</v>
          </cell>
          <cell r="CZ919">
            <v>0</v>
          </cell>
          <cell r="DA919">
            <v>0</v>
          </cell>
          <cell r="DB919">
            <v>0</v>
          </cell>
          <cell r="DC919">
            <v>0</v>
          </cell>
          <cell r="DD919">
            <v>0</v>
          </cell>
          <cell r="DE919">
            <v>0</v>
          </cell>
          <cell r="DF919">
            <v>0</v>
          </cell>
          <cell r="DG919">
            <v>0</v>
          </cell>
          <cell r="DH919">
            <v>0</v>
          </cell>
          <cell r="DI919">
            <v>0</v>
          </cell>
          <cell r="DJ919">
            <v>0</v>
          </cell>
          <cell r="DK919">
            <v>0</v>
          </cell>
          <cell r="DL919">
            <v>0</v>
          </cell>
          <cell r="DM919">
            <v>0</v>
          </cell>
          <cell r="DN919">
            <v>0</v>
          </cell>
          <cell r="DO919">
            <v>0</v>
          </cell>
          <cell r="DP919">
            <v>0</v>
          </cell>
          <cell r="DQ919">
            <v>0</v>
          </cell>
          <cell r="DR919">
            <v>0</v>
          </cell>
          <cell r="DS919">
            <v>0</v>
          </cell>
          <cell r="DT919">
            <v>0</v>
          </cell>
          <cell r="DU919">
            <v>0</v>
          </cell>
          <cell r="DV919">
            <v>0</v>
          </cell>
          <cell r="DW919">
            <v>0</v>
          </cell>
          <cell r="DX919">
            <v>0</v>
          </cell>
          <cell r="DY919">
            <v>0</v>
          </cell>
          <cell r="DZ919">
            <v>0</v>
          </cell>
          <cell r="EA919">
            <v>0</v>
          </cell>
          <cell r="EB919">
            <v>0</v>
          </cell>
          <cell r="EC919">
            <v>0</v>
          </cell>
          <cell r="ED919">
            <v>0</v>
          </cell>
        </row>
        <row r="920"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0</v>
          </cell>
          <cell r="BD920">
            <v>0</v>
          </cell>
          <cell r="BE920">
            <v>0</v>
          </cell>
          <cell r="BF920">
            <v>0</v>
          </cell>
          <cell r="BG920">
            <v>0</v>
          </cell>
          <cell r="BH920">
            <v>0</v>
          </cell>
          <cell r="BI920">
            <v>0</v>
          </cell>
          <cell r="BJ920">
            <v>0</v>
          </cell>
          <cell r="BK920">
            <v>0</v>
          </cell>
          <cell r="BL920">
            <v>0</v>
          </cell>
          <cell r="BM920">
            <v>0</v>
          </cell>
          <cell r="BN920">
            <v>0</v>
          </cell>
          <cell r="BO920">
            <v>0</v>
          </cell>
          <cell r="BP920">
            <v>0</v>
          </cell>
          <cell r="BQ920">
            <v>0</v>
          </cell>
          <cell r="BR920">
            <v>0</v>
          </cell>
          <cell r="BS920">
            <v>0</v>
          </cell>
          <cell r="BT920">
            <v>0</v>
          </cell>
          <cell r="BU920">
            <v>0</v>
          </cell>
          <cell r="BV920">
            <v>0</v>
          </cell>
          <cell r="BW920">
            <v>0</v>
          </cell>
          <cell r="BX920">
            <v>0</v>
          </cell>
          <cell r="BY920">
            <v>0</v>
          </cell>
          <cell r="BZ920">
            <v>0</v>
          </cell>
          <cell r="CA920">
            <v>0</v>
          </cell>
          <cell r="CB920">
            <v>0</v>
          </cell>
          <cell r="CC920">
            <v>0</v>
          </cell>
          <cell r="CD920">
            <v>0</v>
          </cell>
          <cell r="CE920">
            <v>0</v>
          </cell>
          <cell r="CF920">
            <v>0</v>
          </cell>
          <cell r="CG920">
            <v>0</v>
          </cell>
          <cell r="CH920">
            <v>0</v>
          </cell>
          <cell r="CI920">
            <v>0</v>
          </cell>
          <cell r="CJ920">
            <v>0</v>
          </cell>
          <cell r="CK920">
            <v>0</v>
          </cell>
          <cell r="CL920">
            <v>0</v>
          </cell>
          <cell r="CM920">
            <v>0</v>
          </cell>
          <cell r="CN920">
            <v>0</v>
          </cell>
          <cell r="CO920">
            <v>0</v>
          </cell>
          <cell r="CP920">
            <v>0</v>
          </cell>
          <cell r="CQ920">
            <v>0</v>
          </cell>
          <cell r="CR920">
            <v>0</v>
          </cell>
          <cell r="CS920">
            <v>0</v>
          </cell>
          <cell r="CT920">
            <v>0</v>
          </cell>
          <cell r="CU920">
            <v>0</v>
          </cell>
          <cell r="CV920">
            <v>0</v>
          </cell>
          <cell r="CW920">
            <v>0</v>
          </cell>
          <cell r="CX920">
            <v>0</v>
          </cell>
          <cell r="CY920">
            <v>0</v>
          </cell>
          <cell r="CZ920">
            <v>0</v>
          </cell>
          <cell r="DA920">
            <v>0</v>
          </cell>
          <cell r="DB920">
            <v>0</v>
          </cell>
          <cell r="DC920">
            <v>0</v>
          </cell>
          <cell r="DD920">
            <v>0</v>
          </cell>
          <cell r="DE920">
            <v>0</v>
          </cell>
          <cell r="DF920">
            <v>0</v>
          </cell>
          <cell r="DG920">
            <v>0</v>
          </cell>
          <cell r="DH920">
            <v>0</v>
          </cell>
          <cell r="DI920">
            <v>0</v>
          </cell>
          <cell r="DJ920">
            <v>0</v>
          </cell>
          <cell r="DK920">
            <v>0</v>
          </cell>
          <cell r="DL920">
            <v>0</v>
          </cell>
          <cell r="DM920">
            <v>0</v>
          </cell>
          <cell r="DN920">
            <v>0</v>
          </cell>
          <cell r="DO920">
            <v>0</v>
          </cell>
          <cell r="DP920">
            <v>0</v>
          </cell>
          <cell r="DQ920">
            <v>0</v>
          </cell>
          <cell r="DR920">
            <v>0</v>
          </cell>
          <cell r="DS920">
            <v>0</v>
          </cell>
          <cell r="DT920">
            <v>0</v>
          </cell>
          <cell r="DU920">
            <v>0</v>
          </cell>
          <cell r="DV920">
            <v>0</v>
          </cell>
          <cell r="DW920">
            <v>0</v>
          </cell>
          <cell r="DX920">
            <v>0</v>
          </cell>
          <cell r="DY920">
            <v>0</v>
          </cell>
          <cell r="DZ920">
            <v>0</v>
          </cell>
          <cell r="EA920">
            <v>0</v>
          </cell>
          <cell r="EB920">
            <v>0</v>
          </cell>
          <cell r="EC920">
            <v>0</v>
          </cell>
          <cell r="ED920">
            <v>0</v>
          </cell>
        </row>
        <row r="921"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  <cell r="BD921">
            <v>0</v>
          </cell>
          <cell r="BE921">
            <v>0</v>
          </cell>
          <cell r="BF921">
            <v>0</v>
          </cell>
          <cell r="BG921">
            <v>0</v>
          </cell>
          <cell r="BH921">
            <v>0</v>
          </cell>
          <cell r="BI921">
            <v>0</v>
          </cell>
          <cell r="BJ921">
            <v>0</v>
          </cell>
          <cell r="BK921">
            <v>0</v>
          </cell>
          <cell r="BL921">
            <v>0</v>
          </cell>
          <cell r="BM921">
            <v>0</v>
          </cell>
          <cell r="BN921">
            <v>0</v>
          </cell>
          <cell r="BO921">
            <v>0</v>
          </cell>
          <cell r="BP921">
            <v>0</v>
          </cell>
          <cell r="BQ921">
            <v>0</v>
          </cell>
          <cell r="BR921">
            <v>0</v>
          </cell>
          <cell r="BS921">
            <v>0</v>
          </cell>
          <cell r="BT921">
            <v>0</v>
          </cell>
          <cell r="BU921">
            <v>0</v>
          </cell>
          <cell r="BV921">
            <v>0</v>
          </cell>
          <cell r="BW921">
            <v>0</v>
          </cell>
          <cell r="BX921">
            <v>0</v>
          </cell>
          <cell r="BY921">
            <v>0</v>
          </cell>
          <cell r="BZ921">
            <v>0</v>
          </cell>
          <cell r="CA921">
            <v>0</v>
          </cell>
          <cell r="CB921">
            <v>0</v>
          </cell>
          <cell r="CC921">
            <v>0</v>
          </cell>
          <cell r="CD921">
            <v>0</v>
          </cell>
          <cell r="CE921">
            <v>0</v>
          </cell>
          <cell r="CF921">
            <v>0</v>
          </cell>
          <cell r="CG921">
            <v>0</v>
          </cell>
          <cell r="CH921">
            <v>0</v>
          </cell>
          <cell r="CI921">
            <v>0</v>
          </cell>
          <cell r="CJ921">
            <v>0</v>
          </cell>
          <cell r="CK921">
            <v>0</v>
          </cell>
          <cell r="CL921">
            <v>0</v>
          </cell>
          <cell r="CM921">
            <v>0</v>
          </cell>
          <cell r="CN921">
            <v>0</v>
          </cell>
          <cell r="CO921">
            <v>0</v>
          </cell>
          <cell r="CP921">
            <v>0</v>
          </cell>
          <cell r="CQ921">
            <v>0</v>
          </cell>
          <cell r="CR921">
            <v>0</v>
          </cell>
          <cell r="CS921">
            <v>0</v>
          </cell>
          <cell r="CT921">
            <v>0</v>
          </cell>
          <cell r="CU921">
            <v>0</v>
          </cell>
          <cell r="CV921">
            <v>0</v>
          </cell>
          <cell r="CW921">
            <v>0</v>
          </cell>
          <cell r="CX921">
            <v>0</v>
          </cell>
          <cell r="CY921">
            <v>0</v>
          </cell>
          <cell r="CZ921">
            <v>0</v>
          </cell>
          <cell r="DA921">
            <v>0</v>
          </cell>
          <cell r="DB921">
            <v>0</v>
          </cell>
          <cell r="DC921">
            <v>0</v>
          </cell>
          <cell r="DD921">
            <v>0</v>
          </cell>
          <cell r="DE921">
            <v>0</v>
          </cell>
          <cell r="DF921">
            <v>0</v>
          </cell>
          <cell r="DG921">
            <v>0</v>
          </cell>
          <cell r="DH921">
            <v>0</v>
          </cell>
          <cell r="DI921">
            <v>0</v>
          </cell>
          <cell r="DJ921">
            <v>0</v>
          </cell>
          <cell r="DK921">
            <v>0</v>
          </cell>
          <cell r="DL921">
            <v>0</v>
          </cell>
          <cell r="DM921">
            <v>0</v>
          </cell>
          <cell r="DN921">
            <v>0</v>
          </cell>
          <cell r="DO921">
            <v>0</v>
          </cell>
          <cell r="DP921">
            <v>0</v>
          </cell>
          <cell r="DQ921">
            <v>0</v>
          </cell>
          <cell r="DR921">
            <v>0</v>
          </cell>
          <cell r="DS921">
            <v>0</v>
          </cell>
          <cell r="DT921">
            <v>0</v>
          </cell>
          <cell r="DU921">
            <v>0</v>
          </cell>
          <cell r="DV921">
            <v>0</v>
          </cell>
          <cell r="DW921">
            <v>0</v>
          </cell>
          <cell r="DX921">
            <v>0</v>
          </cell>
          <cell r="DY921">
            <v>0</v>
          </cell>
          <cell r="DZ921">
            <v>0</v>
          </cell>
          <cell r="EA921">
            <v>0</v>
          </cell>
          <cell r="EB921">
            <v>0</v>
          </cell>
          <cell r="EC921">
            <v>0</v>
          </cell>
          <cell r="ED921">
            <v>0</v>
          </cell>
        </row>
        <row r="922"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K922">
            <v>0</v>
          </cell>
          <cell r="BL922">
            <v>0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  <cell r="BQ922">
            <v>0</v>
          </cell>
          <cell r="BR922">
            <v>0</v>
          </cell>
          <cell r="BS922">
            <v>0</v>
          </cell>
          <cell r="BT922">
            <v>0</v>
          </cell>
          <cell r="BU922">
            <v>0</v>
          </cell>
          <cell r="BV922">
            <v>0</v>
          </cell>
          <cell r="BW922">
            <v>0</v>
          </cell>
          <cell r="BX922">
            <v>0</v>
          </cell>
          <cell r="BY922">
            <v>0</v>
          </cell>
          <cell r="BZ922">
            <v>0</v>
          </cell>
          <cell r="CA922">
            <v>0</v>
          </cell>
          <cell r="CB922">
            <v>0</v>
          </cell>
          <cell r="CC922">
            <v>0</v>
          </cell>
          <cell r="CD922">
            <v>0</v>
          </cell>
          <cell r="CE922">
            <v>0</v>
          </cell>
          <cell r="CF922">
            <v>0</v>
          </cell>
          <cell r="CG922">
            <v>0</v>
          </cell>
          <cell r="CH922">
            <v>0</v>
          </cell>
          <cell r="CI922">
            <v>0</v>
          </cell>
          <cell r="CJ922">
            <v>0</v>
          </cell>
          <cell r="CK922">
            <v>0</v>
          </cell>
          <cell r="CL922">
            <v>0</v>
          </cell>
          <cell r="CM922">
            <v>0</v>
          </cell>
          <cell r="CN922">
            <v>0</v>
          </cell>
          <cell r="CO922">
            <v>0</v>
          </cell>
          <cell r="CP922">
            <v>0</v>
          </cell>
          <cell r="CQ922">
            <v>0</v>
          </cell>
          <cell r="CR922">
            <v>0</v>
          </cell>
          <cell r="CS922">
            <v>0</v>
          </cell>
          <cell r="CT922">
            <v>0</v>
          </cell>
          <cell r="CU922">
            <v>0</v>
          </cell>
          <cell r="CV922">
            <v>0</v>
          </cell>
          <cell r="CW922">
            <v>0</v>
          </cell>
          <cell r="CX922">
            <v>0</v>
          </cell>
          <cell r="CY922">
            <v>0</v>
          </cell>
          <cell r="CZ922">
            <v>0</v>
          </cell>
          <cell r="DA922">
            <v>0</v>
          </cell>
          <cell r="DB922">
            <v>0</v>
          </cell>
          <cell r="DC922">
            <v>0</v>
          </cell>
          <cell r="DD922">
            <v>0</v>
          </cell>
          <cell r="DE922">
            <v>0</v>
          </cell>
          <cell r="DF922">
            <v>0</v>
          </cell>
          <cell r="DG922">
            <v>0</v>
          </cell>
          <cell r="DH922">
            <v>0</v>
          </cell>
          <cell r="DI922">
            <v>0</v>
          </cell>
          <cell r="DJ922">
            <v>0</v>
          </cell>
          <cell r="DK922">
            <v>0</v>
          </cell>
          <cell r="DL922">
            <v>0</v>
          </cell>
          <cell r="DM922">
            <v>0</v>
          </cell>
          <cell r="DN922">
            <v>0</v>
          </cell>
          <cell r="DO922">
            <v>0</v>
          </cell>
          <cell r="DP922">
            <v>0</v>
          </cell>
          <cell r="DQ922">
            <v>0</v>
          </cell>
          <cell r="DR922">
            <v>0</v>
          </cell>
          <cell r="DS922">
            <v>0</v>
          </cell>
          <cell r="DT922">
            <v>0</v>
          </cell>
          <cell r="DU922">
            <v>0</v>
          </cell>
          <cell r="DV922">
            <v>0</v>
          </cell>
          <cell r="DW922">
            <v>0</v>
          </cell>
          <cell r="DX922">
            <v>0</v>
          </cell>
          <cell r="DY922">
            <v>0</v>
          </cell>
          <cell r="DZ922">
            <v>0</v>
          </cell>
          <cell r="EA922">
            <v>0</v>
          </cell>
          <cell r="EB922">
            <v>0</v>
          </cell>
          <cell r="EC922">
            <v>0</v>
          </cell>
          <cell r="ED922">
            <v>0</v>
          </cell>
        </row>
        <row r="923"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  <cell r="BD923">
            <v>0</v>
          </cell>
          <cell r="BE923">
            <v>0</v>
          </cell>
          <cell r="BF923">
            <v>0</v>
          </cell>
          <cell r="BG923">
            <v>0</v>
          </cell>
          <cell r="BH923">
            <v>0</v>
          </cell>
          <cell r="BI923">
            <v>0</v>
          </cell>
          <cell r="BJ923">
            <v>0</v>
          </cell>
          <cell r="BK923">
            <v>0</v>
          </cell>
          <cell r="BL923">
            <v>0</v>
          </cell>
          <cell r="BM923">
            <v>0</v>
          </cell>
          <cell r="BN923">
            <v>0</v>
          </cell>
          <cell r="BO923">
            <v>0</v>
          </cell>
          <cell r="BP923">
            <v>0</v>
          </cell>
          <cell r="BQ923">
            <v>0</v>
          </cell>
          <cell r="BR923">
            <v>0</v>
          </cell>
          <cell r="BS923">
            <v>0</v>
          </cell>
          <cell r="BT923">
            <v>0</v>
          </cell>
          <cell r="BU923">
            <v>0</v>
          </cell>
          <cell r="BV923">
            <v>0</v>
          </cell>
          <cell r="BW923">
            <v>0</v>
          </cell>
          <cell r="BX923">
            <v>0</v>
          </cell>
          <cell r="BY923">
            <v>0</v>
          </cell>
          <cell r="BZ923">
            <v>0</v>
          </cell>
          <cell r="CA923">
            <v>0</v>
          </cell>
          <cell r="CB923">
            <v>0</v>
          </cell>
          <cell r="CC923">
            <v>0</v>
          </cell>
          <cell r="CD923">
            <v>0</v>
          </cell>
          <cell r="CE923">
            <v>0</v>
          </cell>
          <cell r="CF923">
            <v>0</v>
          </cell>
          <cell r="CG923">
            <v>0</v>
          </cell>
          <cell r="CH923">
            <v>0</v>
          </cell>
          <cell r="CI923">
            <v>0</v>
          </cell>
          <cell r="CJ923">
            <v>0</v>
          </cell>
          <cell r="CK923">
            <v>0</v>
          </cell>
          <cell r="CL923">
            <v>0</v>
          </cell>
          <cell r="CM923">
            <v>0</v>
          </cell>
          <cell r="CN923">
            <v>0</v>
          </cell>
          <cell r="CO923">
            <v>0</v>
          </cell>
          <cell r="CP923">
            <v>0</v>
          </cell>
          <cell r="CQ923">
            <v>0</v>
          </cell>
          <cell r="CR923">
            <v>0</v>
          </cell>
          <cell r="CS923">
            <v>0</v>
          </cell>
          <cell r="CT923">
            <v>0</v>
          </cell>
          <cell r="CU923">
            <v>0</v>
          </cell>
          <cell r="CV923">
            <v>0</v>
          </cell>
          <cell r="CW923">
            <v>0</v>
          </cell>
          <cell r="CX923">
            <v>0</v>
          </cell>
          <cell r="CY923">
            <v>0</v>
          </cell>
          <cell r="CZ923">
            <v>0</v>
          </cell>
          <cell r="DA923">
            <v>0</v>
          </cell>
          <cell r="DB923">
            <v>0</v>
          </cell>
          <cell r="DC923">
            <v>0</v>
          </cell>
          <cell r="DD923">
            <v>0</v>
          </cell>
          <cell r="DE923">
            <v>0</v>
          </cell>
          <cell r="DF923">
            <v>0</v>
          </cell>
          <cell r="DG923">
            <v>0</v>
          </cell>
          <cell r="DH923">
            <v>0</v>
          </cell>
          <cell r="DI923">
            <v>0</v>
          </cell>
          <cell r="DJ923">
            <v>0</v>
          </cell>
          <cell r="DK923">
            <v>0</v>
          </cell>
          <cell r="DL923">
            <v>0</v>
          </cell>
          <cell r="DM923">
            <v>0</v>
          </cell>
          <cell r="DN923">
            <v>0</v>
          </cell>
          <cell r="DO923">
            <v>0</v>
          </cell>
          <cell r="DP923">
            <v>0</v>
          </cell>
          <cell r="DQ923">
            <v>0</v>
          </cell>
          <cell r="DR923">
            <v>0</v>
          </cell>
          <cell r="DS923">
            <v>0</v>
          </cell>
          <cell r="DT923">
            <v>0</v>
          </cell>
          <cell r="DU923">
            <v>0</v>
          </cell>
          <cell r="DV923">
            <v>0</v>
          </cell>
          <cell r="DW923">
            <v>0</v>
          </cell>
          <cell r="DX923">
            <v>0</v>
          </cell>
          <cell r="DY923">
            <v>0</v>
          </cell>
          <cell r="DZ923">
            <v>0</v>
          </cell>
          <cell r="EA923">
            <v>0</v>
          </cell>
          <cell r="EB923">
            <v>0</v>
          </cell>
          <cell r="EC923">
            <v>0</v>
          </cell>
          <cell r="ED923">
            <v>0</v>
          </cell>
        </row>
        <row r="924"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0</v>
          </cell>
          <cell r="BJ924">
            <v>0</v>
          </cell>
          <cell r="BK924">
            <v>0</v>
          </cell>
          <cell r="BL924">
            <v>0</v>
          </cell>
          <cell r="BM924">
            <v>0</v>
          </cell>
          <cell r="BN924">
            <v>0</v>
          </cell>
          <cell r="BO924">
            <v>0</v>
          </cell>
          <cell r="BP924">
            <v>0</v>
          </cell>
          <cell r="BQ924">
            <v>0</v>
          </cell>
          <cell r="BR924">
            <v>0</v>
          </cell>
          <cell r="BS924">
            <v>0</v>
          </cell>
          <cell r="BT924">
            <v>0</v>
          </cell>
          <cell r="BU924">
            <v>0</v>
          </cell>
          <cell r="BV924">
            <v>0</v>
          </cell>
          <cell r="BW924">
            <v>0</v>
          </cell>
          <cell r="BX924">
            <v>0</v>
          </cell>
          <cell r="BY924">
            <v>0</v>
          </cell>
          <cell r="BZ924">
            <v>0</v>
          </cell>
          <cell r="CA924">
            <v>0</v>
          </cell>
          <cell r="CB924">
            <v>0</v>
          </cell>
          <cell r="CC924">
            <v>0</v>
          </cell>
          <cell r="CD924">
            <v>0</v>
          </cell>
          <cell r="CE924">
            <v>0</v>
          </cell>
          <cell r="CF924">
            <v>0</v>
          </cell>
          <cell r="CG924">
            <v>0</v>
          </cell>
          <cell r="CH924">
            <v>0</v>
          </cell>
          <cell r="CI924">
            <v>0</v>
          </cell>
          <cell r="CJ924">
            <v>0</v>
          </cell>
          <cell r="CK924">
            <v>0</v>
          </cell>
          <cell r="CL924">
            <v>0</v>
          </cell>
          <cell r="CM924">
            <v>0</v>
          </cell>
          <cell r="CN924">
            <v>0</v>
          </cell>
          <cell r="CO924">
            <v>0</v>
          </cell>
          <cell r="CP924">
            <v>0</v>
          </cell>
          <cell r="CQ924">
            <v>0</v>
          </cell>
          <cell r="CR924">
            <v>0</v>
          </cell>
          <cell r="CS924">
            <v>0</v>
          </cell>
          <cell r="CT924">
            <v>0</v>
          </cell>
          <cell r="CU924">
            <v>0</v>
          </cell>
          <cell r="CV924">
            <v>0</v>
          </cell>
          <cell r="CW924">
            <v>0</v>
          </cell>
          <cell r="CX924">
            <v>0</v>
          </cell>
          <cell r="CY924">
            <v>0</v>
          </cell>
          <cell r="CZ924">
            <v>0</v>
          </cell>
          <cell r="DA924">
            <v>0</v>
          </cell>
          <cell r="DB924">
            <v>0</v>
          </cell>
          <cell r="DC924">
            <v>0</v>
          </cell>
          <cell r="DD924">
            <v>0</v>
          </cell>
          <cell r="DE924">
            <v>0</v>
          </cell>
          <cell r="DF924">
            <v>0</v>
          </cell>
          <cell r="DG924">
            <v>0</v>
          </cell>
          <cell r="DH924">
            <v>0</v>
          </cell>
          <cell r="DI924">
            <v>0</v>
          </cell>
          <cell r="DJ924">
            <v>0</v>
          </cell>
          <cell r="DK924">
            <v>0</v>
          </cell>
          <cell r="DL924">
            <v>0</v>
          </cell>
          <cell r="DM924">
            <v>0</v>
          </cell>
          <cell r="DN924">
            <v>0</v>
          </cell>
          <cell r="DO924">
            <v>0</v>
          </cell>
          <cell r="DP924">
            <v>0</v>
          </cell>
          <cell r="DQ924">
            <v>0</v>
          </cell>
          <cell r="DR924">
            <v>0</v>
          </cell>
          <cell r="DS924">
            <v>0</v>
          </cell>
          <cell r="DT924">
            <v>0</v>
          </cell>
          <cell r="DU924">
            <v>0</v>
          </cell>
          <cell r="DV924">
            <v>0</v>
          </cell>
          <cell r="DW924">
            <v>0</v>
          </cell>
          <cell r="DX924">
            <v>0</v>
          </cell>
          <cell r="DY924">
            <v>0</v>
          </cell>
          <cell r="DZ924">
            <v>0</v>
          </cell>
          <cell r="EA924">
            <v>0</v>
          </cell>
          <cell r="EB924">
            <v>0</v>
          </cell>
          <cell r="EC924">
            <v>0</v>
          </cell>
          <cell r="ED924">
            <v>0</v>
          </cell>
        </row>
        <row r="925"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0</v>
          </cell>
          <cell r="BD925">
            <v>0</v>
          </cell>
          <cell r="BE925">
            <v>0</v>
          </cell>
          <cell r="BF925">
            <v>0</v>
          </cell>
          <cell r="BG925">
            <v>0</v>
          </cell>
          <cell r="BH925">
            <v>0</v>
          </cell>
          <cell r="BI925">
            <v>0</v>
          </cell>
          <cell r="BJ925">
            <v>0</v>
          </cell>
          <cell r="BK925">
            <v>0</v>
          </cell>
          <cell r="BL925">
            <v>0</v>
          </cell>
          <cell r="BM925">
            <v>0</v>
          </cell>
          <cell r="BN925">
            <v>0</v>
          </cell>
          <cell r="BO925">
            <v>0</v>
          </cell>
          <cell r="BP925">
            <v>0</v>
          </cell>
          <cell r="BQ925">
            <v>0</v>
          </cell>
          <cell r="BR925">
            <v>0</v>
          </cell>
          <cell r="BS925">
            <v>0</v>
          </cell>
          <cell r="BT925">
            <v>0</v>
          </cell>
          <cell r="BU925">
            <v>0</v>
          </cell>
          <cell r="BV925">
            <v>0</v>
          </cell>
          <cell r="BW925">
            <v>0</v>
          </cell>
          <cell r="BX925">
            <v>0</v>
          </cell>
          <cell r="BY925">
            <v>0</v>
          </cell>
          <cell r="BZ925">
            <v>0</v>
          </cell>
          <cell r="CA925">
            <v>0</v>
          </cell>
          <cell r="CB925">
            <v>0</v>
          </cell>
          <cell r="CC925">
            <v>0</v>
          </cell>
          <cell r="CD925">
            <v>0</v>
          </cell>
          <cell r="CE925">
            <v>0</v>
          </cell>
          <cell r="CF925">
            <v>0</v>
          </cell>
          <cell r="CG925">
            <v>0</v>
          </cell>
          <cell r="CH925">
            <v>0</v>
          </cell>
          <cell r="CI925">
            <v>0</v>
          </cell>
          <cell r="CJ925">
            <v>0</v>
          </cell>
          <cell r="CK925">
            <v>0</v>
          </cell>
          <cell r="CL925">
            <v>0</v>
          </cell>
          <cell r="CM925">
            <v>0</v>
          </cell>
          <cell r="CN925">
            <v>0</v>
          </cell>
          <cell r="CO925">
            <v>0</v>
          </cell>
          <cell r="CP925">
            <v>0</v>
          </cell>
          <cell r="CQ925">
            <v>0</v>
          </cell>
          <cell r="CR925">
            <v>0</v>
          </cell>
          <cell r="CS925">
            <v>0</v>
          </cell>
          <cell r="CT925">
            <v>0</v>
          </cell>
          <cell r="CU925">
            <v>0</v>
          </cell>
          <cell r="CV925">
            <v>0</v>
          </cell>
          <cell r="CW925">
            <v>0</v>
          </cell>
          <cell r="CX925">
            <v>0</v>
          </cell>
          <cell r="CY925">
            <v>0</v>
          </cell>
          <cell r="CZ925">
            <v>0</v>
          </cell>
          <cell r="DA925">
            <v>0</v>
          </cell>
          <cell r="DB925">
            <v>0</v>
          </cell>
          <cell r="DC925">
            <v>0</v>
          </cell>
          <cell r="DD925">
            <v>0</v>
          </cell>
          <cell r="DE925">
            <v>0</v>
          </cell>
          <cell r="DF925">
            <v>0</v>
          </cell>
          <cell r="DG925">
            <v>0</v>
          </cell>
          <cell r="DH925">
            <v>0</v>
          </cell>
          <cell r="DI925">
            <v>0</v>
          </cell>
          <cell r="DJ925">
            <v>0</v>
          </cell>
          <cell r="DK925">
            <v>0</v>
          </cell>
          <cell r="DL925">
            <v>0</v>
          </cell>
          <cell r="DM925">
            <v>0</v>
          </cell>
          <cell r="DN925">
            <v>0</v>
          </cell>
          <cell r="DO925">
            <v>0</v>
          </cell>
          <cell r="DP925">
            <v>0</v>
          </cell>
          <cell r="DQ925">
            <v>0</v>
          </cell>
          <cell r="DR925">
            <v>0</v>
          </cell>
          <cell r="DS925">
            <v>0</v>
          </cell>
          <cell r="DT925">
            <v>0</v>
          </cell>
          <cell r="DU925">
            <v>0</v>
          </cell>
          <cell r="DV925">
            <v>0</v>
          </cell>
          <cell r="DW925">
            <v>0</v>
          </cell>
          <cell r="DX925">
            <v>0</v>
          </cell>
          <cell r="DY925">
            <v>0</v>
          </cell>
          <cell r="DZ925">
            <v>0</v>
          </cell>
          <cell r="EA925">
            <v>0</v>
          </cell>
          <cell r="EB925">
            <v>0</v>
          </cell>
          <cell r="EC925">
            <v>0</v>
          </cell>
          <cell r="ED925">
            <v>0</v>
          </cell>
        </row>
        <row r="926"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0</v>
          </cell>
          <cell r="BD926">
            <v>0</v>
          </cell>
          <cell r="BE926">
            <v>0</v>
          </cell>
          <cell r="BF926">
            <v>0</v>
          </cell>
          <cell r="BG926">
            <v>0</v>
          </cell>
          <cell r="BH926">
            <v>0</v>
          </cell>
          <cell r="BI926">
            <v>0</v>
          </cell>
          <cell r="BJ926">
            <v>0</v>
          </cell>
          <cell r="BK926">
            <v>0</v>
          </cell>
          <cell r="BL926">
            <v>0</v>
          </cell>
          <cell r="BM926">
            <v>0</v>
          </cell>
          <cell r="BN926">
            <v>0</v>
          </cell>
          <cell r="BO926">
            <v>0</v>
          </cell>
          <cell r="BP926">
            <v>0</v>
          </cell>
          <cell r="BQ926">
            <v>0</v>
          </cell>
          <cell r="BR926">
            <v>0</v>
          </cell>
          <cell r="BS926">
            <v>0</v>
          </cell>
          <cell r="BT926">
            <v>0</v>
          </cell>
          <cell r="BU926">
            <v>0</v>
          </cell>
          <cell r="BV926">
            <v>0</v>
          </cell>
          <cell r="BW926">
            <v>0</v>
          </cell>
          <cell r="BX926">
            <v>0</v>
          </cell>
          <cell r="BY926">
            <v>0</v>
          </cell>
          <cell r="BZ926">
            <v>0</v>
          </cell>
          <cell r="CA926">
            <v>0</v>
          </cell>
          <cell r="CB926">
            <v>0</v>
          </cell>
          <cell r="CC926">
            <v>0</v>
          </cell>
          <cell r="CD926">
            <v>0</v>
          </cell>
          <cell r="CE926">
            <v>0</v>
          </cell>
          <cell r="CF926">
            <v>0</v>
          </cell>
          <cell r="CG926">
            <v>0</v>
          </cell>
          <cell r="CH926">
            <v>0</v>
          </cell>
          <cell r="CI926">
            <v>0</v>
          </cell>
          <cell r="CJ926">
            <v>0</v>
          </cell>
          <cell r="CK926">
            <v>0</v>
          </cell>
          <cell r="CL926">
            <v>0</v>
          </cell>
          <cell r="CM926">
            <v>0</v>
          </cell>
          <cell r="CN926">
            <v>0</v>
          </cell>
          <cell r="CO926">
            <v>0</v>
          </cell>
          <cell r="CP926">
            <v>0</v>
          </cell>
          <cell r="CQ926">
            <v>0</v>
          </cell>
          <cell r="CR926">
            <v>0</v>
          </cell>
          <cell r="CS926">
            <v>0</v>
          </cell>
          <cell r="CT926">
            <v>0</v>
          </cell>
          <cell r="CU926">
            <v>0</v>
          </cell>
          <cell r="CV926">
            <v>0</v>
          </cell>
          <cell r="CW926">
            <v>0</v>
          </cell>
          <cell r="CX926">
            <v>0</v>
          </cell>
          <cell r="CY926">
            <v>0</v>
          </cell>
          <cell r="CZ926">
            <v>0</v>
          </cell>
          <cell r="DA926">
            <v>0</v>
          </cell>
          <cell r="DB926">
            <v>0</v>
          </cell>
          <cell r="DC926">
            <v>0</v>
          </cell>
          <cell r="DD926">
            <v>0</v>
          </cell>
          <cell r="DE926">
            <v>0</v>
          </cell>
          <cell r="DF926">
            <v>0</v>
          </cell>
          <cell r="DG926">
            <v>0</v>
          </cell>
          <cell r="DH926">
            <v>0</v>
          </cell>
          <cell r="DI926">
            <v>0</v>
          </cell>
          <cell r="DJ926">
            <v>0</v>
          </cell>
          <cell r="DK926">
            <v>0</v>
          </cell>
          <cell r="DL926">
            <v>0</v>
          </cell>
          <cell r="DM926">
            <v>0</v>
          </cell>
          <cell r="DN926">
            <v>0</v>
          </cell>
          <cell r="DO926">
            <v>0</v>
          </cell>
          <cell r="DP926">
            <v>0</v>
          </cell>
          <cell r="DQ926">
            <v>0</v>
          </cell>
          <cell r="DR926">
            <v>0</v>
          </cell>
          <cell r="DS926">
            <v>0</v>
          </cell>
          <cell r="DT926">
            <v>0</v>
          </cell>
          <cell r="DU926">
            <v>0</v>
          </cell>
          <cell r="DV926">
            <v>0</v>
          </cell>
          <cell r="DW926">
            <v>0</v>
          </cell>
          <cell r="DX926">
            <v>0</v>
          </cell>
          <cell r="DY926">
            <v>0</v>
          </cell>
          <cell r="DZ926">
            <v>0</v>
          </cell>
          <cell r="EA926">
            <v>0</v>
          </cell>
          <cell r="EB926">
            <v>0</v>
          </cell>
          <cell r="EC926">
            <v>0</v>
          </cell>
          <cell r="ED926">
            <v>0</v>
          </cell>
        </row>
        <row r="927"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0</v>
          </cell>
          <cell r="BD927">
            <v>0</v>
          </cell>
          <cell r="BE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K927">
            <v>0</v>
          </cell>
          <cell r="BL927">
            <v>0</v>
          </cell>
          <cell r="BM927">
            <v>0</v>
          </cell>
          <cell r="BN927">
            <v>0</v>
          </cell>
          <cell r="BO927">
            <v>0</v>
          </cell>
          <cell r="BP927">
            <v>0</v>
          </cell>
          <cell r="BQ927">
            <v>0</v>
          </cell>
          <cell r="BR927">
            <v>0</v>
          </cell>
          <cell r="BS927">
            <v>0</v>
          </cell>
          <cell r="BT927">
            <v>0</v>
          </cell>
          <cell r="BU927">
            <v>0</v>
          </cell>
          <cell r="BV927">
            <v>0</v>
          </cell>
          <cell r="BW927">
            <v>0</v>
          </cell>
          <cell r="BX927">
            <v>0</v>
          </cell>
          <cell r="BY927">
            <v>0</v>
          </cell>
          <cell r="BZ927">
            <v>0</v>
          </cell>
          <cell r="CA927">
            <v>0</v>
          </cell>
          <cell r="CB927">
            <v>0</v>
          </cell>
          <cell r="CC927">
            <v>0</v>
          </cell>
          <cell r="CD927">
            <v>0</v>
          </cell>
          <cell r="CE927">
            <v>0</v>
          </cell>
          <cell r="CF927">
            <v>0</v>
          </cell>
          <cell r="CG927">
            <v>0</v>
          </cell>
          <cell r="CH927">
            <v>0</v>
          </cell>
          <cell r="CI927">
            <v>0</v>
          </cell>
          <cell r="CJ927">
            <v>0</v>
          </cell>
          <cell r="CK927">
            <v>0</v>
          </cell>
          <cell r="CL927">
            <v>0</v>
          </cell>
          <cell r="CM927">
            <v>0</v>
          </cell>
          <cell r="CN927">
            <v>0</v>
          </cell>
          <cell r="CO927">
            <v>0</v>
          </cell>
          <cell r="CP927">
            <v>0</v>
          </cell>
          <cell r="CQ927">
            <v>0</v>
          </cell>
          <cell r="CR927">
            <v>0</v>
          </cell>
          <cell r="CS927">
            <v>0</v>
          </cell>
          <cell r="CT927">
            <v>0</v>
          </cell>
          <cell r="CU927">
            <v>0</v>
          </cell>
          <cell r="CV927">
            <v>0</v>
          </cell>
          <cell r="CW927">
            <v>0</v>
          </cell>
          <cell r="CX927">
            <v>0</v>
          </cell>
          <cell r="CY927">
            <v>0</v>
          </cell>
          <cell r="CZ927">
            <v>0</v>
          </cell>
          <cell r="DA927">
            <v>0</v>
          </cell>
          <cell r="DB927">
            <v>0</v>
          </cell>
          <cell r="DC927">
            <v>0</v>
          </cell>
          <cell r="DD927">
            <v>0</v>
          </cell>
          <cell r="DE927">
            <v>0</v>
          </cell>
          <cell r="DF927">
            <v>0</v>
          </cell>
          <cell r="DG927">
            <v>0</v>
          </cell>
          <cell r="DH927">
            <v>0</v>
          </cell>
          <cell r="DI927">
            <v>0</v>
          </cell>
          <cell r="DJ927">
            <v>0</v>
          </cell>
          <cell r="DK927">
            <v>0</v>
          </cell>
          <cell r="DL927">
            <v>0</v>
          </cell>
          <cell r="DM927">
            <v>0</v>
          </cell>
          <cell r="DN927">
            <v>0</v>
          </cell>
          <cell r="DO927">
            <v>0</v>
          </cell>
          <cell r="DP927">
            <v>0</v>
          </cell>
          <cell r="DQ927">
            <v>0</v>
          </cell>
          <cell r="DR927">
            <v>0</v>
          </cell>
          <cell r="DS927">
            <v>0</v>
          </cell>
          <cell r="DT927">
            <v>0</v>
          </cell>
          <cell r="DU927">
            <v>0</v>
          </cell>
          <cell r="DV927">
            <v>0</v>
          </cell>
          <cell r="DW927">
            <v>0</v>
          </cell>
          <cell r="DX927">
            <v>0</v>
          </cell>
          <cell r="DY927">
            <v>0</v>
          </cell>
          <cell r="DZ927">
            <v>0</v>
          </cell>
          <cell r="EA927">
            <v>0</v>
          </cell>
          <cell r="EB927">
            <v>0</v>
          </cell>
          <cell r="EC927">
            <v>0</v>
          </cell>
          <cell r="ED927">
            <v>0</v>
          </cell>
        </row>
        <row r="928"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0</v>
          </cell>
          <cell r="BD928">
            <v>0</v>
          </cell>
          <cell r="BE928">
            <v>0</v>
          </cell>
          <cell r="BF928">
            <v>0</v>
          </cell>
          <cell r="BG928">
            <v>0</v>
          </cell>
          <cell r="BH928">
            <v>0</v>
          </cell>
          <cell r="BI928">
            <v>0</v>
          </cell>
          <cell r="BJ928">
            <v>0</v>
          </cell>
          <cell r="BK928">
            <v>0</v>
          </cell>
          <cell r="BL928">
            <v>0</v>
          </cell>
          <cell r="BM928">
            <v>0</v>
          </cell>
          <cell r="BN928">
            <v>0</v>
          </cell>
          <cell r="BO928">
            <v>0</v>
          </cell>
          <cell r="BP928">
            <v>0</v>
          </cell>
          <cell r="BQ928">
            <v>0</v>
          </cell>
          <cell r="BR928">
            <v>0</v>
          </cell>
          <cell r="BS928">
            <v>0</v>
          </cell>
          <cell r="BT928">
            <v>0</v>
          </cell>
          <cell r="BU928">
            <v>0</v>
          </cell>
          <cell r="BV928">
            <v>0</v>
          </cell>
          <cell r="BW928">
            <v>0</v>
          </cell>
          <cell r="BX928">
            <v>0</v>
          </cell>
          <cell r="BY928">
            <v>0</v>
          </cell>
          <cell r="BZ928">
            <v>0</v>
          </cell>
          <cell r="CA928">
            <v>0</v>
          </cell>
          <cell r="CB928">
            <v>0</v>
          </cell>
          <cell r="CC928">
            <v>0</v>
          </cell>
          <cell r="CD928">
            <v>0</v>
          </cell>
          <cell r="CE928">
            <v>0</v>
          </cell>
          <cell r="CF928">
            <v>0</v>
          </cell>
          <cell r="CG928">
            <v>0</v>
          </cell>
          <cell r="CH928">
            <v>0</v>
          </cell>
          <cell r="CI928">
            <v>0</v>
          </cell>
          <cell r="CJ928">
            <v>0</v>
          </cell>
          <cell r="CK928">
            <v>0</v>
          </cell>
          <cell r="CL928">
            <v>0</v>
          </cell>
          <cell r="CM928">
            <v>0</v>
          </cell>
          <cell r="CN928">
            <v>0</v>
          </cell>
          <cell r="CO928">
            <v>0</v>
          </cell>
          <cell r="CP928">
            <v>0</v>
          </cell>
          <cell r="CQ928">
            <v>0</v>
          </cell>
          <cell r="CR928">
            <v>0</v>
          </cell>
          <cell r="CS928">
            <v>0</v>
          </cell>
          <cell r="CT928">
            <v>0</v>
          </cell>
          <cell r="CU928">
            <v>0</v>
          </cell>
          <cell r="CV928">
            <v>0</v>
          </cell>
          <cell r="CW928">
            <v>0</v>
          </cell>
          <cell r="CX928">
            <v>0</v>
          </cell>
          <cell r="CY928">
            <v>0</v>
          </cell>
          <cell r="CZ928">
            <v>0</v>
          </cell>
          <cell r="DA928">
            <v>0</v>
          </cell>
          <cell r="DB928">
            <v>0</v>
          </cell>
          <cell r="DC928">
            <v>0</v>
          </cell>
          <cell r="DD928">
            <v>0</v>
          </cell>
          <cell r="DE928">
            <v>0</v>
          </cell>
          <cell r="DF928">
            <v>0</v>
          </cell>
          <cell r="DG928">
            <v>0</v>
          </cell>
          <cell r="DH928">
            <v>0</v>
          </cell>
          <cell r="DI928">
            <v>0</v>
          </cell>
          <cell r="DJ928">
            <v>0</v>
          </cell>
          <cell r="DK928">
            <v>0</v>
          </cell>
          <cell r="DL928">
            <v>0</v>
          </cell>
          <cell r="DM928">
            <v>0</v>
          </cell>
          <cell r="DN928">
            <v>0</v>
          </cell>
          <cell r="DO928">
            <v>0</v>
          </cell>
          <cell r="DP928">
            <v>0</v>
          </cell>
          <cell r="DQ928">
            <v>0</v>
          </cell>
          <cell r="DR928">
            <v>0</v>
          </cell>
          <cell r="DS928">
            <v>0</v>
          </cell>
          <cell r="DT928">
            <v>0</v>
          </cell>
          <cell r="DU928">
            <v>0</v>
          </cell>
          <cell r="DV928">
            <v>0</v>
          </cell>
          <cell r="DW928">
            <v>0</v>
          </cell>
          <cell r="DX928">
            <v>0</v>
          </cell>
          <cell r="DY928">
            <v>0</v>
          </cell>
          <cell r="DZ928">
            <v>0</v>
          </cell>
          <cell r="EA928">
            <v>0</v>
          </cell>
          <cell r="EB928">
            <v>0</v>
          </cell>
          <cell r="EC928">
            <v>0</v>
          </cell>
          <cell r="ED928">
            <v>0</v>
          </cell>
        </row>
        <row r="929"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  <cell r="BD929">
            <v>0</v>
          </cell>
          <cell r="BE929">
            <v>0</v>
          </cell>
          <cell r="BF929">
            <v>0</v>
          </cell>
          <cell r="BG929">
            <v>0</v>
          </cell>
          <cell r="BH929">
            <v>0</v>
          </cell>
          <cell r="BI929">
            <v>0</v>
          </cell>
          <cell r="BJ929">
            <v>0</v>
          </cell>
          <cell r="BK929">
            <v>0</v>
          </cell>
          <cell r="BL929">
            <v>0</v>
          </cell>
          <cell r="BM929">
            <v>0</v>
          </cell>
          <cell r="BN929">
            <v>0</v>
          </cell>
          <cell r="BO929">
            <v>0</v>
          </cell>
          <cell r="BP929">
            <v>0</v>
          </cell>
          <cell r="BQ929">
            <v>0</v>
          </cell>
          <cell r="BR929">
            <v>0</v>
          </cell>
          <cell r="BS929">
            <v>0</v>
          </cell>
          <cell r="BT929">
            <v>0</v>
          </cell>
          <cell r="BU929">
            <v>0</v>
          </cell>
          <cell r="BV929">
            <v>0</v>
          </cell>
          <cell r="BW929">
            <v>0</v>
          </cell>
          <cell r="BX929">
            <v>0</v>
          </cell>
          <cell r="BY929">
            <v>0</v>
          </cell>
          <cell r="BZ929">
            <v>0</v>
          </cell>
          <cell r="CA929">
            <v>0</v>
          </cell>
          <cell r="CB929">
            <v>0</v>
          </cell>
          <cell r="CC929">
            <v>0</v>
          </cell>
          <cell r="CD929">
            <v>0</v>
          </cell>
          <cell r="CE929">
            <v>0</v>
          </cell>
          <cell r="CF929">
            <v>0</v>
          </cell>
          <cell r="CG929">
            <v>0</v>
          </cell>
          <cell r="CH929">
            <v>0</v>
          </cell>
          <cell r="CI929">
            <v>0</v>
          </cell>
          <cell r="CJ929">
            <v>0</v>
          </cell>
          <cell r="CK929">
            <v>0</v>
          </cell>
          <cell r="CL929">
            <v>0</v>
          </cell>
          <cell r="CM929">
            <v>0</v>
          </cell>
          <cell r="CN929">
            <v>0</v>
          </cell>
          <cell r="CO929">
            <v>0</v>
          </cell>
          <cell r="CP929">
            <v>0</v>
          </cell>
          <cell r="CQ929">
            <v>0</v>
          </cell>
          <cell r="CR929">
            <v>0</v>
          </cell>
          <cell r="CS929">
            <v>0</v>
          </cell>
          <cell r="CT929">
            <v>0</v>
          </cell>
          <cell r="CU929">
            <v>0</v>
          </cell>
          <cell r="CV929">
            <v>0</v>
          </cell>
          <cell r="CW929">
            <v>0</v>
          </cell>
          <cell r="CX929">
            <v>0</v>
          </cell>
          <cell r="CY929">
            <v>0</v>
          </cell>
          <cell r="CZ929">
            <v>0</v>
          </cell>
          <cell r="DA929">
            <v>0</v>
          </cell>
          <cell r="DB929">
            <v>0</v>
          </cell>
          <cell r="DC929">
            <v>0</v>
          </cell>
          <cell r="DD929">
            <v>0</v>
          </cell>
          <cell r="DE929">
            <v>0</v>
          </cell>
          <cell r="DF929">
            <v>0</v>
          </cell>
          <cell r="DG929">
            <v>0</v>
          </cell>
          <cell r="DH929">
            <v>0</v>
          </cell>
          <cell r="DI929">
            <v>0</v>
          </cell>
          <cell r="DJ929">
            <v>0</v>
          </cell>
          <cell r="DK929">
            <v>0</v>
          </cell>
          <cell r="DL929">
            <v>0</v>
          </cell>
          <cell r="DM929">
            <v>0</v>
          </cell>
          <cell r="DN929">
            <v>0</v>
          </cell>
          <cell r="DO929">
            <v>0</v>
          </cell>
          <cell r="DP929">
            <v>0</v>
          </cell>
          <cell r="DQ929">
            <v>0</v>
          </cell>
          <cell r="DR929">
            <v>0</v>
          </cell>
          <cell r="DS929">
            <v>0</v>
          </cell>
          <cell r="DT929">
            <v>0</v>
          </cell>
          <cell r="DU929">
            <v>0</v>
          </cell>
          <cell r="DV929">
            <v>0</v>
          </cell>
          <cell r="DW929">
            <v>0</v>
          </cell>
          <cell r="DX929">
            <v>0</v>
          </cell>
          <cell r="DY929">
            <v>0</v>
          </cell>
          <cell r="DZ929">
            <v>0</v>
          </cell>
          <cell r="EA929">
            <v>0</v>
          </cell>
          <cell r="EB929">
            <v>0</v>
          </cell>
          <cell r="EC929">
            <v>0</v>
          </cell>
          <cell r="ED929">
            <v>0</v>
          </cell>
        </row>
        <row r="930"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0</v>
          </cell>
          <cell r="BD930">
            <v>0</v>
          </cell>
          <cell r="BE930">
            <v>0</v>
          </cell>
          <cell r="BF930">
            <v>0</v>
          </cell>
          <cell r="BG930">
            <v>0</v>
          </cell>
          <cell r="BH930">
            <v>0</v>
          </cell>
          <cell r="BI930">
            <v>0</v>
          </cell>
          <cell r="BJ930">
            <v>0</v>
          </cell>
          <cell r="BK930">
            <v>0</v>
          </cell>
          <cell r="BL930">
            <v>0</v>
          </cell>
          <cell r="BM930">
            <v>0</v>
          </cell>
          <cell r="BN930">
            <v>0</v>
          </cell>
          <cell r="BO930">
            <v>0</v>
          </cell>
          <cell r="BP930">
            <v>0</v>
          </cell>
          <cell r="BQ930">
            <v>0</v>
          </cell>
          <cell r="BR930">
            <v>0</v>
          </cell>
          <cell r="BS930">
            <v>0</v>
          </cell>
          <cell r="BT930">
            <v>0</v>
          </cell>
          <cell r="BU930">
            <v>0</v>
          </cell>
          <cell r="BV930">
            <v>0</v>
          </cell>
          <cell r="BW930">
            <v>0</v>
          </cell>
          <cell r="BX930">
            <v>0</v>
          </cell>
          <cell r="BY930">
            <v>0</v>
          </cell>
          <cell r="BZ930">
            <v>0</v>
          </cell>
          <cell r="CA930">
            <v>0</v>
          </cell>
          <cell r="CB930">
            <v>0</v>
          </cell>
          <cell r="CC930">
            <v>0</v>
          </cell>
          <cell r="CD930">
            <v>0</v>
          </cell>
          <cell r="CE930">
            <v>0</v>
          </cell>
          <cell r="CF930">
            <v>0</v>
          </cell>
          <cell r="CG930">
            <v>0</v>
          </cell>
          <cell r="CH930">
            <v>0</v>
          </cell>
          <cell r="CI930">
            <v>0</v>
          </cell>
          <cell r="CJ930">
            <v>0</v>
          </cell>
          <cell r="CK930">
            <v>0</v>
          </cell>
          <cell r="CL930">
            <v>0</v>
          </cell>
          <cell r="CM930">
            <v>0</v>
          </cell>
          <cell r="CN930">
            <v>0</v>
          </cell>
          <cell r="CO930">
            <v>0</v>
          </cell>
          <cell r="CP930">
            <v>0</v>
          </cell>
          <cell r="CQ930">
            <v>0</v>
          </cell>
          <cell r="CR930">
            <v>0</v>
          </cell>
          <cell r="CS930">
            <v>0</v>
          </cell>
          <cell r="CT930">
            <v>0</v>
          </cell>
          <cell r="CU930">
            <v>0</v>
          </cell>
          <cell r="CV930">
            <v>0</v>
          </cell>
          <cell r="CW930">
            <v>0</v>
          </cell>
          <cell r="CX930">
            <v>0</v>
          </cell>
          <cell r="CY930">
            <v>0</v>
          </cell>
          <cell r="CZ930">
            <v>0</v>
          </cell>
          <cell r="DA930">
            <v>0</v>
          </cell>
          <cell r="DB930">
            <v>0</v>
          </cell>
          <cell r="DC930">
            <v>0</v>
          </cell>
          <cell r="DD930">
            <v>0</v>
          </cell>
          <cell r="DE930">
            <v>0</v>
          </cell>
          <cell r="DF930">
            <v>0</v>
          </cell>
          <cell r="DG930">
            <v>0</v>
          </cell>
          <cell r="DH930">
            <v>0</v>
          </cell>
          <cell r="DI930">
            <v>0</v>
          </cell>
          <cell r="DJ930">
            <v>0</v>
          </cell>
          <cell r="DK930">
            <v>0</v>
          </cell>
          <cell r="DL930">
            <v>0</v>
          </cell>
          <cell r="DM930">
            <v>0</v>
          </cell>
          <cell r="DN930">
            <v>0</v>
          </cell>
          <cell r="DO930">
            <v>0</v>
          </cell>
          <cell r="DP930">
            <v>0</v>
          </cell>
          <cell r="DQ930">
            <v>0</v>
          </cell>
          <cell r="DR930">
            <v>0</v>
          </cell>
          <cell r="DS930">
            <v>0</v>
          </cell>
          <cell r="DT930">
            <v>0</v>
          </cell>
          <cell r="DU930">
            <v>0</v>
          </cell>
          <cell r="DV930">
            <v>0</v>
          </cell>
          <cell r="DW930">
            <v>0</v>
          </cell>
          <cell r="DX930">
            <v>0</v>
          </cell>
          <cell r="DY930">
            <v>0</v>
          </cell>
          <cell r="DZ930">
            <v>0</v>
          </cell>
          <cell r="EA930">
            <v>0</v>
          </cell>
          <cell r="EB930">
            <v>0</v>
          </cell>
          <cell r="EC930">
            <v>0</v>
          </cell>
          <cell r="ED930">
            <v>0</v>
          </cell>
        </row>
        <row r="931"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  <cell r="BD931">
            <v>0</v>
          </cell>
          <cell r="BE931">
            <v>0</v>
          </cell>
          <cell r="BF931">
            <v>0</v>
          </cell>
          <cell r="BG931">
            <v>0</v>
          </cell>
          <cell r="BH931">
            <v>0</v>
          </cell>
          <cell r="BI931">
            <v>0</v>
          </cell>
          <cell r="BJ931">
            <v>0</v>
          </cell>
          <cell r="BK931">
            <v>0</v>
          </cell>
          <cell r="BL931">
            <v>0</v>
          </cell>
          <cell r="BM931">
            <v>0</v>
          </cell>
          <cell r="BN931">
            <v>0</v>
          </cell>
          <cell r="BO931">
            <v>0</v>
          </cell>
          <cell r="BP931">
            <v>0</v>
          </cell>
          <cell r="BQ931">
            <v>0</v>
          </cell>
          <cell r="BR931">
            <v>0</v>
          </cell>
          <cell r="BS931">
            <v>0</v>
          </cell>
          <cell r="BT931">
            <v>0</v>
          </cell>
          <cell r="BU931">
            <v>0</v>
          </cell>
          <cell r="BV931">
            <v>0</v>
          </cell>
          <cell r="BW931">
            <v>0</v>
          </cell>
          <cell r="BX931">
            <v>0</v>
          </cell>
          <cell r="BY931">
            <v>0</v>
          </cell>
          <cell r="BZ931">
            <v>0</v>
          </cell>
          <cell r="CA931">
            <v>0</v>
          </cell>
          <cell r="CB931">
            <v>0</v>
          </cell>
          <cell r="CC931">
            <v>0</v>
          </cell>
          <cell r="CD931">
            <v>0</v>
          </cell>
          <cell r="CE931">
            <v>0</v>
          </cell>
          <cell r="CF931">
            <v>0</v>
          </cell>
          <cell r="CG931">
            <v>0</v>
          </cell>
          <cell r="CH931">
            <v>0</v>
          </cell>
          <cell r="CI931">
            <v>0</v>
          </cell>
          <cell r="CJ931">
            <v>0</v>
          </cell>
          <cell r="CK931">
            <v>0</v>
          </cell>
          <cell r="CL931">
            <v>0</v>
          </cell>
          <cell r="CM931">
            <v>0</v>
          </cell>
          <cell r="CN931">
            <v>0</v>
          </cell>
          <cell r="CO931">
            <v>0</v>
          </cell>
          <cell r="CP931">
            <v>0</v>
          </cell>
          <cell r="CQ931">
            <v>0</v>
          </cell>
          <cell r="CR931">
            <v>0</v>
          </cell>
          <cell r="CS931">
            <v>0</v>
          </cell>
          <cell r="CT931">
            <v>0</v>
          </cell>
          <cell r="CU931">
            <v>0</v>
          </cell>
          <cell r="CV931">
            <v>0</v>
          </cell>
          <cell r="CW931">
            <v>0</v>
          </cell>
          <cell r="CX931">
            <v>0</v>
          </cell>
          <cell r="CY931">
            <v>0</v>
          </cell>
          <cell r="CZ931">
            <v>0</v>
          </cell>
          <cell r="DA931">
            <v>0</v>
          </cell>
          <cell r="DB931">
            <v>0</v>
          </cell>
          <cell r="DC931">
            <v>0</v>
          </cell>
          <cell r="DD931">
            <v>0</v>
          </cell>
          <cell r="DE931">
            <v>0</v>
          </cell>
          <cell r="DF931">
            <v>0</v>
          </cell>
          <cell r="DG931">
            <v>0</v>
          </cell>
          <cell r="DH931">
            <v>0</v>
          </cell>
          <cell r="DI931">
            <v>0</v>
          </cell>
          <cell r="DJ931">
            <v>0</v>
          </cell>
          <cell r="DK931">
            <v>0</v>
          </cell>
          <cell r="DL931">
            <v>0</v>
          </cell>
          <cell r="DM931">
            <v>0</v>
          </cell>
          <cell r="DN931">
            <v>0</v>
          </cell>
          <cell r="DO931">
            <v>0</v>
          </cell>
          <cell r="DP931">
            <v>0</v>
          </cell>
          <cell r="DQ931">
            <v>0</v>
          </cell>
          <cell r="DR931">
            <v>0</v>
          </cell>
          <cell r="DS931">
            <v>0</v>
          </cell>
          <cell r="DT931">
            <v>0</v>
          </cell>
          <cell r="DU931">
            <v>0</v>
          </cell>
          <cell r="DV931">
            <v>0</v>
          </cell>
          <cell r="DW931">
            <v>0</v>
          </cell>
          <cell r="DX931">
            <v>0</v>
          </cell>
          <cell r="DY931">
            <v>0</v>
          </cell>
          <cell r="DZ931">
            <v>0</v>
          </cell>
          <cell r="EA931">
            <v>0</v>
          </cell>
          <cell r="EB931">
            <v>0</v>
          </cell>
          <cell r="EC931">
            <v>0</v>
          </cell>
          <cell r="ED931">
            <v>0</v>
          </cell>
        </row>
        <row r="932"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0</v>
          </cell>
          <cell r="BD932">
            <v>0</v>
          </cell>
          <cell r="BE932">
            <v>0</v>
          </cell>
          <cell r="BF932">
            <v>0</v>
          </cell>
          <cell r="BG932">
            <v>0</v>
          </cell>
          <cell r="BH932">
            <v>0</v>
          </cell>
          <cell r="BI932">
            <v>0</v>
          </cell>
          <cell r="BJ932">
            <v>0</v>
          </cell>
          <cell r="BK932">
            <v>0</v>
          </cell>
          <cell r="BL932">
            <v>0</v>
          </cell>
          <cell r="BM932">
            <v>0</v>
          </cell>
          <cell r="BN932">
            <v>0</v>
          </cell>
          <cell r="BO932">
            <v>0</v>
          </cell>
          <cell r="BP932">
            <v>0</v>
          </cell>
          <cell r="BQ932">
            <v>0</v>
          </cell>
          <cell r="BR932">
            <v>0</v>
          </cell>
          <cell r="BS932">
            <v>0</v>
          </cell>
          <cell r="BT932">
            <v>0</v>
          </cell>
          <cell r="BU932">
            <v>0</v>
          </cell>
          <cell r="BV932">
            <v>0</v>
          </cell>
          <cell r="BW932">
            <v>0</v>
          </cell>
          <cell r="BX932">
            <v>0</v>
          </cell>
          <cell r="BY932">
            <v>0</v>
          </cell>
          <cell r="BZ932">
            <v>0</v>
          </cell>
          <cell r="CA932">
            <v>0</v>
          </cell>
          <cell r="CB932">
            <v>0</v>
          </cell>
          <cell r="CC932">
            <v>0</v>
          </cell>
          <cell r="CD932">
            <v>0</v>
          </cell>
          <cell r="CE932">
            <v>0</v>
          </cell>
          <cell r="CF932">
            <v>0</v>
          </cell>
          <cell r="CG932">
            <v>0</v>
          </cell>
          <cell r="CH932">
            <v>0</v>
          </cell>
          <cell r="CI932">
            <v>0</v>
          </cell>
          <cell r="CJ932">
            <v>0</v>
          </cell>
          <cell r="CK932">
            <v>0</v>
          </cell>
          <cell r="CL932">
            <v>0</v>
          </cell>
          <cell r="CM932">
            <v>0</v>
          </cell>
          <cell r="CN932">
            <v>0</v>
          </cell>
          <cell r="CO932">
            <v>0</v>
          </cell>
          <cell r="CP932">
            <v>0</v>
          </cell>
          <cell r="CQ932">
            <v>0</v>
          </cell>
          <cell r="CR932">
            <v>0</v>
          </cell>
          <cell r="CS932">
            <v>0</v>
          </cell>
          <cell r="CT932">
            <v>0</v>
          </cell>
          <cell r="CU932">
            <v>0</v>
          </cell>
          <cell r="CV932">
            <v>0</v>
          </cell>
          <cell r="CW932">
            <v>0</v>
          </cell>
          <cell r="CX932">
            <v>0</v>
          </cell>
          <cell r="CY932">
            <v>0</v>
          </cell>
          <cell r="CZ932">
            <v>0</v>
          </cell>
          <cell r="DA932">
            <v>0</v>
          </cell>
          <cell r="DB932">
            <v>0</v>
          </cell>
          <cell r="DC932">
            <v>0</v>
          </cell>
          <cell r="DD932">
            <v>0</v>
          </cell>
          <cell r="DE932">
            <v>0</v>
          </cell>
          <cell r="DF932">
            <v>0</v>
          </cell>
          <cell r="DG932">
            <v>0</v>
          </cell>
          <cell r="DH932">
            <v>0</v>
          </cell>
          <cell r="DI932">
            <v>0</v>
          </cell>
          <cell r="DJ932">
            <v>0</v>
          </cell>
          <cell r="DK932">
            <v>0</v>
          </cell>
          <cell r="DL932">
            <v>0</v>
          </cell>
          <cell r="DM932">
            <v>0</v>
          </cell>
          <cell r="DN932">
            <v>0</v>
          </cell>
          <cell r="DO932">
            <v>0</v>
          </cell>
          <cell r="DP932">
            <v>0</v>
          </cell>
          <cell r="DQ932">
            <v>0</v>
          </cell>
          <cell r="DR932">
            <v>0</v>
          </cell>
          <cell r="DS932">
            <v>0</v>
          </cell>
          <cell r="DT932">
            <v>0</v>
          </cell>
          <cell r="DU932">
            <v>0</v>
          </cell>
          <cell r="DV932">
            <v>0</v>
          </cell>
          <cell r="DW932">
            <v>0</v>
          </cell>
          <cell r="DX932">
            <v>0</v>
          </cell>
          <cell r="DY932">
            <v>0</v>
          </cell>
          <cell r="DZ932">
            <v>0</v>
          </cell>
          <cell r="EA932">
            <v>0</v>
          </cell>
          <cell r="EB932">
            <v>0</v>
          </cell>
          <cell r="EC932">
            <v>0</v>
          </cell>
          <cell r="ED932">
            <v>0</v>
          </cell>
        </row>
        <row r="933"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0</v>
          </cell>
          <cell r="BD933">
            <v>0</v>
          </cell>
          <cell r="BE933">
            <v>0</v>
          </cell>
          <cell r="BF933">
            <v>0</v>
          </cell>
          <cell r="BG933">
            <v>0</v>
          </cell>
          <cell r="BH933">
            <v>0</v>
          </cell>
          <cell r="BI933">
            <v>0</v>
          </cell>
          <cell r="BJ933">
            <v>0</v>
          </cell>
          <cell r="BK933">
            <v>0</v>
          </cell>
          <cell r="BL933">
            <v>0</v>
          </cell>
          <cell r="BM933">
            <v>0</v>
          </cell>
          <cell r="BN933">
            <v>0</v>
          </cell>
          <cell r="BO933">
            <v>0</v>
          </cell>
          <cell r="BP933">
            <v>0</v>
          </cell>
          <cell r="BQ933">
            <v>0</v>
          </cell>
          <cell r="BR933">
            <v>0</v>
          </cell>
          <cell r="BS933">
            <v>0</v>
          </cell>
          <cell r="BT933">
            <v>0</v>
          </cell>
          <cell r="BU933">
            <v>0</v>
          </cell>
          <cell r="BV933">
            <v>0</v>
          </cell>
          <cell r="BW933">
            <v>0</v>
          </cell>
          <cell r="BX933">
            <v>0</v>
          </cell>
          <cell r="BY933">
            <v>0</v>
          </cell>
          <cell r="BZ933">
            <v>0</v>
          </cell>
          <cell r="CA933">
            <v>0</v>
          </cell>
          <cell r="CB933">
            <v>0</v>
          </cell>
          <cell r="CC933">
            <v>0</v>
          </cell>
          <cell r="CD933">
            <v>0</v>
          </cell>
          <cell r="CE933">
            <v>0</v>
          </cell>
          <cell r="CF933">
            <v>0</v>
          </cell>
          <cell r="CG933">
            <v>0</v>
          </cell>
          <cell r="CH933">
            <v>0</v>
          </cell>
          <cell r="CI933">
            <v>0</v>
          </cell>
          <cell r="CJ933">
            <v>0</v>
          </cell>
          <cell r="CK933">
            <v>0</v>
          </cell>
          <cell r="CL933">
            <v>0</v>
          </cell>
          <cell r="CM933">
            <v>0</v>
          </cell>
          <cell r="CN933">
            <v>0</v>
          </cell>
          <cell r="CO933">
            <v>0</v>
          </cell>
          <cell r="CP933">
            <v>0</v>
          </cell>
          <cell r="CQ933">
            <v>0</v>
          </cell>
          <cell r="CR933">
            <v>0</v>
          </cell>
          <cell r="CS933">
            <v>0</v>
          </cell>
          <cell r="CT933">
            <v>0</v>
          </cell>
          <cell r="CU933">
            <v>0</v>
          </cell>
          <cell r="CV933">
            <v>0</v>
          </cell>
          <cell r="CW933">
            <v>0</v>
          </cell>
          <cell r="CX933">
            <v>0</v>
          </cell>
          <cell r="CY933">
            <v>0</v>
          </cell>
          <cell r="CZ933">
            <v>0</v>
          </cell>
          <cell r="DA933">
            <v>0</v>
          </cell>
          <cell r="DB933">
            <v>0</v>
          </cell>
          <cell r="DC933">
            <v>0</v>
          </cell>
          <cell r="DD933">
            <v>0</v>
          </cell>
          <cell r="DE933">
            <v>0</v>
          </cell>
          <cell r="DF933">
            <v>0</v>
          </cell>
          <cell r="DG933">
            <v>0</v>
          </cell>
          <cell r="DH933">
            <v>0</v>
          </cell>
          <cell r="DI933">
            <v>0</v>
          </cell>
          <cell r="DJ933">
            <v>0</v>
          </cell>
          <cell r="DK933">
            <v>0</v>
          </cell>
          <cell r="DL933">
            <v>0</v>
          </cell>
          <cell r="DM933">
            <v>0</v>
          </cell>
          <cell r="DN933">
            <v>0</v>
          </cell>
          <cell r="DO933">
            <v>0</v>
          </cell>
          <cell r="DP933">
            <v>0</v>
          </cell>
          <cell r="DQ933">
            <v>0</v>
          </cell>
          <cell r="DR933">
            <v>0</v>
          </cell>
          <cell r="DS933">
            <v>0</v>
          </cell>
          <cell r="DT933">
            <v>0</v>
          </cell>
          <cell r="DU933">
            <v>0</v>
          </cell>
          <cell r="DV933">
            <v>0</v>
          </cell>
          <cell r="DW933">
            <v>0</v>
          </cell>
          <cell r="DX933">
            <v>0</v>
          </cell>
          <cell r="DY933">
            <v>0</v>
          </cell>
          <cell r="DZ933">
            <v>0</v>
          </cell>
          <cell r="EA933">
            <v>0</v>
          </cell>
          <cell r="EB933">
            <v>0</v>
          </cell>
          <cell r="EC933">
            <v>0</v>
          </cell>
          <cell r="ED933">
            <v>0</v>
          </cell>
        </row>
        <row r="934"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P934">
            <v>0</v>
          </cell>
          <cell r="AQ934">
            <v>0</v>
          </cell>
          <cell r="AR934">
            <v>0</v>
          </cell>
          <cell r="AS934">
            <v>0</v>
          </cell>
          <cell r="AT934">
            <v>0</v>
          </cell>
          <cell r="AU934">
            <v>0</v>
          </cell>
          <cell r="AV934">
            <v>0</v>
          </cell>
          <cell r="AW934">
            <v>0</v>
          </cell>
          <cell r="AX934">
            <v>0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0</v>
          </cell>
          <cell r="BD934">
            <v>0</v>
          </cell>
          <cell r="BE934">
            <v>0</v>
          </cell>
          <cell r="BF934">
            <v>0</v>
          </cell>
          <cell r="BG934">
            <v>0</v>
          </cell>
          <cell r="BH934">
            <v>0</v>
          </cell>
          <cell r="BI934">
            <v>0</v>
          </cell>
          <cell r="BJ934">
            <v>0</v>
          </cell>
          <cell r="BK934">
            <v>0</v>
          </cell>
          <cell r="BL934">
            <v>0</v>
          </cell>
          <cell r="BM934">
            <v>0</v>
          </cell>
          <cell r="BN934">
            <v>0</v>
          </cell>
          <cell r="BO934">
            <v>0</v>
          </cell>
          <cell r="BP934">
            <v>0</v>
          </cell>
          <cell r="BQ934">
            <v>0</v>
          </cell>
          <cell r="BR934">
            <v>0</v>
          </cell>
          <cell r="BS934">
            <v>0</v>
          </cell>
          <cell r="BT934">
            <v>0</v>
          </cell>
          <cell r="BU934">
            <v>0</v>
          </cell>
          <cell r="BV934">
            <v>0</v>
          </cell>
          <cell r="BW934">
            <v>0</v>
          </cell>
          <cell r="BX934">
            <v>0</v>
          </cell>
          <cell r="BY934">
            <v>0</v>
          </cell>
          <cell r="BZ934">
            <v>0</v>
          </cell>
          <cell r="CA934">
            <v>0</v>
          </cell>
          <cell r="CB934">
            <v>0</v>
          </cell>
          <cell r="CC934">
            <v>0</v>
          </cell>
          <cell r="CD934">
            <v>0</v>
          </cell>
          <cell r="CE934">
            <v>0</v>
          </cell>
          <cell r="CF934">
            <v>0</v>
          </cell>
          <cell r="CG934">
            <v>0</v>
          </cell>
          <cell r="CH934">
            <v>0</v>
          </cell>
          <cell r="CI934">
            <v>0</v>
          </cell>
          <cell r="CJ934">
            <v>0</v>
          </cell>
          <cell r="CK934">
            <v>0</v>
          </cell>
          <cell r="CL934">
            <v>0</v>
          </cell>
          <cell r="CM934">
            <v>0</v>
          </cell>
          <cell r="CN934">
            <v>0</v>
          </cell>
          <cell r="CO934">
            <v>0</v>
          </cell>
          <cell r="CP934">
            <v>0</v>
          </cell>
          <cell r="CQ934">
            <v>0</v>
          </cell>
          <cell r="CR934">
            <v>0</v>
          </cell>
          <cell r="CS934">
            <v>0</v>
          </cell>
          <cell r="CT934">
            <v>0</v>
          </cell>
          <cell r="CU934">
            <v>0</v>
          </cell>
          <cell r="CV934">
            <v>0</v>
          </cell>
          <cell r="CW934">
            <v>0</v>
          </cell>
          <cell r="CX934">
            <v>0</v>
          </cell>
          <cell r="CY934">
            <v>0</v>
          </cell>
          <cell r="CZ934">
            <v>0</v>
          </cell>
          <cell r="DA934">
            <v>0</v>
          </cell>
          <cell r="DB934">
            <v>0</v>
          </cell>
          <cell r="DC934">
            <v>0</v>
          </cell>
          <cell r="DD934">
            <v>0</v>
          </cell>
          <cell r="DE934">
            <v>0</v>
          </cell>
          <cell r="DF934">
            <v>0</v>
          </cell>
          <cell r="DG934">
            <v>0</v>
          </cell>
          <cell r="DH934">
            <v>0</v>
          </cell>
          <cell r="DI934">
            <v>0</v>
          </cell>
          <cell r="DJ934">
            <v>0</v>
          </cell>
          <cell r="DK934">
            <v>0</v>
          </cell>
          <cell r="DL934">
            <v>0</v>
          </cell>
          <cell r="DM934">
            <v>0</v>
          </cell>
          <cell r="DN934">
            <v>0</v>
          </cell>
          <cell r="DO934">
            <v>0</v>
          </cell>
          <cell r="DP934">
            <v>0</v>
          </cell>
          <cell r="DQ934">
            <v>0</v>
          </cell>
          <cell r="DR934">
            <v>0</v>
          </cell>
          <cell r="DS934">
            <v>0</v>
          </cell>
          <cell r="DT934">
            <v>0</v>
          </cell>
          <cell r="DU934">
            <v>0</v>
          </cell>
          <cell r="DV934">
            <v>0</v>
          </cell>
          <cell r="DW934">
            <v>0</v>
          </cell>
          <cell r="DX934">
            <v>0</v>
          </cell>
          <cell r="DY934">
            <v>0</v>
          </cell>
          <cell r="DZ934">
            <v>0</v>
          </cell>
          <cell r="EA934">
            <v>0</v>
          </cell>
          <cell r="EB934">
            <v>0</v>
          </cell>
          <cell r="EC934">
            <v>0</v>
          </cell>
          <cell r="ED934">
            <v>0</v>
          </cell>
        </row>
        <row r="935"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0</v>
          </cell>
          <cell r="BD935">
            <v>0</v>
          </cell>
          <cell r="BE935">
            <v>0</v>
          </cell>
          <cell r="BF935">
            <v>0</v>
          </cell>
          <cell r="BG935">
            <v>0</v>
          </cell>
          <cell r="BH935">
            <v>0</v>
          </cell>
          <cell r="BI935">
            <v>0</v>
          </cell>
          <cell r="BJ935">
            <v>0</v>
          </cell>
          <cell r="BK935">
            <v>0</v>
          </cell>
          <cell r="BL935">
            <v>0</v>
          </cell>
          <cell r="BM935">
            <v>0</v>
          </cell>
          <cell r="BN935">
            <v>0</v>
          </cell>
          <cell r="BO935">
            <v>0</v>
          </cell>
          <cell r="BP935">
            <v>0</v>
          </cell>
          <cell r="BQ935">
            <v>0</v>
          </cell>
          <cell r="BR935">
            <v>0</v>
          </cell>
          <cell r="BS935">
            <v>0</v>
          </cell>
          <cell r="BT935">
            <v>0</v>
          </cell>
          <cell r="BU935">
            <v>0</v>
          </cell>
          <cell r="BV935">
            <v>0</v>
          </cell>
          <cell r="BW935">
            <v>0</v>
          </cell>
          <cell r="BX935">
            <v>0</v>
          </cell>
          <cell r="BY935">
            <v>0</v>
          </cell>
          <cell r="BZ935">
            <v>0</v>
          </cell>
          <cell r="CA935">
            <v>0</v>
          </cell>
          <cell r="CB935">
            <v>0</v>
          </cell>
          <cell r="CC935">
            <v>0</v>
          </cell>
          <cell r="CD935">
            <v>0</v>
          </cell>
          <cell r="CE935">
            <v>0</v>
          </cell>
          <cell r="CF935">
            <v>0</v>
          </cell>
          <cell r="CG935">
            <v>0</v>
          </cell>
          <cell r="CH935">
            <v>0</v>
          </cell>
          <cell r="CI935">
            <v>0</v>
          </cell>
          <cell r="CJ935">
            <v>0</v>
          </cell>
          <cell r="CK935">
            <v>0</v>
          </cell>
          <cell r="CL935">
            <v>0</v>
          </cell>
          <cell r="CM935">
            <v>0</v>
          </cell>
          <cell r="CN935">
            <v>0</v>
          </cell>
          <cell r="CO935">
            <v>0</v>
          </cell>
          <cell r="CP935">
            <v>0</v>
          </cell>
          <cell r="CQ935">
            <v>0</v>
          </cell>
          <cell r="CR935">
            <v>0</v>
          </cell>
          <cell r="CS935">
            <v>0</v>
          </cell>
          <cell r="CT935">
            <v>0</v>
          </cell>
          <cell r="CU935">
            <v>0</v>
          </cell>
          <cell r="CV935">
            <v>0</v>
          </cell>
          <cell r="CW935">
            <v>0</v>
          </cell>
          <cell r="CX935">
            <v>0</v>
          </cell>
          <cell r="CY935">
            <v>0</v>
          </cell>
          <cell r="CZ935">
            <v>0</v>
          </cell>
          <cell r="DA935">
            <v>0</v>
          </cell>
          <cell r="DB935">
            <v>0</v>
          </cell>
          <cell r="DC935">
            <v>0</v>
          </cell>
          <cell r="DD935">
            <v>0</v>
          </cell>
          <cell r="DE935">
            <v>0</v>
          </cell>
          <cell r="DF935">
            <v>0</v>
          </cell>
          <cell r="DG935">
            <v>0</v>
          </cell>
          <cell r="DH935">
            <v>0</v>
          </cell>
          <cell r="DI935">
            <v>0</v>
          </cell>
          <cell r="DJ935">
            <v>0</v>
          </cell>
          <cell r="DK935">
            <v>0</v>
          </cell>
          <cell r="DL935">
            <v>0</v>
          </cell>
          <cell r="DM935">
            <v>0</v>
          </cell>
          <cell r="DN935">
            <v>0</v>
          </cell>
          <cell r="DO935">
            <v>0</v>
          </cell>
          <cell r="DP935">
            <v>0</v>
          </cell>
          <cell r="DQ935">
            <v>0</v>
          </cell>
          <cell r="DR935">
            <v>0</v>
          </cell>
          <cell r="DS935">
            <v>0</v>
          </cell>
          <cell r="DT935">
            <v>0</v>
          </cell>
          <cell r="DU935">
            <v>0</v>
          </cell>
          <cell r="DV935">
            <v>0</v>
          </cell>
          <cell r="DW935">
            <v>0</v>
          </cell>
          <cell r="DX935">
            <v>0</v>
          </cell>
          <cell r="DY935">
            <v>0</v>
          </cell>
          <cell r="DZ935">
            <v>0</v>
          </cell>
          <cell r="EA935">
            <v>0</v>
          </cell>
          <cell r="EB935">
            <v>0</v>
          </cell>
          <cell r="EC935">
            <v>0</v>
          </cell>
          <cell r="ED935">
            <v>0</v>
          </cell>
        </row>
        <row r="936"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  <cell r="BD936">
            <v>0</v>
          </cell>
          <cell r="BE936">
            <v>0</v>
          </cell>
          <cell r="BF936">
            <v>0</v>
          </cell>
          <cell r="BG936">
            <v>0</v>
          </cell>
          <cell r="BH936">
            <v>0</v>
          </cell>
          <cell r="BI936">
            <v>0</v>
          </cell>
          <cell r="BJ936">
            <v>0</v>
          </cell>
          <cell r="BK936">
            <v>0</v>
          </cell>
          <cell r="BL936">
            <v>0</v>
          </cell>
          <cell r="BM936">
            <v>0</v>
          </cell>
          <cell r="BN936">
            <v>0</v>
          </cell>
          <cell r="BO936">
            <v>0</v>
          </cell>
          <cell r="BP936">
            <v>0</v>
          </cell>
          <cell r="BQ936">
            <v>0</v>
          </cell>
          <cell r="BR936">
            <v>0</v>
          </cell>
          <cell r="BS936">
            <v>0</v>
          </cell>
          <cell r="BT936">
            <v>0</v>
          </cell>
          <cell r="BU936">
            <v>0</v>
          </cell>
          <cell r="BV936">
            <v>0</v>
          </cell>
          <cell r="BW936">
            <v>0</v>
          </cell>
          <cell r="BX936">
            <v>0</v>
          </cell>
          <cell r="BY936">
            <v>0</v>
          </cell>
          <cell r="BZ936">
            <v>0</v>
          </cell>
          <cell r="CA936">
            <v>0</v>
          </cell>
          <cell r="CB936">
            <v>0</v>
          </cell>
          <cell r="CC936">
            <v>0</v>
          </cell>
          <cell r="CD936">
            <v>0</v>
          </cell>
          <cell r="CE936">
            <v>0</v>
          </cell>
          <cell r="CF936">
            <v>0</v>
          </cell>
          <cell r="CG936">
            <v>0</v>
          </cell>
          <cell r="CH936">
            <v>0</v>
          </cell>
          <cell r="CI936">
            <v>0</v>
          </cell>
          <cell r="CJ936">
            <v>0</v>
          </cell>
          <cell r="CK936">
            <v>0</v>
          </cell>
          <cell r="CL936">
            <v>0</v>
          </cell>
          <cell r="CM936">
            <v>0</v>
          </cell>
          <cell r="CN936">
            <v>0</v>
          </cell>
          <cell r="CO936">
            <v>0</v>
          </cell>
          <cell r="CP936">
            <v>0</v>
          </cell>
          <cell r="CQ936">
            <v>0</v>
          </cell>
          <cell r="CR936">
            <v>0</v>
          </cell>
          <cell r="CS936">
            <v>0</v>
          </cell>
          <cell r="CT936">
            <v>0</v>
          </cell>
          <cell r="CU936">
            <v>0</v>
          </cell>
          <cell r="CV936">
            <v>0</v>
          </cell>
          <cell r="CW936">
            <v>0</v>
          </cell>
          <cell r="CX936">
            <v>0</v>
          </cell>
          <cell r="CY936">
            <v>0</v>
          </cell>
          <cell r="CZ936">
            <v>0</v>
          </cell>
          <cell r="DA936">
            <v>0</v>
          </cell>
          <cell r="DB936">
            <v>0</v>
          </cell>
          <cell r="DC936">
            <v>0</v>
          </cell>
          <cell r="DD936">
            <v>0</v>
          </cell>
          <cell r="DE936">
            <v>0</v>
          </cell>
          <cell r="DF936">
            <v>0</v>
          </cell>
          <cell r="DG936">
            <v>0</v>
          </cell>
          <cell r="DH936">
            <v>0</v>
          </cell>
          <cell r="DI936">
            <v>0</v>
          </cell>
          <cell r="DJ936">
            <v>0</v>
          </cell>
          <cell r="DK936">
            <v>0</v>
          </cell>
          <cell r="DL936">
            <v>0</v>
          </cell>
          <cell r="DM936">
            <v>0</v>
          </cell>
          <cell r="DN936">
            <v>0</v>
          </cell>
          <cell r="DO936">
            <v>0</v>
          </cell>
          <cell r="DP936">
            <v>0</v>
          </cell>
          <cell r="DQ936">
            <v>0</v>
          </cell>
          <cell r="DR936">
            <v>0</v>
          </cell>
          <cell r="DS936">
            <v>0</v>
          </cell>
          <cell r="DT936">
            <v>0</v>
          </cell>
          <cell r="DU936">
            <v>0</v>
          </cell>
          <cell r="DV936">
            <v>0</v>
          </cell>
          <cell r="DW936">
            <v>0</v>
          </cell>
          <cell r="DX936">
            <v>0</v>
          </cell>
          <cell r="DY936">
            <v>0</v>
          </cell>
          <cell r="DZ936">
            <v>0</v>
          </cell>
          <cell r="EA936">
            <v>0</v>
          </cell>
          <cell r="EB936">
            <v>0</v>
          </cell>
          <cell r="EC936">
            <v>0</v>
          </cell>
          <cell r="ED936">
            <v>0</v>
          </cell>
        </row>
        <row r="937"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0</v>
          </cell>
          <cell r="BD937">
            <v>0</v>
          </cell>
          <cell r="BE937">
            <v>0</v>
          </cell>
          <cell r="BF937">
            <v>0</v>
          </cell>
          <cell r="BG937">
            <v>0</v>
          </cell>
          <cell r="BH937">
            <v>0</v>
          </cell>
          <cell r="BI937">
            <v>0</v>
          </cell>
          <cell r="BJ937">
            <v>0</v>
          </cell>
          <cell r="BK937">
            <v>0</v>
          </cell>
          <cell r="BL937">
            <v>0</v>
          </cell>
          <cell r="BM937">
            <v>0</v>
          </cell>
          <cell r="BN937">
            <v>0</v>
          </cell>
          <cell r="BO937">
            <v>0</v>
          </cell>
          <cell r="BP937">
            <v>0</v>
          </cell>
          <cell r="BQ937">
            <v>0</v>
          </cell>
          <cell r="BR937">
            <v>0</v>
          </cell>
          <cell r="BS937">
            <v>0</v>
          </cell>
          <cell r="BT937">
            <v>0</v>
          </cell>
          <cell r="BU937">
            <v>0</v>
          </cell>
          <cell r="BV937">
            <v>0</v>
          </cell>
          <cell r="BW937">
            <v>0</v>
          </cell>
          <cell r="BX937">
            <v>0</v>
          </cell>
          <cell r="BY937">
            <v>0</v>
          </cell>
          <cell r="BZ937">
            <v>0</v>
          </cell>
          <cell r="CA937">
            <v>0</v>
          </cell>
          <cell r="CB937">
            <v>0</v>
          </cell>
          <cell r="CC937">
            <v>0</v>
          </cell>
          <cell r="CD937">
            <v>0</v>
          </cell>
          <cell r="CE937">
            <v>0</v>
          </cell>
          <cell r="CF937">
            <v>0</v>
          </cell>
          <cell r="CG937">
            <v>0</v>
          </cell>
          <cell r="CH937">
            <v>0</v>
          </cell>
          <cell r="CI937">
            <v>0</v>
          </cell>
          <cell r="CJ937">
            <v>0</v>
          </cell>
          <cell r="CK937">
            <v>0</v>
          </cell>
          <cell r="CL937">
            <v>0</v>
          </cell>
          <cell r="CM937">
            <v>0</v>
          </cell>
          <cell r="CN937">
            <v>0</v>
          </cell>
          <cell r="CO937">
            <v>0</v>
          </cell>
          <cell r="CP937">
            <v>0</v>
          </cell>
          <cell r="CQ937">
            <v>0</v>
          </cell>
          <cell r="CR937">
            <v>0</v>
          </cell>
          <cell r="CS937">
            <v>0</v>
          </cell>
          <cell r="CT937">
            <v>0</v>
          </cell>
          <cell r="CU937">
            <v>0</v>
          </cell>
          <cell r="CV937">
            <v>0</v>
          </cell>
          <cell r="CW937">
            <v>0</v>
          </cell>
          <cell r="CX937">
            <v>0</v>
          </cell>
          <cell r="CY937">
            <v>0</v>
          </cell>
          <cell r="CZ937">
            <v>0</v>
          </cell>
          <cell r="DA937">
            <v>0</v>
          </cell>
          <cell r="DB937">
            <v>0</v>
          </cell>
          <cell r="DC937">
            <v>0</v>
          </cell>
          <cell r="DD937">
            <v>0</v>
          </cell>
          <cell r="DE937">
            <v>0</v>
          </cell>
          <cell r="DF937">
            <v>0</v>
          </cell>
          <cell r="DG937">
            <v>0</v>
          </cell>
          <cell r="DH937">
            <v>0</v>
          </cell>
          <cell r="DI937">
            <v>0</v>
          </cell>
          <cell r="DJ937">
            <v>0</v>
          </cell>
          <cell r="DK937">
            <v>0</v>
          </cell>
          <cell r="DL937">
            <v>0</v>
          </cell>
          <cell r="DM937">
            <v>0</v>
          </cell>
          <cell r="DN937">
            <v>0</v>
          </cell>
          <cell r="DO937">
            <v>0</v>
          </cell>
          <cell r="DP937">
            <v>0</v>
          </cell>
          <cell r="DQ937">
            <v>0</v>
          </cell>
          <cell r="DR937">
            <v>0</v>
          </cell>
          <cell r="DS937">
            <v>0</v>
          </cell>
          <cell r="DT937">
            <v>0</v>
          </cell>
          <cell r="DU937">
            <v>0</v>
          </cell>
          <cell r="DV937">
            <v>0</v>
          </cell>
          <cell r="DW937">
            <v>0</v>
          </cell>
          <cell r="DX937">
            <v>0</v>
          </cell>
          <cell r="DY937">
            <v>0</v>
          </cell>
          <cell r="DZ937">
            <v>0</v>
          </cell>
          <cell r="EA937">
            <v>0</v>
          </cell>
          <cell r="EB937">
            <v>0</v>
          </cell>
          <cell r="EC937">
            <v>0</v>
          </cell>
          <cell r="ED937">
            <v>0</v>
          </cell>
        </row>
        <row r="938"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0</v>
          </cell>
          <cell r="BD938">
            <v>0</v>
          </cell>
          <cell r="BE938">
            <v>0</v>
          </cell>
          <cell r="BF938">
            <v>0</v>
          </cell>
          <cell r="BG938">
            <v>0</v>
          </cell>
          <cell r="BH938">
            <v>0</v>
          </cell>
          <cell r="BI938">
            <v>0</v>
          </cell>
          <cell r="BJ938">
            <v>0</v>
          </cell>
          <cell r="BK938">
            <v>0</v>
          </cell>
          <cell r="BL938">
            <v>0</v>
          </cell>
          <cell r="BM938">
            <v>0</v>
          </cell>
          <cell r="BN938">
            <v>0</v>
          </cell>
          <cell r="BO938">
            <v>0</v>
          </cell>
          <cell r="BP938">
            <v>0</v>
          </cell>
          <cell r="BQ938">
            <v>0</v>
          </cell>
          <cell r="BR938">
            <v>0</v>
          </cell>
          <cell r="BS938">
            <v>0</v>
          </cell>
          <cell r="BT938">
            <v>0</v>
          </cell>
          <cell r="BU938">
            <v>0</v>
          </cell>
          <cell r="BV938">
            <v>0</v>
          </cell>
          <cell r="BW938">
            <v>0</v>
          </cell>
          <cell r="BX938">
            <v>0</v>
          </cell>
          <cell r="BY938">
            <v>0</v>
          </cell>
          <cell r="BZ938">
            <v>0</v>
          </cell>
          <cell r="CA938">
            <v>0</v>
          </cell>
          <cell r="CB938">
            <v>0</v>
          </cell>
          <cell r="CC938">
            <v>0</v>
          </cell>
          <cell r="CD938">
            <v>0</v>
          </cell>
          <cell r="CE938">
            <v>0</v>
          </cell>
          <cell r="CF938">
            <v>0</v>
          </cell>
          <cell r="CG938">
            <v>0</v>
          </cell>
          <cell r="CH938">
            <v>0</v>
          </cell>
          <cell r="CI938">
            <v>0</v>
          </cell>
          <cell r="CJ938">
            <v>0</v>
          </cell>
          <cell r="CK938">
            <v>0</v>
          </cell>
          <cell r="CL938">
            <v>0</v>
          </cell>
          <cell r="CM938">
            <v>0</v>
          </cell>
          <cell r="CN938">
            <v>0</v>
          </cell>
          <cell r="CO938">
            <v>0</v>
          </cell>
          <cell r="CP938">
            <v>0</v>
          </cell>
          <cell r="CQ938">
            <v>0</v>
          </cell>
          <cell r="CR938">
            <v>0</v>
          </cell>
          <cell r="CS938">
            <v>0</v>
          </cell>
          <cell r="CT938">
            <v>0</v>
          </cell>
          <cell r="CU938">
            <v>0</v>
          </cell>
          <cell r="CV938">
            <v>0</v>
          </cell>
          <cell r="CW938">
            <v>0</v>
          </cell>
          <cell r="CX938">
            <v>0</v>
          </cell>
          <cell r="CY938">
            <v>0</v>
          </cell>
          <cell r="CZ938">
            <v>0</v>
          </cell>
          <cell r="DA938">
            <v>0</v>
          </cell>
          <cell r="DB938">
            <v>0</v>
          </cell>
          <cell r="DC938">
            <v>0</v>
          </cell>
          <cell r="DD938">
            <v>0</v>
          </cell>
          <cell r="DE938">
            <v>0</v>
          </cell>
          <cell r="DF938">
            <v>0</v>
          </cell>
          <cell r="DG938">
            <v>0</v>
          </cell>
          <cell r="DH938">
            <v>0</v>
          </cell>
          <cell r="DI938">
            <v>0</v>
          </cell>
          <cell r="DJ938">
            <v>0</v>
          </cell>
          <cell r="DK938">
            <v>0</v>
          </cell>
          <cell r="DL938">
            <v>0</v>
          </cell>
          <cell r="DM938">
            <v>0</v>
          </cell>
          <cell r="DN938">
            <v>0</v>
          </cell>
          <cell r="DO938">
            <v>0</v>
          </cell>
          <cell r="DP938">
            <v>0</v>
          </cell>
          <cell r="DQ938">
            <v>0</v>
          </cell>
          <cell r="DR938">
            <v>0</v>
          </cell>
          <cell r="DS938">
            <v>0</v>
          </cell>
          <cell r="DT938">
            <v>0</v>
          </cell>
          <cell r="DU938">
            <v>0</v>
          </cell>
          <cell r="DV938">
            <v>0</v>
          </cell>
          <cell r="DW938">
            <v>0</v>
          </cell>
          <cell r="DX938">
            <v>0</v>
          </cell>
          <cell r="DY938">
            <v>0</v>
          </cell>
          <cell r="DZ938">
            <v>0</v>
          </cell>
          <cell r="EA938">
            <v>0</v>
          </cell>
          <cell r="EB938">
            <v>0</v>
          </cell>
          <cell r="EC938">
            <v>0</v>
          </cell>
          <cell r="ED938">
            <v>0</v>
          </cell>
        </row>
        <row r="939"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0</v>
          </cell>
          <cell r="BD939">
            <v>0</v>
          </cell>
          <cell r="BE939">
            <v>0</v>
          </cell>
          <cell r="BF939">
            <v>0</v>
          </cell>
          <cell r="BG939">
            <v>0</v>
          </cell>
          <cell r="BH939">
            <v>0</v>
          </cell>
          <cell r="BI939">
            <v>0</v>
          </cell>
          <cell r="BJ939">
            <v>0</v>
          </cell>
          <cell r="BK939">
            <v>0</v>
          </cell>
          <cell r="BL939">
            <v>0</v>
          </cell>
          <cell r="BM939">
            <v>0</v>
          </cell>
          <cell r="BN939">
            <v>0</v>
          </cell>
          <cell r="BO939">
            <v>0</v>
          </cell>
          <cell r="BP939">
            <v>0</v>
          </cell>
          <cell r="BQ939">
            <v>0</v>
          </cell>
          <cell r="BR939">
            <v>0</v>
          </cell>
          <cell r="BS939">
            <v>0</v>
          </cell>
          <cell r="BT939">
            <v>0</v>
          </cell>
          <cell r="BU939">
            <v>0</v>
          </cell>
          <cell r="BV939">
            <v>0</v>
          </cell>
          <cell r="BW939">
            <v>0</v>
          </cell>
          <cell r="BX939">
            <v>0</v>
          </cell>
          <cell r="BY939">
            <v>0</v>
          </cell>
          <cell r="BZ939">
            <v>0</v>
          </cell>
          <cell r="CA939">
            <v>0</v>
          </cell>
          <cell r="CB939">
            <v>0</v>
          </cell>
          <cell r="CC939">
            <v>0</v>
          </cell>
          <cell r="CD939">
            <v>0</v>
          </cell>
          <cell r="CE939">
            <v>0</v>
          </cell>
          <cell r="CF939">
            <v>0</v>
          </cell>
          <cell r="CG939">
            <v>0</v>
          </cell>
          <cell r="CH939">
            <v>0</v>
          </cell>
          <cell r="CI939">
            <v>0</v>
          </cell>
          <cell r="CJ939">
            <v>0</v>
          </cell>
          <cell r="CK939">
            <v>0</v>
          </cell>
          <cell r="CL939">
            <v>0</v>
          </cell>
          <cell r="CM939">
            <v>0</v>
          </cell>
          <cell r="CN939">
            <v>0</v>
          </cell>
          <cell r="CO939">
            <v>0</v>
          </cell>
          <cell r="CP939">
            <v>0</v>
          </cell>
          <cell r="CQ939">
            <v>0</v>
          </cell>
          <cell r="CR939">
            <v>0</v>
          </cell>
          <cell r="CS939">
            <v>0</v>
          </cell>
          <cell r="CT939">
            <v>0</v>
          </cell>
          <cell r="CU939">
            <v>0</v>
          </cell>
          <cell r="CV939">
            <v>0</v>
          </cell>
          <cell r="CW939">
            <v>0</v>
          </cell>
          <cell r="CX939">
            <v>0</v>
          </cell>
          <cell r="CY939">
            <v>0</v>
          </cell>
          <cell r="CZ939">
            <v>0</v>
          </cell>
          <cell r="DA939">
            <v>0</v>
          </cell>
          <cell r="DB939">
            <v>0</v>
          </cell>
          <cell r="DC939">
            <v>0</v>
          </cell>
          <cell r="DD939">
            <v>0</v>
          </cell>
          <cell r="DE939">
            <v>0</v>
          </cell>
          <cell r="DF939">
            <v>0</v>
          </cell>
          <cell r="DG939">
            <v>0</v>
          </cell>
          <cell r="DH939">
            <v>0</v>
          </cell>
          <cell r="DI939">
            <v>0</v>
          </cell>
          <cell r="DJ939">
            <v>0</v>
          </cell>
          <cell r="DK939">
            <v>0</v>
          </cell>
          <cell r="DL939">
            <v>0</v>
          </cell>
          <cell r="DM939">
            <v>0</v>
          </cell>
          <cell r="DN939">
            <v>0</v>
          </cell>
          <cell r="DO939">
            <v>0</v>
          </cell>
          <cell r="DP939">
            <v>0</v>
          </cell>
          <cell r="DQ939">
            <v>0</v>
          </cell>
          <cell r="DR939">
            <v>0</v>
          </cell>
          <cell r="DS939">
            <v>0</v>
          </cell>
          <cell r="DT939">
            <v>0</v>
          </cell>
          <cell r="DU939">
            <v>0</v>
          </cell>
          <cell r="DV939">
            <v>0</v>
          </cell>
          <cell r="DW939">
            <v>0</v>
          </cell>
          <cell r="DX939">
            <v>0</v>
          </cell>
          <cell r="DY939">
            <v>0</v>
          </cell>
          <cell r="DZ939">
            <v>0</v>
          </cell>
          <cell r="EA939">
            <v>0</v>
          </cell>
          <cell r="EB939">
            <v>0</v>
          </cell>
          <cell r="EC939">
            <v>0</v>
          </cell>
          <cell r="ED939">
            <v>0</v>
          </cell>
        </row>
        <row r="941"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0</v>
          </cell>
          <cell r="BD941">
            <v>0</v>
          </cell>
          <cell r="BE941">
            <v>0</v>
          </cell>
          <cell r="BF941">
            <v>0</v>
          </cell>
          <cell r="BG941">
            <v>0</v>
          </cell>
          <cell r="BH941">
            <v>0</v>
          </cell>
          <cell r="BI941">
            <v>0</v>
          </cell>
          <cell r="BJ941">
            <v>0</v>
          </cell>
          <cell r="BK941">
            <v>0</v>
          </cell>
          <cell r="BL941">
            <v>0</v>
          </cell>
          <cell r="BM941">
            <v>0</v>
          </cell>
          <cell r="BN941">
            <v>0</v>
          </cell>
          <cell r="BO941">
            <v>0</v>
          </cell>
          <cell r="BP941">
            <v>0</v>
          </cell>
          <cell r="BQ941">
            <v>0</v>
          </cell>
          <cell r="BR941">
            <v>0</v>
          </cell>
          <cell r="BS941">
            <v>0</v>
          </cell>
          <cell r="BT941">
            <v>0</v>
          </cell>
          <cell r="BU941">
            <v>0</v>
          </cell>
          <cell r="BV941">
            <v>0</v>
          </cell>
          <cell r="BW941">
            <v>0</v>
          </cell>
          <cell r="BX941">
            <v>0</v>
          </cell>
          <cell r="BY941">
            <v>0</v>
          </cell>
          <cell r="BZ941">
            <v>0</v>
          </cell>
          <cell r="CA941">
            <v>0</v>
          </cell>
          <cell r="CB941">
            <v>0</v>
          </cell>
          <cell r="CC941">
            <v>0</v>
          </cell>
          <cell r="CD941">
            <v>0</v>
          </cell>
          <cell r="CE941">
            <v>0</v>
          </cell>
          <cell r="CF941">
            <v>0</v>
          </cell>
          <cell r="CG941">
            <v>0</v>
          </cell>
          <cell r="CH941">
            <v>0</v>
          </cell>
          <cell r="CI941">
            <v>0</v>
          </cell>
          <cell r="CJ941">
            <v>0</v>
          </cell>
          <cell r="CK941">
            <v>0</v>
          </cell>
          <cell r="CL941">
            <v>0</v>
          </cell>
          <cell r="CM941">
            <v>0</v>
          </cell>
          <cell r="CN941">
            <v>0</v>
          </cell>
          <cell r="CO941">
            <v>0</v>
          </cell>
          <cell r="CP941">
            <v>0</v>
          </cell>
          <cell r="CQ941">
            <v>0</v>
          </cell>
          <cell r="CR941">
            <v>0</v>
          </cell>
          <cell r="CS941">
            <v>0</v>
          </cell>
          <cell r="CT941">
            <v>0</v>
          </cell>
          <cell r="CU941">
            <v>0</v>
          </cell>
          <cell r="CV941">
            <v>0</v>
          </cell>
          <cell r="CW941">
            <v>0</v>
          </cell>
          <cell r="CX941">
            <v>0</v>
          </cell>
          <cell r="CY941">
            <v>0</v>
          </cell>
          <cell r="CZ941">
            <v>0</v>
          </cell>
          <cell r="DA941">
            <v>0</v>
          </cell>
          <cell r="DB941">
            <v>0</v>
          </cell>
          <cell r="DC941">
            <v>0</v>
          </cell>
          <cell r="DD941">
            <v>0</v>
          </cell>
          <cell r="DE941">
            <v>0</v>
          </cell>
          <cell r="DF941">
            <v>0</v>
          </cell>
          <cell r="DG941">
            <v>0</v>
          </cell>
          <cell r="DH941">
            <v>0</v>
          </cell>
          <cell r="DI941">
            <v>0</v>
          </cell>
          <cell r="DJ941">
            <v>0</v>
          </cell>
          <cell r="DK941">
            <v>0</v>
          </cell>
          <cell r="DL941">
            <v>0</v>
          </cell>
          <cell r="DM941">
            <v>0</v>
          </cell>
          <cell r="DN941">
            <v>0</v>
          </cell>
          <cell r="DO941">
            <v>0</v>
          </cell>
          <cell r="DP941">
            <v>0</v>
          </cell>
          <cell r="DQ941">
            <v>0</v>
          </cell>
          <cell r="DR941">
            <v>0</v>
          </cell>
          <cell r="DS941">
            <v>0</v>
          </cell>
          <cell r="DT941">
            <v>0</v>
          </cell>
          <cell r="DU941">
            <v>0</v>
          </cell>
          <cell r="DV941">
            <v>0</v>
          </cell>
          <cell r="DW941">
            <v>0</v>
          </cell>
          <cell r="DX941">
            <v>0</v>
          </cell>
          <cell r="DY941">
            <v>0</v>
          </cell>
          <cell r="DZ941">
            <v>0</v>
          </cell>
          <cell r="EA941">
            <v>0</v>
          </cell>
          <cell r="EB941">
            <v>0</v>
          </cell>
          <cell r="EC941">
            <v>0</v>
          </cell>
          <cell r="ED941">
            <v>0</v>
          </cell>
        </row>
        <row r="944"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  <cell r="AX944">
            <v>0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0</v>
          </cell>
          <cell r="BD944">
            <v>0</v>
          </cell>
          <cell r="BE944">
            <v>0</v>
          </cell>
          <cell r="BF944">
            <v>0</v>
          </cell>
          <cell r="BG944">
            <v>0</v>
          </cell>
          <cell r="BH944">
            <v>0</v>
          </cell>
          <cell r="BI944">
            <v>0</v>
          </cell>
          <cell r="BJ944">
            <v>0</v>
          </cell>
          <cell r="BK944">
            <v>0</v>
          </cell>
          <cell r="BL944">
            <v>0</v>
          </cell>
          <cell r="BM944">
            <v>0</v>
          </cell>
          <cell r="BN944">
            <v>0</v>
          </cell>
          <cell r="BO944">
            <v>0</v>
          </cell>
          <cell r="BP944">
            <v>0</v>
          </cell>
          <cell r="BQ944">
            <v>0</v>
          </cell>
          <cell r="BR944">
            <v>0</v>
          </cell>
          <cell r="BS944">
            <v>0</v>
          </cell>
          <cell r="BT944">
            <v>0</v>
          </cell>
          <cell r="BU944">
            <v>0</v>
          </cell>
          <cell r="BV944">
            <v>0</v>
          </cell>
          <cell r="BW944">
            <v>0</v>
          </cell>
          <cell r="BX944">
            <v>0</v>
          </cell>
          <cell r="BY944">
            <v>0</v>
          </cell>
          <cell r="BZ944">
            <v>0</v>
          </cell>
          <cell r="CA944">
            <v>0</v>
          </cell>
          <cell r="CB944">
            <v>0</v>
          </cell>
          <cell r="CC944">
            <v>0</v>
          </cell>
          <cell r="CD944">
            <v>0</v>
          </cell>
          <cell r="CE944">
            <v>0</v>
          </cell>
          <cell r="CF944">
            <v>0</v>
          </cell>
          <cell r="CG944">
            <v>0</v>
          </cell>
          <cell r="CH944">
            <v>0</v>
          </cell>
          <cell r="CI944">
            <v>0</v>
          </cell>
          <cell r="CJ944">
            <v>0</v>
          </cell>
          <cell r="CK944">
            <v>0</v>
          </cell>
          <cell r="CL944">
            <v>0</v>
          </cell>
          <cell r="CM944">
            <v>0</v>
          </cell>
          <cell r="CN944">
            <v>0</v>
          </cell>
          <cell r="CO944">
            <v>0</v>
          </cell>
          <cell r="CP944">
            <v>0</v>
          </cell>
          <cell r="CQ944">
            <v>0</v>
          </cell>
          <cell r="CR944">
            <v>0</v>
          </cell>
          <cell r="CS944">
            <v>0</v>
          </cell>
          <cell r="CT944">
            <v>0</v>
          </cell>
          <cell r="CU944">
            <v>0</v>
          </cell>
          <cell r="CV944">
            <v>0</v>
          </cell>
          <cell r="CW944">
            <v>0</v>
          </cell>
          <cell r="CX944">
            <v>0</v>
          </cell>
          <cell r="CY944">
            <v>0</v>
          </cell>
          <cell r="CZ944">
            <v>0</v>
          </cell>
          <cell r="DA944">
            <v>0</v>
          </cell>
          <cell r="DB944">
            <v>0</v>
          </cell>
          <cell r="DC944">
            <v>0</v>
          </cell>
          <cell r="DD944">
            <v>0</v>
          </cell>
          <cell r="DE944">
            <v>0</v>
          </cell>
          <cell r="DF944">
            <v>0</v>
          </cell>
          <cell r="DG944">
            <v>0</v>
          </cell>
          <cell r="DH944">
            <v>0</v>
          </cell>
          <cell r="DI944">
            <v>0</v>
          </cell>
          <cell r="DJ944">
            <v>0</v>
          </cell>
          <cell r="DK944">
            <v>0</v>
          </cell>
          <cell r="DL944">
            <v>0</v>
          </cell>
          <cell r="DM944">
            <v>0</v>
          </cell>
          <cell r="DN944">
            <v>0</v>
          </cell>
          <cell r="DO944">
            <v>0</v>
          </cell>
          <cell r="DP944">
            <v>0</v>
          </cell>
          <cell r="DQ944">
            <v>0</v>
          </cell>
          <cell r="DR944">
            <v>0</v>
          </cell>
          <cell r="DS944">
            <v>0</v>
          </cell>
          <cell r="DT944">
            <v>0</v>
          </cell>
          <cell r="DU944">
            <v>0</v>
          </cell>
          <cell r="DV944">
            <v>0</v>
          </cell>
          <cell r="DW944">
            <v>0</v>
          </cell>
          <cell r="DX944">
            <v>0</v>
          </cell>
          <cell r="DY944">
            <v>0</v>
          </cell>
          <cell r="DZ944">
            <v>0</v>
          </cell>
          <cell r="EA944">
            <v>0</v>
          </cell>
          <cell r="EB944">
            <v>0</v>
          </cell>
          <cell r="EC944">
            <v>0</v>
          </cell>
          <cell r="ED944">
            <v>0</v>
          </cell>
        </row>
        <row r="945"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0</v>
          </cell>
          <cell r="BD945">
            <v>0</v>
          </cell>
          <cell r="BE945">
            <v>0</v>
          </cell>
          <cell r="BF945">
            <v>0</v>
          </cell>
          <cell r="BG945">
            <v>0</v>
          </cell>
          <cell r="BH945">
            <v>0</v>
          </cell>
          <cell r="BI945">
            <v>0</v>
          </cell>
          <cell r="BJ945">
            <v>0</v>
          </cell>
          <cell r="BK945">
            <v>0</v>
          </cell>
          <cell r="BL945">
            <v>0</v>
          </cell>
          <cell r="BM945">
            <v>0</v>
          </cell>
          <cell r="BN945">
            <v>0</v>
          </cell>
          <cell r="BO945">
            <v>0</v>
          </cell>
          <cell r="BP945">
            <v>0</v>
          </cell>
          <cell r="BQ945">
            <v>0</v>
          </cell>
          <cell r="BR945">
            <v>0</v>
          </cell>
          <cell r="BS945">
            <v>0</v>
          </cell>
          <cell r="BT945">
            <v>0</v>
          </cell>
          <cell r="BU945">
            <v>0</v>
          </cell>
          <cell r="BV945">
            <v>0</v>
          </cell>
          <cell r="BW945">
            <v>0</v>
          </cell>
          <cell r="BX945">
            <v>0</v>
          </cell>
          <cell r="BY945">
            <v>0</v>
          </cell>
          <cell r="BZ945">
            <v>0</v>
          </cell>
          <cell r="CA945">
            <v>0</v>
          </cell>
          <cell r="CB945">
            <v>0</v>
          </cell>
          <cell r="CC945">
            <v>0</v>
          </cell>
          <cell r="CD945">
            <v>0</v>
          </cell>
          <cell r="CE945">
            <v>0</v>
          </cell>
          <cell r="CF945">
            <v>0</v>
          </cell>
          <cell r="CG945">
            <v>0</v>
          </cell>
          <cell r="CH945">
            <v>0</v>
          </cell>
          <cell r="CI945">
            <v>0</v>
          </cell>
          <cell r="CJ945">
            <v>0</v>
          </cell>
          <cell r="CK945">
            <v>0</v>
          </cell>
          <cell r="CL945">
            <v>0</v>
          </cell>
          <cell r="CM945">
            <v>0</v>
          </cell>
          <cell r="CN945">
            <v>0</v>
          </cell>
          <cell r="CO945">
            <v>0</v>
          </cell>
          <cell r="CP945">
            <v>0</v>
          </cell>
          <cell r="CQ945">
            <v>0</v>
          </cell>
          <cell r="CR945">
            <v>0</v>
          </cell>
          <cell r="CS945">
            <v>0</v>
          </cell>
          <cell r="CT945">
            <v>0</v>
          </cell>
          <cell r="CU945">
            <v>0</v>
          </cell>
          <cell r="CV945">
            <v>0</v>
          </cell>
          <cell r="CW945">
            <v>0</v>
          </cell>
          <cell r="CX945">
            <v>0</v>
          </cell>
          <cell r="CY945">
            <v>0</v>
          </cell>
          <cell r="CZ945">
            <v>0</v>
          </cell>
          <cell r="DA945">
            <v>0</v>
          </cell>
          <cell r="DB945">
            <v>0</v>
          </cell>
          <cell r="DC945">
            <v>0</v>
          </cell>
          <cell r="DD945">
            <v>0</v>
          </cell>
          <cell r="DE945">
            <v>0</v>
          </cell>
          <cell r="DF945">
            <v>0</v>
          </cell>
          <cell r="DG945">
            <v>0</v>
          </cell>
          <cell r="DH945">
            <v>0</v>
          </cell>
          <cell r="DI945">
            <v>0</v>
          </cell>
          <cell r="DJ945">
            <v>0</v>
          </cell>
          <cell r="DK945">
            <v>0</v>
          </cell>
          <cell r="DL945">
            <v>0</v>
          </cell>
          <cell r="DM945">
            <v>0</v>
          </cell>
          <cell r="DN945">
            <v>0</v>
          </cell>
          <cell r="DO945">
            <v>0</v>
          </cell>
          <cell r="DP945">
            <v>0</v>
          </cell>
          <cell r="DQ945">
            <v>0</v>
          </cell>
          <cell r="DR945">
            <v>0</v>
          </cell>
          <cell r="DS945">
            <v>0</v>
          </cell>
          <cell r="DT945">
            <v>0</v>
          </cell>
          <cell r="DU945">
            <v>0</v>
          </cell>
          <cell r="DV945">
            <v>0</v>
          </cell>
          <cell r="DW945">
            <v>0</v>
          </cell>
          <cell r="DX945">
            <v>0</v>
          </cell>
          <cell r="DY945">
            <v>0</v>
          </cell>
          <cell r="DZ945">
            <v>0</v>
          </cell>
          <cell r="EA945">
            <v>0</v>
          </cell>
          <cell r="EB945">
            <v>0</v>
          </cell>
          <cell r="EC945">
            <v>0</v>
          </cell>
          <cell r="ED945">
            <v>0</v>
          </cell>
        </row>
        <row r="946"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0</v>
          </cell>
          <cell r="BD946">
            <v>0</v>
          </cell>
          <cell r="BE946">
            <v>0</v>
          </cell>
          <cell r="BF946">
            <v>0</v>
          </cell>
          <cell r="BG946">
            <v>0</v>
          </cell>
          <cell r="BH946">
            <v>0</v>
          </cell>
          <cell r="BI946">
            <v>0</v>
          </cell>
          <cell r="BJ946">
            <v>0</v>
          </cell>
          <cell r="BK946">
            <v>0</v>
          </cell>
          <cell r="BL946">
            <v>0</v>
          </cell>
          <cell r="BM946">
            <v>0</v>
          </cell>
          <cell r="BN946">
            <v>0</v>
          </cell>
          <cell r="BO946">
            <v>0</v>
          </cell>
          <cell r="BP946">
            <v>0</v>
          </cell>
          <cell r="BQ946">
            <v>0</v>
          </cell>
          <cell r="BR946">
            <v>0</v>
          </cell>
          <cell r="BS946">
            <v>0</v>
          </cell>
          <cell r="BT946">
            <v>0</v>
          </cell>
          <cell r="BU946">
            <v>0</v>
          </cell>
          <cell r="BV946">
            <v>0</v>
          </cell>
          <cell r="BW946">
            <v>0</v>
          </cell>
          <cell r="BX946">
            <v>0</v>
          </cell>
          <cell r="BY946">
            <v>0</v>
          </cell>
          <cell r="BZ946">
            <v>0</v>
          </cell>
          <cell r="CA946">
            <v>0</v>
          </cell>
          <cell r="CB946">
            <v>0</v>
          </cell>
          <cell r="CC946">
            <v>0</v>
          </cell>
          <cell r="CD946">
            <v>0</v>
          </cell>
          <cell r="CE946">
            <v>0</v>
          </cell>
          <cell r="CF946">
            <v>0</v>
          </cell>
          <cell r="CG946">
            <v>0</v>
          </cell>
          <cell r="CH946">
            <v>0</v>
          </cell>
          <cell r="CI946">
            <v>0</v>
          </cell>
          <cell r="CJ946">
            <v>0</v>
          </cell>
          <cell r="CK946">
            <v>0</v>
          </cell>
          <cell r="CL946">
            <v>0</v>
          </cell>
          <cell r="CM946">
            <v>0</v>
          </cell>
          <cell r="CN946">
            <v>0</v>
          </cell>
          <cell r="CO946">
            <v>0</v>
          </cell>
          <cell r="CP946">
            <v>0</v>
          </cell>
          <cell r="CQ946">
            <v>0</v>
          </cell>
          <cell r="CR946">
            <v>0</v>
          </cell>
          <cell r="CS946">
            <v>0</v>
          </cell>
          <cell r="CT946">
            <v>0</v>
          </cell>
          <cell r="CU946">
            <v>0</v>
          </cell>
          <cell r="CV946">
            <v>0</v>
          </cell>
          <cell r="CW946">
            <v>0</v>
          </cell>
          <cell r="CX946">
            <v>0</v>
          </cell>
          <cell r="CY946">
            <v>0</v>
          </cell>
          <cell r="CZ946">
            <v>0</v>
          </cell>
          <cell r="DA946">
            <v>0</v>
          </cell>
          <cell r="DB946">
            <v>0</v>
          </cell>
          <cell r="DC946">
            <v>0</v>
          </cell>
          <cell r="DD946">
            <v>0</v>
          </cell>
          <cell r="DE946">
            <v>0</v>
          </cell>
          <cell r="DF946">
            <v>0</v>
          </cell>
          <cell r="DG946">
            <v>0</v>
          </cell>
          <cell r="DH946">
            <v>0</v>
          </cell>
          <cell r="DI946">
            <v>0</v>
          </cell>
          <cell r="DJ946">
            <v>0</v>
          </cell>
          <cell r="DK946">
            <v>0</v>
          </cell>
          <cell r="DL946">
            <v>0</v>
          </cell>
          <cell r="DM946">
            <v>0</v>
          </cell>
          <cell r="DN946">
            <v>0</v>
          </cell>
          <cell r="DO946">
            <v>0</v>
          </cell>
          <cell r="DP946">
            <v>0</v>
          </cell>
          <cell r="DQ946">
            <v>0</v>
          </cell>
          <cell r="DR946">
            <v>0</v>
          </cell>
          <cell r="DS946">
            <v>0</v>
          </cell>
          <cell r="DT946">
            <v>0</v>
          </cell>
          <cell r="DU946">
            <v>0</v>
          </cell>
          <cell r="DV946">
            <v>0</v>
          </cell>
          <cell r="DW946">
            <v>0</v>
          </cell>
          <cell r="DX946">
            <v>0</v>
          </cell>
          <cell r="DY946">
            <v>0</v>
          </cell>
          <cell r="DZ946">
            <v>0</v>
          </cell>
          <cell r="EA946">
            <v>0</v>
          </cell>
          <cell r="EB946">
            <v>0</v>
          </cell>
          <cell r="EC946">
            <v>0</v>
          </cell>
          <cell r="ED946">
            <v>0</v>
          </cell>
        </row>
        <row r="947"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K947">
            <v>0</v>
          </cell>
          <cell r="BL947">
            <v>0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>
            <v>0</v>
          </cell>
          <cell r="BR947">
            <v>0</v>
          </cell>
          <cell r="BS947">
            <v>0</v>
          </cell>
          <cell r="BT947">
            <v>0</v>
          </cell>
          <cell r="BU947">
            <v>0</v>
          </cell>
          <cell r="BV947">
            <v>0</v>
          </cell>
          <cell r="BW947">
            <v>0</v>
          </cell>
          <cell r="BX947">
            <v>0</v>
          </cell>
          <cell r="BY947">
            <v>0</v>
          </cell>
          <cell r="BZ947">
            <v>0</v>
          </cell>
          <cell r="CA947">
            <v>0</v>
          </cell>
          <cell r="CB947">
            <v>0</v>
          </cell>
          <cell r="CC947">
            <v>0</v>
          </cell>
          <cell r="CD947">
            <v>0</v>
          </cell>
          <cell r="CE947">
            <v>0</v>
          </cell>
          <cell r="CF947">
            <v>0</v>
          </cell>
          <cell r="CG947">
            <v>0</v>
          </cell>
          <cell r="CH947">
            <v>0</v>
          </cell>
          <cell r="CI947">
            <v>0</v>
          </cell>
          <cell r="CJ947">
            <v>0</v>
          </cell>
          <cell r="CK947">
            <v>0</v>
          </cell>
          <cell r="CL947">
            <v>0</v>
          </cell>
          <cell r="CM947">
            <v>0</v>
          </cell>
          <cell r="CN947">
            <v>0</v>
          </cell>
          <cell r="CO947">
            <v>0</v>
          </cell>
          <cell r="CP947">
            <v>0</v>
          </cell>
          <cell r="CQ947">
            <v>0</v>
          </cell>
          <cell r="CR947">
            <v>0</v>
          </cell>
          <cell r="CS947">
            <v>0</v>
          </cell>
          <cell r="CT947">
            <v>0</v>
          </cell>
          <cell r="CU947">
            <v>0</v>
          </cell>
          <cell r="CV947">
            <v>0</v>
          </cell>
          <cell r="CW947">
            <v>0</v>
          </cell>
          <cell r="CX947">
            <v>0</v>
          </cell>
          <cell r="CY947">
            <v>0</v>
          </cell>
          <cell r="CZ947">
            <v>0</v>
          </cell>
          <cell r="DA947">
            <v>0</v>
          </cell>
          <cell r="DB947">
            <v>0</v>
          </cell>
          <cell r="DC947">
            <v>0</v>
          </cell>
          <cell r="DD947">
            <v>0</v>
          </cell>
          <cell r="DE947">
            <v>0</v>
          </cell>
          <cell r="DF947">
            <v>0</v>
          </cell>
          <cell r="DG947">
            <v>0</v>
          </cell>
          <cell r="DH947">
            <v>0</v>
          </cell>
          <cell r="DI947">
            <v>0</v>
          </cell>
          <cell r="DJ947">
            <v>0</v>
          </cell>
          <cell r="DK947">
            <v>0</v>
          </cell>
          <cell r="DL947">
            <v>0</v>
          </cell>
          <cell r="DM947">
            <v>0</v>
          </cell>
          <cell r="DN947">
            <v>0</v>
          </cell>
          <cell r="DO947">
            <v>0</v>
          </cell>
          <cell r="DP947">
            <v>0</v>
          </cell>
          <cell r="DQ947">
            <v>0</v>
          </cell>
          <cell r="DR947">
            <v>0</v>
          </cell>
          <cell r="DS947">
            <v>0</v>
          </cell>
          <cell r="DT947">
            <v>0</v>
          </cell>
          <cell r="DU947">
            <v>0</v>
          </cell>
          <cell r="DV947">
            <v>0</v>
          </cell>
          <cell r="DW947">
            <v>0</v>
          </cell>
          <cell r="DX947">
            <v>0</v>
          </cell>
          <cell r="DY947">
            <v>0</v>
          </cell>
          <cell r="DZ947">
            <v>0</v>
          </cell>
          <cell r="EA947">
            <v>0</v>
          </cell>
          <cell r="EB947">
            <v>0</v>
          </cell>
          <cell r="EC947">
            <v>0</v>
          </cell>
          <cell r="ED947">
            <v>0</v>
          </cell>
        </row>
        <row r="948"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E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K948">
            <v>0</v>
          </cell>
          <cell r="BL948">
            <v>0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  <cell r="BQ948">
            <v>0</v>
          </cell>
          <cell r="BR948">
            <v>0</v>
          </cell>
          <cell r="BS948">
            <v>0</v>
          </cell>
          <cell r="BT948">
            <v>0</v>
          </cell>
          <cell r="BU948">
            <v>0</v>
          </cell>
          <cell r="BV948">
            <v>0</v>
          </cell>
          <cell r="BW948">
            <v>0</v>
          </cell>
          <cell r="BX948">
            <v>0</v>
          </cell>
          <cell r="BY948">
            <v>0</v>
          </cell>
          <cell r="BZ948">
            <v>0</v>
          </cell>
          <cell r="CA948">
            <v>0</v>
          </cell>
          <cell r="CB948">
            <v>0</v>
          </cell>
          <cell r="CC948">
            <v>0</v>
          </cell>
          <cell r="CD948">
            <v>0</v>
          </cell>
          <cell r="CE948">
            <v>0</v>
          </cell>
          <cell r="CF948">
            <v>0</v>
          </cell>
          <cell r="CG948">
            <v>0</v>
          </cell>
          <cell r="CH948">
            <v>0</v>
          </cell>
          <cell r="CI948">
            <v>0</v>
          </cell>
          <cell r="CJ948">
            <v>0</v>
          </cell>
          <cell r="CK948">
            <v>0</v>
          </cell>
          <cell r="CL948">
            <v>0</v>
          </cell>
          <cell r="CM948">
            <v>0</v>
          </cell>
          <cell r="CN948">
            <v>0</v>
          </cell>
          <cell r="CO948">
            <v>0</v>
          </cell>
          <cell r="CP948">
            <v>0</v>
          </cell>
          <cell r="CQ948">
            <v>0</v>
          </cell>
          <cell r="CR948">
            <v>0</v>
          </cell>
          <cell r="CS948">
            <v>0</v>
          </cell>
          <cell r="CT948">
            <v>0</v>
          </cell>
          <cell r="CU948">
            <v>0</v>
          </cell>
          <cell r="CV948">
            <v>0</v>
          </cell>
          <cell r="CW948">
            <v>0</v>
          </cell>
          <cell r="CX948">
            <v>0</v>
          </cell>
          <cell r="CY948">
            <v>0</v>
          </cell>
          <cell r="CZ948">
            <v>0</v>
          </cell>
          <cell r="DA948">
            <v>0</v>
          </cell>
          <cell r="DB948">
            <v>0</v>
          </cell>
          <cell r="DC948">
            <v>0</v>
          </cell>
          <cell r="DD948">
            <v>0</v>
          </cell>
          <cell r="DE948">
            <v>0</v>
          </cell>
          <cell r="DF948">
            <v>0</v>
          </cell>
          <cell r="DG948">
            <v>0</v>
          </cell>
          <cell r="DH948">
            <v>0</v>
          </cell>
          <cell r="DI948">
            <v>0</v>
          </cell>
          <cell r="DJ948">
            <v>0</v>
          </cell>
          <cell r="DK948">
            <v>0</v>
          </cell>
          <cell r="DL948">
            <v>0</v>
          </cell>
          <cell r="DM948">
            <v>0</v>
          </cell>
          <cell r="DN948">
            <v>0</v>
          </cell>
          <cell r="DO948">
            <v>0</v>
          </cell>
          <cell r="DP948">
            <v>0</v>
          </cell>
          <cell r="DQ948">
            <v>0</v>
          </cell>
          <cell r="DR948">
            <v>0</v>
          </cell>
          <cell r="DS948">
            <v>0</v>
          </cell>
          <cell r="DT948">
            <v>0</v>
          </cell>
          <cell r="DU948">
            <v>0</v>
          </cell>
          <cell r="DV948">
            <v>0</v>
          </cell>
          <cell r="DW948">
            <v>0</v>
          </cell>
          <cell r="DX948">
            <v>0</v>
          </cell>
          <cell r="DY948">
            <v>0</v>
          </cell>
          <cell r="DZ948">
            <v>0</v>
          </cell>
          <cell r="EA948">
            <v>0</v>
          </cell>
          <cell r="EB948">
            <v>0</v>
          </cell>
          <cell r="EC948">
            <v>0</v>
          </cell>
          <cell r="ED948">
            <v>0</v>
          </cell>
        </row>
        <row r="949"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0</v>
          </cell>
          <cell r="AX949">
            <v>0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0</v>
          </cell>
          <cell r="BD949">
            <v>0</v>
          </cell>
          <cell r="BE949">
            <v>0</v>
          </cell>
          <cell r="BF949">
            <v>0</v>
          </cell>
          <cell r="BG949">
            <v>0</v>
          </cell>
          <cell r="BH949">
            <v>0</v>
          </cell>
          <cell r="BI949">
            <v>0</v>
          </cell>
          <cell r="BJ949">
            <v>0</v>
          </cell>
          <cell r="BK949">
            <v>0</v>
          </cell>
          <cell r="BL949">
            <v>0</v>
          </cell>
          <cell r="BM949">
            <v>0</v>
          </cell>
          <cell r="BN949">
            <v>0</v>
          </cell>
          <cell r="BO949">
            <v>0</v>
          </cell>
          <cell r="BP949">
            <v>0</v>
          </cell>
          <cell r="BQ949">
            <v>0</v>
          </cell>
          <cell r="BR949">
            <v>0</v>
          </cell>
          <cell r="BS949">
            <v>0</v>
          </cell>
          <cell r="BT949">
            <v>0</v>
          </cell>
          <cell r="BU949">
            <v>0</v>
          </cell>
          <cell r="BV949">
            <v>0</v>
          </cell>
          <cell r="BW949">
            <v>0</v>
          </cell>
          <cell r="BX949">
            <v>0</v>
          </cell>
          <cell r="BY949">
            <v>0</v>
          </cell>
          <cell r="BZ949">
            <v>0</v>
          </cell>
          <cell r="CA949">
            <v>0</v>
          </cell>
          <cell r="CB949">
            <v>0</v>
          </cell>
          <cell r="CC949">
            <v>0</v>
          </cell>
          <cell r="CD949">
            <v>0</v>
          </cell>
          <cell r="CE949">
            <v>0</v>
          </cell>
          <cell r="CF949">
            <v>0</v>
          </cell>
          <cell r="CG949">
            <v>0</v>
          </cell>
          <cell r="CH949">
            <v>0</v>
          </cell>
          <cell r="CI949">
            <v>0</v>
          </cell>
          <cell r="CJ949">
            <v>0</v>
          </cell>
          <cell r="CK949">
            <v>0</v>
          </cell>
          <cell r="CL949">
            <v>0</v>
          </cell>
          <cell r="CM949">
            <v>0</v>
          </cell>
          <cell r="CN949">
            <v>0</v>
          </cell>
          <cell r="CO949">
            <v>0</v>
          </cell>
          <cell r="CP949">
            <v>0</v>
          </cell>
          <cell r="CQ949">
            <v>0</v>
          </cell>
          <cell r="CR949">
            <v>0</v>
          </cell>
          <cell r="CS949">
            <v>0</v>
          </cell>
          <cell r="CT949">
            <v>0</v>
          </cell>
          <cell r="CU949">
            <v>0</v>
          </cell>
          <cell r="CV949">
            <v>0</v>
          </cell>
          <cell r="CW949">
            <v>0</v>
          </cell>
          <cell r="CX949">
            <v>0</v>
          </cell>
          <cell r="CY949">
            <v>0</v>
          </cell>
          <cell r="CZ949">
            <v>0</v>
          </cell>
          <cell r="DA949">
            <v>0</v>
          </cell>
          <cell r="DB949">
            <v>0</v>
          </cell>
          <cell r="DC949">
            <v>0</v>
          </cell>
          <cell r="DD949">
            <v>0</v>
          </cell>
          <cell r="DE949">
            <v>0</v>
          </cell>
          <cell r="DF949">
            <v>0</v>
          </cell>
          <cell r="DG949">
            <v>0</v>
          </cell>
          <cell r="DH949">
            <v>0</v>
          </cell>
          <cell r="DI949">
            <v>0</v>
          </cell>
          <cell r="DJ949">
            <v>0</v>
          </cell>
          <cell r="DK949">
            <v>0</v>
          </cell>
          <cell r="DL949">
            <v>0</v>
          </cell>
          <cell r="DM949">
            <v>0</v>
          </cell>
          <cell r="DN949">
            <v>0</v>
          </cell>
          <cell r="DO949">
            <v>0</v>
          </cell>
          <cell r="DP949">
            <v>0</v>
          </cell>
          <cell r="DQ949">
            <v>0</v>
          </cell>
          <cell r="DR949">
            <v>0</v>
          </cell>
          <cell r="DS949">
            <v>0</v>
          </cell>
          <cell r="DT949">
            <v>0</v>
          </cell>
          <cell r="DU949">
            <v>0</v>
          </cell>
          <cell r="DV949">
            <v>0</v>
          </cell>
          <cell r="DW949">
            <v>0</v>
          </cell>
          <cell r="DX949">
            <v>0</v>
          </cell>
          <cell r="DY949">
            <v>0</v>
          </cell>
          <cell r="DZ949">
            <v>0</v>
          </cell>
          <cell r="EA949">
            <v>0</v>
          </cell>
          <cell r="EB949">
            <v>0</v>
          </cell>
          <cell r="EC949">
            <v>0</v>
          </cell>
          <cell r="ED949">
            <v>0</v>
          </cell>
        </row>
        <row r="951"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0</v>
          </cell>
          <cell r="AX951">
            <v>0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0</v>
          </cell>
          <cell r="BD951">
            <v>0</v>
          </cell>
          <cell r="BE951">
            <v>0</v>
          </cell>
          <cell r="BF951">
            <v>0</v>
          </cell>
          <cell r="BG951">
            <v>0</v>
          </cell>
          <cell r="BH951">
            <v>0</v>
          </cell>
          <cell r="BI951">
            <v>0</v>
          </cell>
          <cell r="BJ951">
            <v>0</v>
          </cell>
          <cell r="BK951">
            <v>0</v>
          </cell>
          <cell r="BL951">
            <v>0</v>
          </cell>
          <cell r="BM951">
            <v>0</v>
          </cell>
          <cell r="BN951">
            <v>0</v>
          </cell>
          <cell r="BO951">
            <v>0</v>
          </cell>
          <cell r="BP951">
            <v>0</v>
          </cell>
          <cell r="BQ951">
            <v>0</v>
          </cell>
          <cell r="BR951">
            <v>0</v>
          </cell>
          <cell r="BS951">
            <v>0</v>
          </cell>
          <cell r="BT951">
            <v>0</v>
          </cell>
          <cell r="BU951">
            <v>0</v>
          </cell>
          <cell r="BV951">
            <v>0</v>
          </cell>
          <cell r="BW951">
            <v>0</v>
          </cell>
          <cell r="BX951">
            <v>0</v>
          </cell>
          <cell r="BY951">
            <v>0</v>
          </cell>
          <cell r="BZ951">
            <v>0</v>
          </cell>
          <cell r="CA951">
            <v>0</v>
          </cell>
          <cell r="CB951">
            <v>0</v>
          </cell>
          <cell r="CC951">
            <v>0</v>
          </cell>
          <cell r="CD951">
            <v>0</v>
          </cell>
          <cell r="CE951">
            <v>0</v>
          </cell>
          <cell r="CF951">
            <v>0</v>
          </cell>
          <cell r="CG951">
            <v>0</v>
          </cell>
          <cell r="CH951">
            <v>0</v>
          </cell>
          <cell r="CI951">
            <v>0</v>
          </cell>
          <cell r="CJ951">
            <v>0</v>
          </cell>
          <cell r="CK951">
            <v>0</v>
          </cell>
          <cell r="CL951">
            <v>0</v>
          </cell>
          <cell r="CM951">
            <v>0</v>
          </cell>
          <cell r="CN951">
            <v>0</v>
          </cell>
          <cell r="CO951">
            <v>0</v>
          </cell>
          <cell r="CP951">
            <v>0</v>
          </cell>
          <cell r="CQ951">
            <v>0</v>
          </cell>
          <cell r="CR951">
            <v>0</v>
          </cell>
          <cell r="CS951">
            <v>0</v>
          </cell>
          <cell r="CT951">
            <v>0</v>
          </cell>
          <cell r="CU951">
            <v>0</v>
          </cell>
          <cell r="CV951">
            <v>0</v>
          </cell>
          <cell r="CW951">
            <v>0</v>
          </cell>
          <cell r="CX951">
            <v>0</v>
          </cell>
          <cell r="CY951">
            <v>0</v>
          </cell>
          <cell r="CZ951">
            <v>0</v>
          </cell>
          <cell r="DA951">
            <v>0</v>
          </cell>
          <cell r="DB951">
            <v>0</v>
          </cell>
          <cell r="DC951">
            <v>0</v>
          </cell>
          <cell r="DD951">
            <v>0</v>
          </cell>
          <cell r="DE951">
            <v>0</v>
          </cell>
          <cell r="DF951">
            <v>0</v>
          </cell>
          <cell r="DG951">
            <v>0</v>
          </cell>
          <cell r="DH951">
            <v>0</v>
          </cell>
          <cell r="DI951">
            <v>0</v>
          </cell>
          <cell r="DJ951">
            <v>0</v>
          </cell>
          <cell r="DK951">
            <v>0</v>
          </cell>
          <cell r="DL951">
            <v>0</v>
          </cell>
          <cell r="DM951">
            <v>0</v>
          </cell>
          <cell r="DN951">
            <v>0</v>
          </cell>
          <cell r="DO951">
            <v>0</v>
          </cell>
          <cell r="DP951">
            <v>0</v>
          </cell>
          <cell r="DQ951">
            <v>0</v>
          </cell>
          <cell r="DR951">
            <v>0</v>
          </cell>
          <cell r="DS951">
            <v>0</v>
          </cell>
          <cell r="DT951">
            <v>0</v>
          </cell>
          <cell r="DU951">
            <v>0</v>
          </cell>
          <cell r="DV951">
            <v>0</v>
          </cell>
          <cell r="DW951">
            <v>0</v>
          </cell>
          <cell r="DX951">
            <v>0</v>
          </cell>
          <cell r="DY951">
            <v>0</v>
          </cell>
          <cell r="DZ951">
            <v>0</v>
          </cell>
          <cell r="EA951">
            <v>0</v>
          </cell>
          <cell r="EB951">
            <v>0</v>
          </cell>
          <cell r="EC951">
            <v>0</v>
          </cell>
          <cell r="ED951">
            <v>0</v>
          </cell>
        </row>
        <row r="952"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0</v>
          </cell>
          <cell r="AX952">
            <v>0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0</v>
          </cell>
          <cell r="BD952">
            <v>0</v>
          </cell>
          <cell r="BE952">
            <v>0</v>
          </cell>
          <cell r="BF952">
            <v>0</v>
          </cell>
          <cell r="BG952">
            <v>0</v>
          </cell>
          <cell r="BH952">
            <v>0</v>
          </cell>
          <cell r="BI952">
            <v>0</v>
          </cell>
          <cell r="BJ952">
            <v>0</v>
          </cell>
          <cell r="BK952">
            <v>0</v>
          </cell>
          <cell r="BL952">
            <v>0</v>
          </cell>
          <cell r="BM952">
            <v>0</v>
          </cell>
          <cell r="BN952">
            <v>0</v>
          </cell>
          <cell r="BO952">
            <v>0</v>
          </cell>
          <cell r="BP952">
            <v>0</v>
          </cell>
          <cell r="BQ952">
            <v>0</v>
          </cell>
          <cell r="BR952">
            <v>0</v>
          </cell>
          <cell r="BS952">
            <v>0</v>
          </cell>
          <cell r="BT952">
            <v>0</v>
          </cell>
          <cell r="BU952">
            <v>0</v>
          </cell>
          <cell r="BV952">
            <v>0</v>
          </cell>
          <cell r="BW952">
            <v>0</v>
          </cell>
          <cell r="BX952">
            <v>0</v>
          </cell>
          <cell r="BY952">
            <v>0</v>
          </cell>
          <cell r="BZ952">
            <v>0</v>
          </cell>
          <cell r="CA952">
            <v>0</v>
          </cell>
          <cell r="CB952">
            <v>0</v>
          </cell>
          <cell r="CC952">
            <v>0</v>
          </cell>
          <cell r="CD952">
            <v>0</v>
          </cell>
          <cell r="CE952">
            <v>0</v>
          </cell>
          <cell r="CF952">
            <v>0</v>
          </cell>
          <cell r="CG952">
            <v>0</v>
          </cell>
          <cell r="CH952">
            <v>0</v>
          </cell>
          <cell r="CI952">
            <v>0</v>
          </cell>
          <cell r="CJ952">
            <v>0</v>
          </cell>
          <cell r="CK952">
            <v>0</v>
          </cell>
          <cell r="CL952">
            <v>0</v>
          </cell>
          <cell r="CM952">
            <v>0</v>
          </cell>
          <cell r="CN952">
            <v>0</v>
          </cell>
          <cell r="CO952">
            <v>0</v>
          </cell>
          <cell r="CP952">
            <v>0</v>
          </cell>
          <cell r="CQ952">
            <v>0</v>
          </cell>
          <cell r="CR952">
            <v>0</v>
          </cell>
          <cell r="CS952">
            <v>0</v>
          </cell>
          <cell r="CT952">
            <v>0</v>
          </cell>
          <cell r="CU952">
            <v>0</v>
          </cell>
          <cell r="CV952">
            <v>0</v>
          </cell>
          <cell r="CW952">
            <v>0</v>
          </cell>
          <cell r="CX952">
            <v>0</v>
          </cell>
          <cell r="CY952">
            <v>0</v>
          </cell>
          <cell r="CZ952">
            <v>0</v>
          </cell>
          <cell r="DA952">
            <v>0</v>
          </cell>
          <cell r="DB952">
            <v>0</v>
          </cell>
          <cell r="DC952">
            <v>0</v>
          </cell>
          <cell r="DD952">
            <v>0</v>
          </cell>
          <cell r="DE952">
            <v>0</v>
          </cell>
          <cell r="DF952">
            <v>0</v>
          </cell>
          <cell r="DG952">
            <v>0</v>
          </cell>
          <cell r="DH952">
            <v>0</v>
          </cell>
          <cell r="DI952">
            <v>0</v>
          </cell>
          <cell r="DJ952">
            <v>0</v>
          </cell>
          <cell r="DK952">
            <v>0</v>
          </cell>
          <cell r="DL952">
            <v>0</v>
          </cell>
          <cell r="DM952">
            <v>0</v>
          </cell>
          <cell r="DN952">
            <v>0</v>
          </cell>
          <cell r="DO952">
            <v>0</v>
          </cell>
          <cell r="DP952">
            <v>0</v>
          </cell>
          <cell r="DQ952">
            <v>0</v>
          </cell>
          <cell r="DR952">
            <v>0</v>
          </cell>
          <cell r="DS952">
            <v>0</v>
          </cell>
          <cell r="DT952">
            <v>0</v>
          </cell>
          <cell r="DU952">
            <v>0</v>
          </cell>
          <cell r="DV952">
            <v>0</v>
          </cell>
          <cell r="DW952">
            <v>0</v>
          </cell>
          <cell r="DX952">
            <v>0</v>
          </cell>
          <cell r="DY952">
            <v>0</v>
          </cell>
          <cell r="DZ952">
            <v>0</v>
          </cell>
          <cell r="EA952">
            <v>0</v>
          </cell>
          <cell r="EB952">
            <v>0</v>
          </cell>
          <cell r="EC952">
            <v>0</v>
          </cell>
          <cell r="ED952">
            <v>0</v>
          </cell>
        </row>
        <row r="953"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>
            <v>0</v>
          </cell>
          <cell r="BE953">
            <v>0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0</v>
          </cell>
          <cell r="BK953">
            <v>0</v>
          </cell>
          <cell r="BL953">
            <v>0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>
            <v>0</v>
          </cell>
          <cell r="BR953">
            <v>0</v>
          </cell>
          <cell r="BS953">
            <v>0</v>
          </cell>
          <cell r="BT953">
            <v>0</v>
          </cell>
          <cell r="BU953">
            <v>0</v>
          </cell>
          <cell r="BV953">
            <v>0</v>
          </cell>
          <cell r="BW953">
            <v>0</v>
          </cell>
          <cell r="BX953">
            <v>0</v>
          </cell>
          <cell r="BY953">
            <v>0</v>
          </cell>
          <cell r="BZ953">
            <v>0</v>
          </cell>
          <cell r="CA953">
            <v>0</v>
          </cell>
          <cell r="CB953">
            <v>0</v>
          </cell>
          <cell r="CC953">
            <v>0</v>
          </cell>
          <cell r="CD953">
            <v>0</v>
          </cell>
          <cell r="CE953">
            <v>0</v>
          </cell>
          <cell r="CF953">
            <v>0</v>
          </cell>
          <cell r="CG953">
            <v>0</v>
          </cell>
          <cell r="CH953">
            <v>0</v>
          </cell>
          <cell r="CI953">
            <v>0</v>
          </cell>
          <cell r="CJ953">
            <v>0</v>
          </cell>
          <cell r="CK953">
            <v>0</v>
          </cell>
          <cell r="CL953">
            <v>0</v>
          </cell>
          <cell r="CM953">
            <v>0</v>
          </cell>
          <cell r="CN953">
            <v>0</v>
          </cell>
          <cell r="CO953">
            <v>0</v>
          </cell>
          <cell r="CP953">
            <v>0</v>
          </cell>
          <cell r="CQ953">
            <v>0</v>
          </cell>
          <cell r="CR953">
            <v>0</v>
          </cell>
          <cell r="CS953">
            <v>0</v>
          </cell>
          <cell r="CT953">
            <v>0</v>
          </cell>
          <cell r="CU953">
            <v>0</v>
          </cell>
          <cell r="CV953">
            <v>0</v>
          </cell>
          <cell r="CW953">
            <v>0</v>
          </cell>
          <cell r="CX953">
            <v>0</v>
          </cell>
          <cell r="CY953">
            <v>0</v>
          </cell>
          <cell r="CZ953">
            <v>0</v>
          </cell>
          <cell r="DA953">
            <v>0</v>
          </cell>
          <cell r="DB953">
            <v>0</v>
          </cell>
          <cell r="DC953">
            <v>0</v>
          </cell>
          <cell r="DD953">
            <v>0</v>
          </cell>
          <cell r="DE953">
            <v>0</v>
          </cell>
          <cell r="DF953">
            <v>0</v>
          </cell>
          <cell r="DG953">
            <v>0</v>
          </cell>
          <cell r="DH953">
            <v>0</v>
          </cell>
          <cell r="DI953">
            <v>0</v>
          </cell>
          <cell r="DJ953">
            <v>0</v>
          </cell>
          <cell r="DK953">
            <v>0</v>
          </cell>
          <cell r="DL953">
            <v>0</v>
          </cell>
          <cell r="DM953">
            <v>0</v>
          </cell>
          <cell r="DN953">
            <v>0</v>
          </cell>
          <cell r="DO953">
            <v>0</v>
          </cell>
          <cell r="DP953">
            <v>0</v>
          </cell>
          <cell r="DQ953">
            <v>0</v>
          </cell>
          <cell r="DR953">
            <v>0</v>
          </cell>
          <cell r="DS953">
            <v>0</v>
          </cell>
          <cell r="DT953">
            <v>0</v>
          </cell>
          <cell r="DU953">
            <v>0</v>
          </cell>
          <cell r="DV953">
            <v>0</v>
          </cell>
          <cell r="DW953">
            <v>0</v>
          </cell>
          <cell r="DX953">
            <v>0</v>
          </cell>
          <cell r="DY953">
            <v>0</v>
          </cell>
          <cell r="DZ953">
            <v>0</v>
          </cell>
          <cell r="EA953">
            <v>0</v>
          </cell>
          <cell r="EB953">
            <v>0</v>
          </cell>
          <cell r="EC953">
            <v>0</v>
          </cell>
          <cell r="ED953">
            <v>0</v>
          </cell>
        </row>
        <row r="954"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0</v>
          </cell>
          <cell r="BE954">
            <v>0</v>
          </cell>
          <cell r="BF954">
            <v>0</v>
          </cell>
          <cell r="BG954">
            <v>0</v>
          </cell>
          <cell r="BH954">
            <v>0</v>
          </cell>
          <cell r="BI954">
            <v>0</v>
          </cell>
          <cell r="BJ954">
            <v>0</v>
          </cell>
          <cell r="BK954">
            <v>0</v>
          </cell>
          <cell r="BL954">
            <v>0</v>
          </cell>
          <cell r="BM954">
            <v>0</v>
          </cell>
          <cell r="BN954">
            <v>0</v>
          </cell>
          <cell r="BO954">
            <v>0</v>
          </cell>
          <cell r="BP954">
            <v>0</v>
          </cell>
          <cell r="BQ954">
            <v>0</v>
          </cell>
          <cell r="BR954">
            <v>0</v>
          </cell>
          <cell r="BS954">
            <v>0</v>
          </cell>
          <cell r="BT954">
            <v>0</v>
          </cell>
          <cell r="BU954">
            <v>0</v>
          </cell>
          <cell r="BV954">
            <v>0</v>
          </cell>
          <cell r="BW954">
            <v>0</v>
          </cell>
          <cell r="BX954">
            <v>0</v>
          </cell>
          <cell r="BY954">
            <v>0</v>
          </cell>
          <cell r="BZ954">
            <v>0</v>
          </cell>
          <cell r="CA954">
            <v>0</v>
          </cell>
          <cell r="CB954">
            <v>0</v>
          </cell>
          <cell r="CC954">
            <v>0</v>
          </cell>
          <cell r="CD954">
            <v>0</v>
          </cell>
          <cell r="CE954">
            <v>0</v>
          </cell>
          <cell r="CF954">
            <v>0</v>
          </cell>
          <cell r="CG954">
            <v>0</v>
          </cell>
          <cell r="CH954">
            <v>0</v>
          </cell>
          <cell r="CI954">
            <v>0</v>
          </cell>
          <cell r="CJ954">
            <v>0</v>
          </cell>
          <cell r="CK954">
            <v>0</v>
          </cell>
          <cell r="CL954">
            <v>0</v>
          </cell>
          <cell r="CM954">
            <v>0</v>
          </cell>
          <cell r="CN954">
            <v>0</v>
          </cell>
          <cell r="CO954">
            <v>0</v>
          </cell>
          <cell r="CP954">
            <v>0</v>
          </cell>
          <cell r="CQ954">
            <v>0</v>
          </cell>
          <cell r="CR954">
            <v>0</v>
          </cell>
          <cell r="CS954">
            <v>0</v>
          </cell>
          <cell r="CT954">
            <v>0</v>
          </cell>
          <cell r="CU954">
            <v>0</v>
          </cell>
          <cell r="CV954">
            <v>0</v>
          </cell>
          <cell r="CW954">
            <v>0</v>
          </cell>
          <cell r="CX954">
            <v>0</v>
          </cell>
          <cell r="CY954">
            <v>0</v>
          </cell>
          <cell r="CZ954">
            <v>0</v>
          </cell>
          <cell r="DA954">
            <v>0</v>
          </cell>
          <cell r="DB954">
            <v>0</v>
          </cell>
          <cell r="DC954">
            <v>0</v>
          </cell>
          <cell r="DD954">
            <v>0</v>
          </cell>
          <cell r="DE954">
            <v>0</v>
          </cell>
          <cell r="DF954">
            <v>0</v>
          </cell>
          <cell r="DG954">
            <v>0</v>
          </cell>
          <cell r="DH954">
            <v>0</v>
          </cell>
          <cell r="DI954">
            <v>0</v>
          </cell>
          <cell r="DJ954">
            <v>0</v>
          </cell>
          <cell r="DK954">
            <v>0</v>
          </cell>
          <cell r="DL954">
            <v>0</v>
          </cell>
          <cell r="DM954">
            <v>0</v>
          </cell>
          <cell r="DN954">
            <v>0</v>
          </cell>
          <cell r="DO954">
            <v>0</v>
          </cell>
          <cell r="DP954">
            <v>0</v>
          </cell>
          <cell r="DQ954">
            <v>0</v>
          </cell>
          <cell r="DR954">
            <v>0</v>
          </cell>
          <cell r="DS954">
            <v>0</v>
          </cell>
          <cell r="DT954">
            <v>0</v>
          </cell>
          <cell r="DU954">
            <v>0</v>
          </cell>
          <cell r="DV954">
            <v>0</v>
          </cell>
          <cell r="DW954">
            <v>0</v>
          </cell>
          <cell r="DX954">
            <v>0</v>
          </cell>
          <cell r="DY954">
            <v>0</v>
          </cell>
          <cell r="DZ954">
            <v>0</v>
          </cell>
          <cell r="EA954">
            <v>0</v>
          </cell>
          <cell r="EB954">
            <v>0</v>
          </cell>
          <cell r="EC954">
            <v>0</v>
          </cell>
          <cell r="ED954">
            <v>0</v>
          </cell>
        </row>
        <row r="955"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  <cell r="BD955">
            <v>0</v>
          </cell>
          <cell r="BE955">
            <v>0</v>
          </cell>
          <cell r="BF955">
            <v>0</v>
          </cell>
          <cell r="BG955">
            <v>0</v>
          </cell>
          <cell r="BH955">
            <v>0</v>
          </cell>
          <cell r="BI955">
            <v>0</v>
          </cell>
          <cell r="BJ955">
            <v>0</v>
          </cell>
          <cell r="BK955">
            <v>0</v>
          </cell>
          <cell r="BL955">
            <v>0</v>
          </cell>
          <cell r="BM955">
            <v>0</v>
          </cell>
          <cell r="BN955">
            <v>0</v>
          </cell>
          <cell r="BO955">
            <v>0</v>
          </cell>
          <cell r="BP955">
            <v>0</v>
          </cell>
          <cell r="BQ955">
            <v>0</v>
          </cell>
          <cell r="BR955">
            <v>0</v>
          </cell>
          <cell r="BS955">
            <v>0</v>
          </cell>
          <cell r="BT955">
            <v>0</v>
          </cell>
          <cell r="BU955">
            <v>0</v>
          </cell>
          <cell r="BV955">
            <v>0</v>
          </cell>
          <cell r="BW955">
            <v>0</v>
          </cell>
          <cell r="BX955">
            <v>0</v>
          </cell>
          <cell r="BY955">
            <v>0</v>
          </cell>
          <cell r="BZ955">
            <v>0</v>
          </cell>
          <cell r="CA955">
            <v>0</v>
          </cell>
          <cell r="CB955">
            <v>0</v>
          </cell>
          <cell r="CC955">
            <v>0</v>
          </cell>
          <cell r="CD955">
            <v>0</v>
          </cell>
          <cell r="CE955">
            <v>0</v>
          </cell>
          <cell r="CF955">
            <v>0</v>
          </cell>
          <cell r="CG955">
            <v>0</v>
          </cell>
          <cell r="CH955">
            <v>0</v>
          </cell>
          <cell r="CI955">
            <v>0</v>
          </cell>
          <cell r="CJ955">
            <v>0</v>
          </cell>
          <cell r="CK955">
            <v>0</v>
          </cell>
          <cell r="CL955">
            <v>0</v>
          </cell>
          <cell r="CM955">
            <v>0</v>
          </cell>
          <cell r="CN955">
            <v>0</v>
          </cell>
          <cell r="CO955">
            <v>0</v>
          </cell>
          <cell r="CP955">
            <v>0</v>
          </cell>
          <cell r="CQ955">
            <v>0</v>
          </cell>
          <cell r="CR955">
            <v>0</v>
          </cell>
          <cell r="CS955">
            <v>0</v>
          </cell>
          <cell r="CT955">
            <v>0</v>
          </cell>
          <cell r="CU955">
            <v>0</v>
          </cell>
          <cell r="CV955">
            <v>0</v>
          </cell>
          <cell r="CW955">
            <v>0</v>
          </cell>
          <cell r="CX955">
            <v>0</v>
          </cell>
          <cell r="CY955">
            <v>0</v>
          </cell>
          <cell r="CZ955">
            <v>0</v>
          </cell>
          <cell r="DA955">
            <v>0</v>
          </cell>
          <cell r="DB955">
            <v>0</v>
          </cell>
          <cell r="DC955">
            <v>0</v>
          </cell>
          <cell r="DD955">
            <v>0</v>
          </cell>
          <cell r="DE955">
            <v>0</v>
          </cell>
          <cell r="DF955">
            <v>0</v>
          </cell>
          <cell r="DG955">
            <v>0</v>
          </cell>
          <cell r="DH955">
            <v>0</v>
          </cell>
          <cell r="DI955">
            <v>0</v>
          </cell>
          <cell r="DJ955">
            <v>0</v>
          </cell>
          <cell r="DK955">
            <v>0</v>
          </cell>
          <cell r="DL955">
            <v>0</v>
          </cell>
          <cell r="DM955">
            <v>0</v>
          </cell>
          <cell r="DN955">
            <v>0</v>
          </cell>
          <cell r="DO955">
            <v>0</v>
          </cell>
          <cell r="DP955">
            <v>0</v>
          </cell>
          <cell r="DQ955">
            <v>0</v>
          </cell>
          <cell r="DR955">
            <v>0</v>
          </cell>
          <cell r="DS955">
            <v>0</v>
          </cell>
          <cell r="DT955">
            <v>0</v>
          </cell>
          <cell r="DU955">
            <v>0</v>
          </cell>
          <cell r="DV955">
            <v>0</v>
          </cell>
          <cell r="DW955">
            <v>0</v>
          </cell>
          <cell r="DX955">
            <v>0</v>
          </cell>
          <cell r="DY955">
            <v>0</v>
          </cell>
          <cell r="DZ955">
            <v>0</v>
          </cell>
          <cell r="EA955">
            <v>0</v>
          </cell>
          <cell r="EB955">
            <v>0</v>
          </cell>
          <cell r="EC955">
            <v>0</v>
          </cell>
          <cell r="ED955">
            <v>0</v>
          </cell>
        </row>
        <row r="956"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0</v>
          </cell>
          <cell r="AX956">
            <v>0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  <cell r="BD956">
            <v>0</v>
          </cell>
          <cell r="BE956">
            <v>0</v>
          </cell>
          <cell r="BF956">
            <v>0</v>
          </cell>
          <cell r="BG956">
            <v>0</v>
          </cell>
          <cell r="BH956">
            <v>0</v>
          </cell>
          <cell r="BI956">
            <v>0</v>
          </cell>
          <cell r="BJ956">
            <v>0</v>
          </cell>
          <cell r="BK956">
            <v>0</v>
          </cell>
          <cell r="BL956">
            <v>0</v>
          </cell>
          <cell r="BM956">
            <v>0</v>
          </cell>
          <cell r="BN956">
            <v>0</v>
          </cell>
          <cell r="BO956">
            <v>0</v>
          </cell>
          <cell r="BP956">
            <v>0</v>
          </cell>
          <cell r="BQ956">
            <v>0</v>
          </cell>
          <cell r="BR956">
            <v>0</v>
          </cell>
          <cell r="BS956">
            <v>0</v>
          </cell>
          <cell r="BT956">
            <v>0</v>
          </cell>
          <cell r="BU956">
            <v>0</v>
          </cell>
          <cell r="BV956">
            <v>0</v>
          </cell>
          <cell r="BW956">
            <v>0</v>
          </cell>
          <cell r="BX956">
            <v>0</v>
          </cell>
          <cell r="BY956">
            <v>0</v>
          </cell>
          <cell r="BZ956">
            <v>0</v>
          </cell>
          <cell r="CA956">
            <v>0</v>
          </cell>
          <cell r="CB956">
            <v>0</v>
          </cell>
          <cell r="CC956">
            <v>0</v>
          </cell>
          <cell r="CD956">
            <v>0</v>
          </cell>
          <cell r="CE956">
            <v>0</v>
          </cell>
          <cell r="CF956">
            <v>0</v>
          </cell>
          <cell r="CG956">
            <v>0</v>
          </cell>
          <cell r="CH956">
            <v>0</v>
          </cell>
          <cell r="CI956">
            <v>0</v>
          </cell>
          <cell r="CJ956">
            <v>0</v>
          </cell>
          <cell r="CK956">
            <v>0</v>
          </cell>
          <cell r="CL956">
            <v>0</v>
          </cell>
          <cell r="CM956">
            <v>0</v>
          </cell>
          <cell r="CN956">
            <v>0</v>
          </cell>
          <cell r="CO956">
            <v>0</v>
          </cell>
          <cell r="CP956">
            <v>0</v>
          </cell>
          <cell r="CQ956">
            <v>0</v>
          </cell>
          <cell r="CR956">
            <v>0</v>
          </cell>
          <cell r="CS956">
            <v>0</v>
          </cell>
          <cell r="CT956">
            <v>0</v>
          </cell>
          <cell r="CU956">
            <v>0</v>
          </cell>
          <cell r="CV956">
            <v>0</v>
          </cell>
          <cell r="CW956">
            <v>0</v>
          </cell>
          <cell r="CX956">
            <v>0</v>
          </cell>
          <cell r="CY956">
            <v>0</v>
          </cell>
          <cell r="CZ956">
            <v>0</v>
          </cell>
          <cell r="DA956">
            <v>0</v>
          </cell>
          <cell r="DB956">
            <v>0</v>
          </cell>
          <cell r="DC956">
            <v>0</v>
          </cell>
          <cell r="DD956">
            <v>0</v>
          </cell>
          <cell r="DE956">
            <v>0</v>
          </cell>
          <cell r="DF956">
            <v>0</v>
          </cell>
          <cell r="DG956">
            <v>0</v>
          </cell>
          <cell r="DH956">
            <v>0</v>
          </cell>
          <cell r="DI956">
            <v>0</v>
          </cell>
          <cell r="DJ956">
            <v>0</v>
          </cell>
          <cell r="DK956">
            <v>0</v>
          </cell>
          <cell r="DL956">
            <v>0</v>
          </cell>
          <cell r="DM956">
            <v>0</v>
          </cell>
          <cell r="DN956">
            <v>0</v>
          </cell>
          <cell r="DO956">
            <v>0</v>
          </cell>
          <cell r="DP956">
            <v>0</v>
          </cell>
          <cell r="DQ956">
            <v>0</v>
          </cell>
          <cell r="DR956">
            <v>0</v>
          </cell>
          <cell r="DS956">
            <v>0</v>
          </cell>
          <cell r="DT956">
            <v>0</v>
          </cell>
          <cell r="DU956">
            <v>0</v>
          </cell>
          <cell r="DV956">
            <v>0</v>
          </cell>
          <cell r="DW956">
            <v>0</v>
          </cell>
          <cell r="DX956">
            <v>0</v>
          </cell>
          <cell r="DY956">
            <v>0</v>
          </cell>
          <cell r="DZ956">
            <v>0</v>
          </cell>
          <cell r="EA956">
            <v>0</v>
          </cell>
          <cell r="EB956">
            <v>0</v>
          </cell>
          <cell r="EC956">
            <v>0</v>
          </cell>
          <cell r="ED956">
            <v>0</v>
          </cell>
        </row>
        <row r="957"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O957">
            <v>0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D957">
            <v>0</v>
          </cell>
          <cell r="BE957">
            <v>0</v>
          </cell>
          <cell r="BF957">
            <v>0</v>
          </cell>
          <cell r="BG957">
            <v>0</v>
          </cell>
          <cell r="BH957">
            <v>0</v>
          </cell>
          <cell r="BI957">
            <v>0</v>
          </cell>
          <cell r="BJ957">
            <v>0</v>
          </cell>
          <cell r="BK957">
            <v>0</v>
          </cell>
          <cell r="BL957">
            <v>0</v>
          </cell>
          <cell r="BM957">
            <v>0</v>
          </cell>
          <cell r="BN957">
            <v>0</v>
          </cell>
          <cell r="BO957">
            <v>0</v>
          </cell>
          <cell r="BP957">
            <v>0</v>
          </cell>
          <cell r="BQ957">
            <v>0</v>
          </cell>
          <cell r="BR957">
            <v>0</v>
          </cell>
          <cell r="BS957">
            <v>0</v>
          </cell>
          <cell r="BT957">
            <v>0</v>
          </cell>
          <cell r="BU957">
            <v>0</v>
          </cell>
          <cell r="BV957">
            <v>0</v>
          </cell>
          <cell r="BW957">
            <v>0</v>
          </cell>
          <cell r="BX957">
            <v>0</v>
          </cell>
          <cell r="BY957">
            <v>0</v>
          </cell>
          <cell r="BZ957">
            <v>0</v>
          </cell>
          <cell r="CA957">
            <v>0</v>
          </cell>
          <cell r="CB957">
            <v>0</v>
          </cell>
          <cell r="CC957">
            <v>0</v>
          </cell>
          <cell r="CD957">
            <v>0</v>
          </cell>
          <cell r="CE957">
            <v>0</v>
          </cell>
          <cell r="CF957">
            <v>0</v>
          </cell>
          <cell r="CG957">
            <v>0</v>
          </cell>
          <cell r="CH957">
            <v>0</v>
          </cell>
          <cell r="CI957">
            <v>0</v>
          </cell>
          <cell r="CJ957">
            <v>0</v>
          </cell>
          <cell r="CK957">
            <v>0</v>
          </cell>
          <cell r="CL957">
            <v>0</v>
          </cell>
          <cell r="CM957">
            <v>0</v>
          </cell>
          <cell r="CN957">
            <v>0</v>
          </cell>
          <cell r="CO957">
            <v>0</v>
          </cell>
          <cell r="CP957">
            <v>0</v>
          </cell>
          <cell r="CQ957">
            <v>0</v>
          </cell>
          <cell r="CR957">
            <v>0</v>
          </cell>
          <cell r="CS957">
            <v>0</v>
          </cell>
          <cell r="CT957">
            <v>0</v>
          </cell>
          <cell r="CU957">
            <v>0</v>
          </cell>
          <cell r="CV957">
            <v>0</v>
          </cell>
          <cell r="CW957">
            <v>0</v>
          </cell>
          <cell r="CX957">
            <v>0</v>
          </cell>
          <cell r="CY957">
            <v>0</v>
          </cell>
          <cell r="CZ957">
            <v>0</v>
          </cell>
          <cell r="DA957">
            <v>0</v>
          </cell>
          <cell r="DB957">
            <v>0</v>
          </cell>
          <cell r="DC957">
            <v>0</v>
          </cell>
          <cell r="DD957">
            <v>0</v>
          </cell>
          <cell r="DE957">
            <v>0</v>
          </cell>
          <cell r="DF957">
            <v>0</v>
          </cell>
          <cell r="DG957">
            <v>0</v>
          </cell>
          <cell r="DH957">
            <v>0</v>
          </cell>
          <cell r="DI957">
            <v>0</v>
          </cell>
          <cell r="DJ957">
            <v>0</v>
          </cell>
          <cell r="DK957">
            <v>0</v>
          </cell>
          <cell r="DL957">
            <v>0</v>
          </cell>
          <cell r="DM957">
            <v>0</v>
          </cell>
          <cell r="DN957">
            <v>0</v>
          </cell>
          <cell r="DO957">
            <v>0</v>
          </cell>
          <cell r="DP957">
            <v>0</v>
          </cell>
          <cell r="DQ957">
            <v>0</v>
          </cell>
          <cell r="DR957">
            <v>0</v>
          </cell>
          <cell r="DS957">
            <v>0</v>
          </cell>
          <cell r="DT957">
            <v>0</v>
          </cell>
          <cell r="DU957">
            <v>0</v>
          </cell>
          <cell r="DV957">
            <v>0</v>
          </cell>
          <cell r="DW957">
            <v>0</v>
          </cell>
          <cell r="DX957">
            <v>0</v>
          </cell>
          <cell r="DY957">
            <v>0</v>
          </cell>
          <cell r="DZ957">
            <v>0</v>
          </cell>
          <cell r="EA957">
            <v>0</v>
          </cell>
          <cell r="EB957">
            <v>0</v>
          </cell>
          <cell r="EC957">
            <v>0</v>
          </cell>
          <cell r="ED957">
            <v>0</v>
          </cell>
        </row>
        <row r="958"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  <cell r="AP958">
            <v>0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0</v>
          </cell>
          <cell r="AW958">
            <v>0</v>
          </cell>
          <cell r="AX958">
            <v>0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0</v>
          </cell>
          <cell r="BD958">
            <v>0</v>
          </cell>
          <cell r="BE958">
            <v>0</v>
          </cell>
          <cell r="BF958">
            <v>0</v>
          </cell>
          <cell r="BG958">
            <v>0</v>
          </cell>
          <cell r="BH958">
            <v>0</v>
          </cell>
          <cell r="BI958">
            <v>0</v>
          </cell>
          <cell r="BJ958">
            <v>0</v>
          </cell>
          <cell r="BK958">
            <v>0</v>
          </cell>
          <cell r="BL958">
            <v>0</v>
          </cell>
          <cell r="BM958">
            <v>0</v>
          </cell>
          <cell r="BN958">
            <v>0</v>
          </cell>
          <cell r="BO958">
            <v>0</v>
          </cell>
          <cell r="BP958">
            <v>0</v>
          </cell>
          <cell r="BQ958">
            <v>0</v>
          </cell>
          <cell r="BR958">
            <v>0</v>
          </cell>
          <cell r="BS958">
            <v>0</v>
          </cell>
          <cell r="BT958">
            <v>0</v>
          </cell>
          <cell r="BU958">
            <v>0</v>
          </cell>
          <cell r="BV958">
            <v>0</v>
          </cell>
          <cell r="BW958">
            <v>0</v>
          </cell>
          <cell r="BX958">
            <v>0</v>
          </cell>
          <cell r="BY958">
            <v>0</v>
          </cell>
          <cell r="BZ958">
            <v>0</v>
          </cell>
          <cell r="CA958">
            <v>0</v>
          </cell>
          <cell r="CB958">
            <v>0</v>
          </cell>
          <cell r="CC958">
            <v>0</v>
          </cell>
          <cell r="CD958">
            <v>0</v>
          </cell>
          <cell r="CE958">
            <v>0</v>
          </cell>
          <cell r="CF958">
            <v>0</v>
          </cell>
          <cell r="CG958">
            <v>0</v>
          </cell>
          <cell r="CH958">
            <v>0</v>
          </cell>
          <cell r="CI958">
            <v>0</v>
          </cell>
          <cell r="CJ958">
            <v>0</v>
          </cell>
          <cell r="CK958">
            <v>0</v>
          </cell>
          <cell r="CL958">
            <v>0</v>
          </cell>
          <cell r="CM958">
            <v>0</v>
          </cell>
          <cell r="CN958">
            <v>0</v>
          </cell>
          <cell r="CO958">
            <v>0</v>
          </cell>
          <cell r="CP958">
            <v>0</v>
          </cell>
          <cell r="CQ958">
            <v>0</v>
          </cell>
          <cell r="CR958">
            <v>0</v>
          </cell>
          <cell r="CS958">
            <v>0</v>
          </cell>
          <cell r="CT958">
            <v>0</v>
          </cell>
          <cell r="CU958">
            <v>0</v>
          </cell>
          <cell r="CV958">
            <v>0</v>
          </cell>
          <cell r="CW958">
            <v>0</v>
          </cell>
          <cell r="CX958">
            <v>0</v>
          </cell>
          <cell r="CY958">
            <v>0</v>
          </cell>
          <cell r="CZ958">
            <v>0</v>
          </cell>
          <cell r="DA958">
            <v>0</v>
          </cell>
          <cell r="DB958">
            <v>0</v>
          </cell>
          <cell r="DC958">
            <v>0</v>
          </cell>
          <cell r="DD958">
            <v>0</v>
          </cell>
          <cell r="DE958">
            <v>0</v>
          </cell>
          <cell r="DF958">
            <v>0</v>
          </cell>
          <cell r="DG958">
            <v>0</v>
          </cell>
          <cell r="DH958">
            <v>0</v>
          </cell>
          <cell r="DI958">
            <v>0</v>
          </cell>
          <cell r="DJ958">
            <v>0</v>
          </cell>
          <cell r="DK958">
            <v>0</v>
          </cell>
          <cell r="DL958">
            <v>0</v>
          </cell>
          <cell r="DM958">
            <v>0</v>
          </cell>
          <cell r="DN958">
            <v>0</v>
          </cell>
          <cell r="DO958">
            <v>0</v>
          </cell>
          <cell r="DP958">
            <v>0</v>
          </cell>
          <cell r="DQ958">
            <v>0</v>
          </cell>
          <cell r="DR958">
            <v>0</v>
          </cell>
          <cell r="DS958">
            <v>0</v>
          </cell>
          <cell r="DT958">
            <v>0</v>
          </cell>
          <cell r="DU958">
            <v>0</v>
          </cell>
          <cell r="DV958">
            <v>0</v>
          </cell>
          <cell r="DW958">
            <v>0</v>
          </cell>
          <cell r="DX958">
            <v>0</v>
          </cell>
          <cell r="DY958">
            <v>0</v>
          </cell>
          <cell r="DZ958">
            <v>0</v>
          </cell>
          <cell r="EA958">
            <v>0</v>
          </cell>
          <cell r="EB958">
            <v>0</v>
          </cell>
          <cell r="EC958">
            <v>0</v>
          </cell>
          <cell r="ED958">
            <v>0</v>
          </cell>
        </row>
        <row r="959"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0</v>
          </cell>
          <cell r="AW959">
            <v>0</v>
          </cell>
          <cell r="AX959">
            <v>0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0</v>
          </cell>
          <cell r="BD959">
            <v>0</v>
          </cell>
          <cell r="BE959">
            <v>0</v>
          </cell>
          <cell r="BF959">
            <v>0</v>
          </cell>
          <cell r="BG959">
            <v>0</v>
          </cell>
          <cell r="BH959">
            <v>0</v>
          </cell>
          <cell r="BI959">
            <v>0</v>
          </cell>
          <cell r="BJ959">
            <v>0</v>
          </cell>
          <cell r="BK959">
            <v>0</v>
          </cell>
          <cell r="BL959">
            <v>0</v>
          </cell>
          <cell r="BM959">
            <v>0</v>
          </cell>
          <cell r="BN959">
            <v>0</v>
          </cell>
          <cell r="BO959">
            <v>0</v>
          </cell>
          <cell r="BP959">
            <v>0</v>
          </cell>
          <cell r="BQ959">
            <v>0</v>
          </cell>
          <cell r="BR959">
            <v>0</v>
          </cell>
          <cell r="BS959">
            <v>0</v>
          </cell>
          <cell r="BT959">
            <v>0</v>
          </cell>
          <cell r="BU959">
            <v>0</v>
          </cell>
          <cell r="BV959">
            <v>0</v>
          </cell>
          <cell r="BW959">
            <v>0</v>
          </cell>
          <cell r="BX959">
            <v>0</v>
          </cell>
          <cell r="BY959">
            <v>0</v>
          </cell>
          <cell r="BZ959">
            <v>0</v>
          </cell>
          <cell r="CA959">
            <v>0</v>
          </cell>
          <cell r="CB959">
            <v>0</v>
          </cell>
          <cell r="CC959">
            <v>0</v>
          </cell>
          <cell r="CD959">
            <v>0</v>
          </cell>
          <cell r="CE959">
            <v>0</v>
          </cell>
          <cell r="CF959">
            <v>0</v>
          </cell>
          <cell r="CG959">
            <v>0</v>
          </cell>
          <cell r="CH959">
            <v>0</v>
          </cell>
          <cell r="CI959">
            <v>0</v>
          </cell>
          <cell r="CJ959">
            <v>0</v>
          </cell>
          <cell r="CK959">
            <v>0</v>
          </cell>
          <cell r="CL959">
            <v>0</v>
          </cell>
          <cell r="CM959">
            <v>0</v>
          </cell>
          <cell r="CN959">
            <v>0</v>
          </cell>
          <cell r="CO959">
            <v>0</v>
          </cell>
          <cell r="CP959">
            <v>0</v>
          </cell>
          <cell r="CQ959">
            <v>0</v>
          </cell>
          <cell r="CR959">
            <v>0</v>
          </cell>
          <cell r="CS959">
            <v>0</v>
          </cell>
          <cell r="CT959">
            <v>0</v>
          </cell>
          <cell r="CU959">
            <v>0</v>
          </cell>
          <cell r="CV959">
            <v>0</v>
          </cell>
          <cell r="CW959">
            <v>0</v>
          </cell>
          <cell r="CX959">
            <v>0</v>
          </cell>
          <cell r="CY959">
            <v>0</v>
          </cell>
          <cell r="CZ959">
            <v>0</v>
          </cell>
          <cell r="DA959">
            <v>0</v>
          </cell>
          <cell r="DB959">
            <v>0</v>
          </cell>
          <cell r="DC959">
            <v>0</v>
          </cell>
          <cell r="DD959">
            <v>0</v>
          </cell>
          <cell r="DE959">
            <v>0</v>
          </cell>
          <cell r="DF959">
            <v>0</v>
          </cell>
          <cell r="DG959">
            <v>0</v>
          </cell>
          <cell r="DH959">
            <v>0</v>
          </cell>
          <cell r="DI959">
            <v>0</v>
          </cell>
          <cell r="DJ959">
            <v>0</v>
          </cell>
          <cell r="DK959">
            <v>0</v>
          </cell>
          <cell r="DL959">
            <v>0</v>
          </cell>
          <cell r="DM959">
            <v>0</v>
          </cell>
          <cell r="DN959">
            <v>0</v>
          </cell>
          <cell r="DO959">
            <v>0</v>
          </cell>
          <cell r="DP959">
            <v>0</v>
          </cell>
          <cell r="DQ959">
            <v>0</v>
          </cell>
          <cell r="DR959">
            <v>0</v>
          </cell>
          <cell r="DS959">
            <v>0</v>
          </cell>
          <cell r="DT959">
            <v>0</v>
          </cell>
          <cell r="DU959">
            <v>0</v>
          </cell>
          <cell r="DV959">
            <v>0</v>
          </cell>
          <cell r="DW959">
            <v>0</v>
          </cell>
          <cell r="DX959">
            <v>0</v>
          </cell>
          <cell r="DY959">
            <v>0</v>
          </cell>
          <cell r="DZ959">
            <v>0</v>
          </cell>
          <cell r="EA959">
            <v>0</v>
          </cell>
          <cell r="EB959">
            <v>0</v>
          </cell>
          <cell r="EC959">
            <v>0</v>
          </cell>
          <cell r="ED959">
            <v>0</v>
          </cell>
        </row>
        <row r="960"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O960">
            <v>0</v>
          </cell>
          <cell r="AP960">
            <v>0</v>
          </cell>
          <cell r="AQ960">
            <v>0</v>
          </cell>
          <cell r="AR960">
            <v>0</v>
          </cell>
          <cell r="AS960">
            <v>0</v>
          </cell>
          <cell r="AT960">
            <v>0</v>
          </cell>
          <cell r="AU960">
            <v>0</v>
          </cell>
          <cell r="AV960">
            <v>0</v>
          </cell>
          <cell r="AW960">
            <v>0</v>
          </cell>
          <cell r="AX960">
            <v>0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0</v>
          </cell>
          <cell r="BD960">
            <v>0</v>
          </cell>
          <cell r="BE960">
            <v>0</v>
          </cell>
          <cell r="BF960">
            <v>0</v>
          </cell>
          <cell r="BG960">
            <v>0</v>
          </cell>
          <cell r="BH960">
            <v>0</v>
          </cell>
          <cell r="BI960">
            <v>0</v>
          </cell>
          <cell r="BJ960">
            <v>0</v>
          </cell>
          <cell r="BK960">
            <v>0</v>
          </cell>
          <cell r="BL960">
            <v>0</v>
          </cell>
          <cell r="BM960">
            <v>0</v>
          </cell>
          <cell r="BN960">
            <v>0</v>
          </cell>
          <cell r="BO960">
            <v>0</v>
          </cell>
          <cell r="BP960">
            <v>0</v>
          </cell>
          <cell r="BQ960">
            <v>0</v>
          </cell>
          <cell r="BR960">
            <v>0</v>
          </cell>
          <cell r="BS960">
            <v>0</v>
          </cell>
          <cell r="BT960">
            <v>0</v>
          </cell>
          <cell r="BU960">
            <v>0</v>
          </cell>
          <cell r="BV960">
            <v>0</v>
          </cell>
          <cell r="BW960">
            <v>0</v>
          </cell>
          <cell r="BX960">
            <v>0</v>
          </cell>
          <cell r="BY960">
            <v>0</v>
          </cell>
          <cell r="BZ960">
            <v>0</v>
          </cell>
          <cell r="CA960">
            <v>0</v>
          </cell>
          <cell r="CB960">
            <v>0</v>
          </cell>
          <cell r="CC960">
            <v>0</v>
          </cell>
          <cell r="CD960">
            <v>0</v>
          </cell>
          <cell r="CE960">
            <v>0</v>
          </cell>
          <cell r="CF960">
            <v>0</v>
          </cell>
          <cell r="CG960">
            <v>0</v>
          </cell>
          <cell r="CH960">
            <v>0</v>
          </cell>
          <cell r="CI960">
            <v>0</v>
          </cell>
          <cell r="CJ960">
            <v>0</v>
          </cell>
          <cell r="CK960">
            <v>0</v>
          </cell>
          <cell r="CL960">
            <v>0</v>
          </cell>
          <cell r="CM960">
            <v>0</v>
          </cell>
          <cell r="CN960">
            <v>0</v>
          </cell>
          <cell r="CO960">
            <v>0</v>
          </cell>
          <cell r="CP960">
            <v>0</v>
          </cell>
          <cell r="CQ960">
            <v>0</v>
          </cell>
          <cell r="CR960">
            <v>0</v>
          </cell>
          <cell r="CS960">
            <v>0</v>
          </cell>
          <cell r="CT960">
            <v>0</v>
          </cell>
          <cell r="CU960">
            <v>0</v>
          </cell>
          <cell r="CV960">
            <v>0</v>
          </cell>
          <cell r="CW960">
            <v>0</v>
          </cell>
          <cell r="CX960">
            <v>0</v>
          </cell>
          <cell r="CY960">
            <v>0</v>
          </cell>
          <cell r="CZ960">
            <v>0</v>
          </cell>
          <cell r="DA960">
            <v>0</v>
          </cell>
          <cell r="DB960">
            <v>0</v>
          </cell>
          <cell r="DC960">
            <v>0</v>
          </cell>
          <cell r="DD960">
            <v>0</v>
          </cell>
          <cell r="DE960">
            <v>0</v>
          </cell>
          <cell r="DF960">
            <v>0</v>
          </cell>
          <cell r="DG960">
            <v>0</v>
          </cell>
          <cell r="DH960">
            <v>0</v>
          </cell>
          <cell r="DI960">
            <v>0</v>
          </cell>
          <cell r="DJ960">
            <v>0</v>
          </cell>
          <cell r="DK960">
            <v>0</v>
          </cell>
          <cell r="DL960">
            <v>0</v>
          </cell>
          <cell r="DM960">
            <v>0</v>
          </cell>
          <cell r="DN960">
            <v>0</v>
          </cell>
          <cell r="DO960">
            <v>0</v>
          </cell>
          <cell r="DP960">
            <v>0</v>
          </cell>
          <cell r="DQ960">
            <v>0</v>
          </cell>
          <cell r="DR960">
            <v>0</v>
          </cell>
          <cell r="DS960">
            <v>0</v>
          </cell>
          <cell r="DT960">
            <v>0</v>
          </cell>
          <cell r="DU960">
            <v>0</v>
          </cell>
          <cell r="DV960">
            <v>0</v>
          </cell>
          <cell r="DW960">
            <v>0</v>
          </cell>
          <cell r="DX960">
            <v>0</v>
          </cell>
          <cell r="DY960">
            <v>0</v>
          </cell>
          <cell r="DZ960">
            <v>0</v>
          </cell>
          <cell r="EA960">
            <v>0</v>
          </cell>
          <cell r="EB960">
            <v>0</v>
          </cell>
          <cell r="EC960">
            <v>0</v>
          </cell>
          <cell r="ED960">
            <v>0</v>
          </cell>
        </row>
        <row r="961"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  <cell r="BD961">
            <v>0</v>
          </cell>
          <cell r="BE961">
            <v>0</v>
          </cell>
          <cell r="BF961">
            <v>0</v>
          </cell>
          <cell r="BG961">
            <v>0</v>
          </cell>
          <cell r="BH961">
            <v>0</v>
          </cell>
          <cell r="BI961">
            <v>0</v>
          </cell>
          <cell r="BJ961">
            <v>0</v>
          </cell>
          <cell r="BK961">
            <v>0</v>
          </cell>
          <cell r="BL961">
            <v>0</v>
          </cell>
          <cell r="BM961">
            <v>0</v>
          </cell>
          <cell r="BN961">
            <v>0</v>
          </cell>
          <cell r="BO961">
            <v>0</v>
          </cell>
          <cell r="BP961">
            <v>0</v>
          </cell>
          <cell r="BQ961">
            <v>0</v>
          </cell>
          <cell r="BR961">
            <v>0</v>
          </cell>
          <cell r="BS961">
            <v>0</v>
          </cell>
          <cell r="BT961">
            <v>0</v>
          </cell>
          <cell r="BU961">
            <v>0</v>
          </cell>
          <cell r="BV961">
            <v>0</v>
          </cell>
          <cell r="BW961">
            <v>0</v>
          </cell>
          <cell r="BX961">
            <v>0</v>
          </cell>
          <cell r="BY961">
            <v>0</v>
          </cell>
          <cell r="BZ961">
            <v>0</v>
          </cell>
          <cell r="CA961">
            <v>0</v>
          </cell>
          <cell r="CB961">
            <v>0</v>
          </cell>
          <cell r="CC961">
            <v>0</v>
          </cell>
          <cell r="CD961">
            <v>0</v>
          </cell>
          <cell r="CE961">
            <v>0</v>
          </cell>
          <cell r="CF961">
            <v>0</v>
          </cell>
          <cell r="CG961">
            <v>0</v>
          </cell>
          <cell r="CH961">
            <v>0</v>
          </cell>
          <cell r="CI961">
            <v>0</v>
          </cell>
          <cell r="CJ961">
            <v>0</v>
          </cell>
          <cell r="CK961">
            <v>0</v>
          </cell>
          <cell r="CL961">
            <v>0</v>
          </cell>
          <cell r="CM961">
            <v>0</v>
          </cell>
          <cell r="CN961">
            <v>0</v>
          </cell>
          <cell r="CO961">
            <v>0</v>
          </cell>
          <cell r="CP961">
            <v>0</v>
          </cell>
          <cell r="CQ961">
            <v>0</v>
          </cell>
          <cell r="CR961">
            <v>0</v>
          </cell>
          <cell r="CS961">
            <v>0</v>
          </cell>
          <cell r="CT961">
            <v>0</v>
          </cell>
          <cell r="CU961">
            <v>0</v>
          </cell>
          <cell r="CV961">
            <v>0</v>
          </cell>
          <cell r="CW961">
            <v>0</v>
          </cell>
          <cell r="CX961">
            <v>0</v>
          </cell>
          <cell r="CY961">
            <v>0</v>
          </cell>
          <cell r="CZ961">
            <v>0</v>
          </cell>
          <cell r="DA961">
            <v>0</v>
          </cell>
          <cell r="DB961">
            <v>0</v>
          </cell>
          <cell r="DC961">
            <v>0</v>
          </cell>
          <cell r="DD961">
            <v>0</v>
          </cell>
          <cell r="DE961">
            <v>0</v>
          </cell>
          <cell r="DF961">
            <v>0</v>
          </cell>
          <cell r="DG961">
            <v>0</v>
          </cell>
          <cell r="DH961">
            <v>0</v>
          </cell>
          <cell r="DI961">
            <v>0</v>
          </cell>
          <cell r="DJ961">
            <v>0</v>
          </cell>
          <cell r="DK961">
            <v>0</v>
          </cell>
          <cell r="DL961">
            <v>0</v>
          </cell>
          <cell r="DM961">
            <v>0</v>
          </cell>
          <cell r="DN961">
            <v>0</v>
          </cell>
          <cell r="DO961">
            <v>0</v>
          </cell>
          <cell r="DP961">
            <v>0</v>
          </cell>
          <cell r="DQ961">
            <v>0</v>
          </cell>
          <cell r="DR961">
            <v>0</v>
          </cell>
          <cell r="DS961">
            <v>0</v>
          </cell>
          <cell r="DT961">
            <v>0</v>
          </cell>
          <cell r="DU961">
            <v>0</v>
          </cell>
          <cell r="DV961">
            <v>0</v>
          </cell>
          <cell r="DW961">
            <v>0</v>
          </cell>
          <cell r="DX961">
            <v>0</v>
          </cell>
          <cell r="DY961">
            <v>0</v>
          </cell>
          <cell r="DZ961">
            <v>0</v>
          </cell>
          <cell r="EA961">
            <v>0</v>
          </cell>
          <cell r="EB961">
            <v>0</v>
          </cell>
          <cell r="EC961">
            <v>0</v>
          </cell>
          <cell r="ED961">
            <v>0</v>
          </cell>
        </row>
        <row r="962"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0</v>
          </cell>
          <cell r="AS962">
            <v>0</v>
          </cell>
          <cell r="AT962">
            <v>0</v>
          </cell>
          <cell r="AU962">
            <v>0</v>
          </cell>
          <cell r="AV962">
            <v>0</v>
          </cell>
          <cell r="AW962">
            <v>0</v>
          </cell>
          <cell r="AX962">
            <v>0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0</v>
          </cell>
          <cell r="BD962">
            <v>0</v>
          </cell>
          <cell r="BE962">
            <v>0</v>
          </cell>
          <cell r="BF962">
            <v>0</v>
          </cell>
          <cell r="BG962">
            <v>0</v>
          </cell>
          <cell r="BH962">
            <v>0</v>
          </cell>
          <cell r="BI962">
            <v>0</v>
          </cell>
          <cell r="BJ962">
            <v>0</v>
          </cell>
          <cell r="BK962">
            <v>0</v>
          </cell>
          <cell r="BL962">
            <v>0</v>
          </cell>
          <cell r="BM962">
            <v>0</v>
          </cell>
          <cell r="BN962">
            <v>0</v>
          </cell>
          <cell r="BO962">
            <v>0</v>
          </cell>
          <cell r="BP962">
            <v>0</v>
          </cell>
          <cell r="BQ962">
            <v>0</v>
          </cell>
          <cell r="BR962">
            <v>0</v>
          </cell>
          <cell r="BS962">
            <v>0</v>
          </cell>
          <cell r="BT962">
            <v>0</v>
          </cell>
          <cell r="BU962">
            <v>0</v>
          </cell>
          <cell r="BV962">
            <v>0</v>
          </cell>
          <cell r="BW962">
            <v>0</v>
          </cell>
          <cell r="BX962">
            <v>0</v>
          </cell>
          <cell r="BY962">
            <v>0</v>
          </cell>
          <cell r="BZ962">
            <v>0</v>
          </cell>
          <cell r="CA962">
            <v>0</v>
          </cell>
          <cell r="CB962">
            <v>0</v>
          </cell>
          <cell r="CC962">
            <v>0</v>
          </cell>
          <cell r="CD962">
            <v>0</v>
          </cell>
          <cell r="CE962">
            <v>0</v>
          </cell>
          <cell r="CF962">
            <v>0</v>
          </cell>
          <cell r="CG962">
            <v>0</v>
          </cell>
          <cell r="CH962">
            <v>0</v>
          </cell>
          <cell r="CI962">
            <v>0</v>
          </cell>
          <cell r="CJ962">
            <v>0</v>
          </cell>
          <cell r="CK962">
            <v>0</v>
          </cell>
          <cell r="CL962">
            <v>0</v>
          </cell>
          <cell r="CM962">
            <v>0</v>
          </cell>
          <cell r="CN962">
            <v>0</v>
          </cell>
          <cell r="CO962">
            <v>0</v>
          </cell>
          <cell r="CP962">
            <v>0</v>
          </cell>
          <cell r="CQ962">
            <v>0</v>
          </cell>
          <cell r="CR962">
            <v>0</v>
          </cell>
          <cell r="CS962">
            <v>0</v>
          </cell>
          <cell r="CT962">
            <v>0</v>
          </cell>
          <cell r="CU962">
            <v>0</v>
          </cell>
          <cell r="CV962">
            <v>0</v>
          </cell>
          <cell r="CW962">
            <v>0</v>
          </cell>
          <cell r="CX962">
            <v>0</v>
          </cell>
          <cell r="CY962">
            <v>0</v>
          </cell>
          <cell r="CZ962">
            <v>0</v>
          </cell>
          <cell r="DA962">
            <v>0</v>
          </cell>
          <cell r="DB962">
            <v>0</v>
          </cell>
          <cell r="DC962">
            <v>0</v>
          </cell>
          <cell r="DD962">
            <v>0</v>
          </cell>
          <cell r="DE962">
            <v>0</v>
          </cell>
          <cell r="DF962">
            <v>0</v>
          </cell>
          <cell r="DG962">
            <v>0</v>
          </cell>
          <cell r="DH962">
            <v>0</v>
          </cell>
          <cell r="DI962">
            <v>0</v>
          </cell>
          <cell r="DJ962">
            <v>0</v>
          </cell>
          <cell r="DK962">
            <v>0</v>
          </cell>
          <cell r="DL962">
            <v>0</v>
          </cell>
          <cell r="DM962">
            <v>0</v>
          </cell>
          <cell r="DN962">
            <v>0</v>
          </cell>
          <cell r="DO962">
            <v>0</v>
          </cell>
          <cell r="DP962">
            <v>0</v>
          </cell>
          <cell r="DQ962">
            <v>0</v>
          </cell>
          <cell r="DR962">
            <v>0</v>
          </cell>
          <cell r="DS962">
            <v>0</v>
          </cell>
          <cell r="DT962">
            <v>0</v>
          </cell>
          <cell r="DU962">
            <v>0</v>
          </cell>
          <cell r="DV962">
            <v>0</v>
          </cell>
          <cell r="DW962">
            <v>0</v>
          </cell>
          <cell r="DX962">
            <v>0</v>
          </cell>
          <cell r="DY962">
            <v>0</v>
          </cell>
          <cell r="DZ962">
            <v>0</v>
          </cell>
          <cell r="EA962">
            <v>0</v>
          </cell>
          <cell r="EB962">
            <v>0</v>
          </cell>
          <cell r="EC962">
            <v>0</v>
          </cell>
          <cell r="ED962">
            <v>0</v>
          </cell>
        </row>
        <row r="963"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  <cell r="BD963">
            <v>0</v>
          </cell>
          <cell r="BE963">
            <v>0</v>
          </cell>
          <cell r="BF963">
            <v>0</v>
          </cell>
          <cell r="BG963">
            <v>0</v>
          </cell>
          <cell r="BH963">
            <v>0</v>
          </cell>
          <cell r="BI963">
            <v>0</v>
          </cell>
          <cell r="BJ963">
            <v>0</v>
          </cell>
          <cell r="BK963">
            <v>0</v>
          </cell>
          <cell r="BL963">
            <v>0</v>
          </cell>
          <cell r="BM963">
            <v>0</v>
          </cell>
          <cell r="BN963">
            <v>0</v>
          </cell>
          <cell r="BO963">
            <v>0</v>
          </cell>
          <cell r="BP963">
            <v>0</v>
          </cell>
          <cell r="BQ963">
            <v>0</v>
          </cell>
          <cell r="BR963">
            <v>0</v>
          </cell>
          <cell r="BS963">
            <v>0</v>
          </cell>
          <cell r="BT963">
            <v>0</v>
          </cell>
          <cell r="BU963">
            <v>0</v>
          </cell>
          <cell r="BV963">
            <v>0</v>
          </cell>
          <cell r="BW963">
            <v>0</v>
          </cell>
          <cell r="BX963">
            <v>0</v>
          </cell>
          <cell r="BY963">
            <v>0</v>
          </cell>
          <cell r="BZ963">
            <v>0</v>
          </cell>
          <cell r="CA963">
            <v>0</v>
          </cell>
          <cell r="CB963">
            <v>0</v>
          </cell>
          <cell r="CC963">
            <v>0</v>
          </cell>
          <cell r="CD963">
            <v>0</v>
          </cell>
          <cell r="CE963">
            <v>0</v>
          </cell>
          <cell r="CF963">
            <v>0</v>
          </cell>
          <cell r="CG963">
            <v>0</v>
          </cell>
          <cell r="CH963">
            <v>0</v>
          </cell>
          <cell r="CI963">
            <v>0</v>
          </cell>
          <cell r="CJ963">
            <v>0</v>
          </cell>
          <cell r="CK963">
            <v>0</v>
          </cell>
          <cell r="CL963">
            <v>0</v>
          </cell>
          <cell r="CM963">
            <v>0</v>
          </cell>
          <cell r="CN963">
            <v>0</v>
          </cell>
          <cell r="CO963">
            <v>0</v>
          </cell>
          <cell r="CP963">
            <v>0</v>
          </cell>
          <cell r="CQ963">
            <v>0</v>
          </cell>
          <cell r="CR963">
            <v>0</v>
          </cell>
          <cell r="CS963">
            <v>0</v>
          </cell>
          <cell r="CT963">
            <v>0</v>
          </cell>
          <cell r="CU963">
            <v>0</v>
          </cell>
          <cell r="CV963">
            <v>0</v>
          </cell>
          <cell r="CW963">
            <v>0</v>
          </cell>
          <cell r="CX963">
            <v>0</v>
          </cell>
          <cell r="CY963">
            <v>0</v>
          </cell>
          <cell r="CZ963">
            <v>0</v>
          </cell>
          <cell r="DA963">
            <v>0</v>
          </cell>
          <cell r="DB963">
            <v>0</v>
          </cell>
          <cell r="DC963">
            <v>0</v>
          </cell>
          <cell r="DD963">
            <v>0</v>
          </cell>
          <cell r="DE963">
            <v>0</v>
          </cell>
          <cell r="DF963">
            <v>0</v>
          </cell>
          <cell r="DG963">
            <v>0</v>
          </cell>
          <cell r="DH963">
            <v>0</v>
          </cell>
          <cell r="DI963">
            <v>0</v>
          </cell>
          <cell r="DJ963">
            <v>0</v>
          </cell>
          <cell r="DK963">
            <v>0</v>
          </cell>
          <cell r="DL963">
            <v>0</v>
          </cell>
          <cell r="DM963">
            <v>0</v>
          </cell>
          <cell r="DN963">
            <v>0</v>
          </cell>
          <cell r="DO963">
            <v>0</v>
          </cell>
          <cell r="DP963">
            <v>0</v>
          </cell>
          <cell r="DQ963">
            <v>0</v>
          </cell>
          <cell r="DR963">
            <v>0</v>
          </cell>
          <cell r="DS963">
            <v>0</v>
          </cell>
          <cell r="DT963">
            <v>0</v>
          </cell>
          <cell r="DU963">
            <v>0</v>
          </cell>
          <cell r="DV963">
            <v>0</v>
          </cell>
          <cell r="DW963">
            <v>0</v>
          </cell>
          <cell r="DX963">
            <v>0</v>
          </cell>
          <cell r="DY963">
            <v>0</v>
          </cell>
          <cell r="DZ963">
            <v>0</v>
          </cell>
          <cell r="EA963">
            <v>0</v>
          </cell>
          <cell r="EB963">
            <v>0</v>
          </cell>
          <cell r="EC963">
            <v>0</v>
          </cell>
          <cell r="ED963">
            <v>0</v>
          </cell>
        </row>
        <row r="964"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>
            <v>0</v>
          </cell>
          <cell r="BE964">
            <v>0</v>
          </cell>
          <cell r="BF964">
            <v>0</v>
          </cell>
          <cell r="BG964">
            <v>0</v>
          </cell>
          <cell r="BH964">
            <v>0</v>
          </cell>
          <cell r="BI964">
            <v>0</v>
          </cell>
          <cell r="BJ964">
            <v>0</v>
          </cell>
          <cell r="BK964">
            <v>0</v>
          </cell>
          <cell r="BL964">
            <v>0</v>
          </cell>
          <cell r="BM964">
            <v>0</v>
          </cell>
          <cell r="BN964">
            <v>0</v>
          </cell>
          <cell r="BO964">
            <v>0</v>
          </cell>
          <cell r="BP964">
            <v>0</v>
          </cell>
          <cell r="BQ964">
            <v>0</v>
          </cell>
          <cell r="BR964">
            <v>0</v>
          </cell>
          <cell r="BS964">
            <v>0</v>
          </cell>
          <cell r="BT964">
            <v>0</v>
          </cell>
          <cell r="BU964">
            <v>0</v>
          </cell>
          <cell r="BV964">
            <v>0</v>
          </cell>
          <cell r="BW964">
            <v>0</v>
          </cell>
          <cell r="BX964">
            <v>0</v>
          </cell>
          <cell r="BY964">
            <v>0</v>
          </cell>
          <cell r="BZ964">
            <v>0</v>
          </cell>
          <cell r="CA964">
            <v>0</v>
          </cell>
          <cell r="CB964">
            <v>0</v>
          </cell>
          <cell r="CC964">
            <v>0</v>
          </cell>
          <cell r="CD964">
            <v>0</v>
          </cell>
          <cell r="CE964">
            <v>0</v>
          </cell>
          <cell r="CF964">
            <v>0</v>
          </cell>
          <cell r="CG964">
            <v>0</v>
          </cell>
          <cell r="CH964">
            <v>0</v>
          </cell>
          <cell r="CI964">
            <v>0</v>
          </cell>
          <cell r="CJ964">
            <v>0</v>
          </cell>
          <cell r="CK964">
            <v>0</v>
          </cell>
          <cell r="CL964">
            <v>0</v>
          </cell>
          <cell r="CM964">
            <v>0</v>
          </cell>
          <cell r="CN964">
            <v>0</v>
          </cell>
          <cell r="CO964">
            <v>0</v>
          </cell>
          <cell r="CP964">
            <v>0</v>
          </cell>
          <cell r="CQ964">
            <v>0</v>
          </cell>
          <cell r="CR964">
            <v>0</v>
          </cell>
          <cell r="CS964">
            <v>0</v>
          </cell>
          <cell r="CT964">
            <v>0</v>
          </cell>
          <cell r="CU964">
            <v>0</v>
          </cell>
          <cell r="CV964">
            <v>0</v>
          </cell>
          <cell r="CW964">
            <v>0</v>
          </cell>
          <cell r="CX964">
            <v>0</v>
          </cell>
          <cell r="CY964">
            <v>0</v>
          </cell>
          <cell r="CZ964">
            <v>0</v>
          </cell>
          <cell r="DA964">
            <v>0</v>
          </cell>
          <cell r="DB964">
            <v>0</v>
          </cell>
          <cell r="DC964">
            <v>0</v>
          </cell>
          <cell r="DD964">
            <v>0</v>
          </cell>
          <cell r="DE964">
            <v>0</v>
          </cell>
          <cell r="DF964">
            <v>0</v>
          </cell>
          <cell r="DG964">
            <v>0</v>
          </cell>
          <cell r="DH964">
            <v>0</v>
          </cell>
          <cell r="DI964">
            <v>0</v>
          </cell>
          <cell r="DJ964">
            <v>0</v>
          </cell>
          <cell r="DK964">
            <v>0</v>
          </cell>
          <cell r="DL964">
            <v>0</v>
          </cell>
          <cell r="DM964">
            <v>0</v>
          </cell>
          <cell r="DN964">
            <v>0</v>
          </cell>
          <cell r="DO964">
            <v>0</v>
          </cell>
          <cell r="DP964">
            <v>0</v>
          </cell>
          <cell r="DQ964">
            <v>0</v>
          </cell>
          <cell r="DR964">
            <v>0</v>
          </cell>
          <cell r="DS964">
            <v>0</v>
          </cell>
          <cell r="DT964">
            <v>0</v>
          </cell>
          <cell r="DU964">
            <v>0</v>
          </cell>
          <cell r="DV964">
            <v>0</v>
          </cell>
          <cell r="DW964">
            <v>0</v>
          </cell>
          <cell r="DX964">
            <v>0</v>
          </cell>
          <cell r="DY964">
            <v>0</v>
          </cell>
          <cell r="DZ964">
            <v>0</v>
          </cell>
          <cell r="EA964">
            <v>0</v>
          </cell>
          <cell r="EB964">
            <v>0</v>
          </cell>
          <cell r="EC964">
            <v>0</v>
          </cell>
          <cell r="ED964">
            <v>0</v>
          </cell>
        </row>
        <row r="965"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  <cell r="BD965">
            <v>0</v>
          </cell>
          <cell r="BE965">
            <v>0</v>
          </cell>
          <cell r="BF965">
            <v>0</v>
          </cell>
          <cell r="BG965">
            <v>0</v>
          </cell>
          <cell r="BH965">
            <v>0</v>
          </cell>
          <cell r="BI965">
            <v>0</v>
          </cell>
          <cell r="BJ965">
            <v>0</v>
          </cell>
          <cell r="BK965">
            <v>0</v>
          </cell>
          <cell r="BL965">
            <v>0</v>
          </cell>
          <cell r="BM965">
            <v>0</v>
          </cell>
          <cell r="BN965">
            <v>0</v>
          </cell>
          <cell r="BO965">
            <v>0</v>
          </cell>
          <cell r="BP965">
            <v>0</v>
          </cell>
          <cell r="BQ965">
            <v>0</v>
          </cell>
          <cell r="BR965">
            <v>0</v>
          </cell>
          <cell r="BS965">
            <v>0</v>
          </cell>
          <cell r="BT965">
            <v>0</v>
          </cell>
          <cell r="BU965">
            <v>0</v>
          </cell>
          <cell r="BV965">
            <v>0</v>
          </cell>
          <cell r="BW965">
            <v>0</v>
          </cell>
          <cell r="BX965">
            <v>0</v>
          </cell>
          <cell r="BY965">
            <v>0</v>
          </cell>
          <cell r="BZ965">
            <v>0</v>
          </cell>
          <cell r="CA965">
            <v>0</v>
          </cell>
          <cell r="CB965">
            <v>0</v>
          </cell>
          <cell r="CC965">
            <v>0</v>
          </cell>
          <cell r="CD965">
            <v>0</v>
          </cell>
          <cell r="CE965">
            <v>0</v>
          </cell>
          <cell r="CF965">
            <v>0</v>
          </cell>
          <cell r="CG965">
            <v>0</v>
          </cell>
          <cell r="CH965">
            <v>0</v>
          </cell>
          <cell r="CI965">
            <v>0</v>
          </cell>
          <cell r="CJ965">
            <v>0</v>
          </cell>
          <cell r="CK965">
            <v>0</v>
          </cell>
          <cell r="CL965">
            <v>0</v>
          </cell>
          <cell r="CM965">
            <v>0</v>
          </cell>
          <cell r="CN965">
            <v>0</v>
          </cell>
          <cell r="CO965">
            <v>0</v>
          </cell>
          <cell r="CP965">
            <v>0</v>
          </cell>
          <cell r="CQ965">
            <v>0</v>
          </cell>
          <cell r="CR965">
            <v>0</v>
          </cell>
          <cell r="CS965">
            <v>0</v>
          </cell>
          <cell r="CT965">
            <v>0</v>
          </cell>
          <cell r="CU965">
            <v>0</v>
          </cell>
          <cell r="CV965">
            <v>0</v>
          </cell>
          <cell r="CW965">
            <v>0</v>
          </cell>
          <cell r="CX965">
            <v>0</v>
          </cell>
          <cell r="CY965">
            <v>0</v>
          </cell>
          <cell r="CZ965">
            <v>0</v>
          </cell>
          <cell r="DA965">
            <v>0</v>
          </cell>
          <cell r="DB965">
            <v>0</v>
          </cell>
          <cell r="DC965">
            <v>0</v>
          </cell>
          <cell r="DD965">
            <v>0</v>
          </cell>
          <cell r="DE965">
            <v>0</v>
          </cell>
          <cell r="DF965">
            <v>0</v>
          </cell>
          <cell r="DG965">
            <v>0</v>
          </cell>
          <cell r="DH965">
            <v>0</v>
          </cell>
          <cell r="DI965">
            <v>0</v>
          </cell>
          <cell r="DJ965">
            <v>0</v>
          </cell>
          <cell r="DK965">
            <v>0</v>
          </cell>
          <cell r="DL965">
            <v>0</v>
          </cell>
          <cell r="DM965">
            <v>0</v>
          </cell>
          <cell r="DN965">
            <v>0</v>
          </cell>
          <cell r="DO965">
            <v>0</v>
          </cell>
          <cell r="DP965">
            <v>0</v>
          </cell>
          <cell r="DQ965">
            <v>0</v>
          </cell>
          <cell r="DR965">
            <v>0</v>
          </cell>
          <cell r="DS965">
            <v>0</v>
          </cell>
          <cell r="DT965">
            <v>0</v>
          </cell>
          <cell r="DU965">
            <v>0</v>
          </cell>
          <cell r="DV965">
            <v>0</v>
          </cell>
          <cell r="DW965">
            <v>0</v>
          </cell>
          <cell r="DX965">
            <v>0</v>
          </cell>
          <cell r="DY965">
            <v>0</v>
          </cell>
          <cell r="DZ965">
            <v>0</v>
          </cell>
          <cell r="EA965">
            <v>0</v>
          </cell>
          <cell r="EB965">
            <v>0</v>
          </cell>
          <cell r="EC965">
            <v>0</v>
          </cell>
          <cell r="ED965">
            <v>0</v>
          </cell>
        </row>
        <row r="966"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0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  <cell r="BD966">
            <v>0</v>
          </cell>
          <cell r="BE966">
            <v>0</v>
          </cell>
          <cell r="BF966">
            <v>0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>
            <v>0</v>
          </cell>
          <cell r="BR966">
            <v>0</v>
          </cell>
          <cell r="BS966">
            <v>0</v>
          </cell>
          <cell r="BT966">
            <v>0</v>
          </cell>
          <cell r="BU966">
            <v>0</v>
          </cell>
          <cell r="BV966">
            <v>0</v>
          </cell>
          <cell r="BW966">
            <v>0</v>
          </cell>
          <cell r="BX966">
            <v>0</v>
          </cell>
          <cell r="BY966">
            <v>0</v>
          </cell>
          <cell r="BZ966">
            <v>0</v>
          </cell>
          <cell r="CA966">
            <v>0</v>
          </cell>
          <cell r="CB966">
            <v>0</v>
          </cell>
          <cell r="CC966">
            <v>0</v>
          </cell>
          <cell r="CD966">
            <v>0</v>
          </cell>
          <cell r="CE966">
            <v>0</v>
          </cell>
          <cell r="CF966">
            <v>0</v>
          </cell>
          <cell r="CG966">
            <v>0</v>
          </cell>
          <cell r="CH966">
            <v>0</v>
          </cell>
          <cell r="CI966">
            <v>0</v>
          </cell>
          <cell r="CJ966">
            <v>0</v>
          </cell>
          <cell r="CK966">
            <v>0</v>
          </cell>
          <cell r="CL966">
            <v>0</v>
          </cell>
          <cell r="CM966">
            <v>0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0</v>
          </cell>
          <cell r="CZ966">
            <v>0</v>
          </cell>
          <cell r="DA966">
            <v>0</v>
          </cell>
          <cell r="DB966">
            <v>0</v>
          </cell>
          <cell r="DC966">
            <v>0</v>
          </cell>
          <cell r="DD966">
            <v>0</v>
          </cell>
          <cell r="DE966">
            <v>0</v>
          </cell>
          <cell r="DF966">
            <v>0</v>
          </cell>
          <cell r="DG966">
            <v>0</v>
          </cell>
          <cell r="DH966">
            <v>0</v>
          </cell>
          <cell r="DI966">
            <v>0</v>
          </cell>
          <cell r="DJ966">
            <v>0</v>
          </cell>
          <cell r="DK966">
            <v>0</v>
          </cell>
          <cell r="DL966">
            <v>0</v>
          </cell>
          <cell r="DM966">
            <v>0</v>
          </cell>
          <cell r="DN966">
            <v>0</v>
          </cell>
          <cell r="DO966">
            <v>0</v>
          </cell>
          <cell r="DP966">
            <v>0</v>
          </cell>
          <cell r="DQ966">
            <v>0</v>
          </cell>
          <cell r="DR966">
            <v>0</v>
          </cell>
          <cell r="DS966">
            <v>0</v>
          </cell>
          <cell r="DT966">
            <v>0</v>
          </cell>
          <cell r="DU966">
            <v>0</v>
          </cell>
          <cell r="DV966">
            <v>0</v>
          </cell>
          <cell r="DW966">
            <v>0</v>
          </cell>
          <cell r="DX966">
            <v>0</v>
          </cell>
          <cell r="DY966">
            <v>0</v>
          </cell>
          <cell r="DZ966">
            <v>0</v>
          </cell>
          <cell r="EA966">
            <v>0</v>
          </cell>
          <cell r="EB966">
            <v>0</v>
          </cell>
          <cell r="EC966">
            <v>0</v>
          </cell>
          <cell r="ED966">
            <v>0</v>
          </cell>
        </row>
        <row r="967"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  <cell r="BD967">
            <v>0</v>
          </cell>
          <cell r="BE967">
            <v>0</v>
          </cell>
          <cell r="BF967">
            <v>0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0</v>
          </cell>
          <cell r="BR967">
            <v>0</v>
          </cell>
          <cell r="BS967">
            <v>0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0</v>
          </cell>
          <cell r="BY967">
            <v>0</v>
          </cell>
          <cell r="BZ967">
            <v>0</v>
          </cell>
          <cell r="CA967">
            <v>0</v>
          </cell>
          <cell r="CB967">
            <v>0</v>
          </cell>
          <cell r="CC967">
            <v>0</v>
          </cell>
          <cell r="CD967">
            <v>0</v>
          </cell>
          <cell r="CE967">
            <v>0</v>
          </cell>
          <cell r="CF967">
            <v>0</v>
          </cell>
          <cell r="CG967">
            <v>0</v>
          </cell>
          <cell r="CH967">
            <v>0</v>
          </cell>
          <cell r="CI967">
            <v>0</v>
          </cell>
          <cell r="CJ967">
            <v>0</v>
          </cell>
          <cell r="CK967">
            <v>0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0</v>
          </cell>
          <cell r="CZ967">
            <v>0</v>
          </cell>
          <cell r="DA967">
            <v>0</v>
          </cell>
          <cell r="DB967">
            <v>0</v>
          </cell>
          <cell r="DC967">
            <v>0</v>
          </cell>
          <cell r="DD967">
            <v>0</v>
          </cell>
          <cell r="DE967">
            <v>0</v>
          </cell>
          <cell r="DF967">
            <v>0</v>
          </cell>
          <cell r="DG967">
            <v>0</v>
          </cell>
          <cell r="DH967">
            <v>0</v>
          </cell>
          <cell r="DI967">
            <v>0</v>
          </cell>
          <cell r="DJ967">
            <v>0</v>
          </cell>
          <cell r="DK967">
            <v>0</v>
          </cell>
          <cell r="DL967">
            <v>0</v>
          </cell>
          <cell r="DM967">
            <v>0</v>
          </cell>
          <cell r="DN967">
            <v>0</v>
          </cell>
          <cell r="DO967">
            <v>0</v>
          </cell>
          <cell r="DP967">
            <v>0</v>
          </cell>
          <cell r="DQ967">
            <v>0</v>
          </cell>
          <cell r="DR967">
            <v>0</v>
          </cell>
          <cell r="DS967">
            <v>0</v>
          </cell>
          <cell r="DT967">
            <v>0</v>
          </cell>
          <cell r="DU967">
            <v>0</v>
          </cell>
          <cell r="DV967">
            <v>0</v>
          </cell>
          <cell r="DW967">
            <v>0</v>
          </cell>
          <cell r="DX967">
            <v>0</v>
          </cell>
          <cell r="DY967">
            <v>0</v>
          </cell>
          <cell r="DZ967">
            <v>0</v>
          </cell>
          <cell r="EA967">
            <v>0</v>
          </cell>
          <cell r="EB967">
            <v>0</v>
          </cell>
          <cell r="EC967">
            <v>0</v>
          </cell>
          <cell r="ED967">
            <v>0</v>
          </cell>
        </row>
        <row r="968"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0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0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0</v>
          </cell>
          <cell r="CF968">
            <v>0</v>
          </cell>
          <cell r="CG968">
            <v>0</v>
          </cell>
          <cell r="CH968">
            <v>0</v>
          </cell>
          <cell r="CI968">
            <v>0</v>
          </cell>
          <cell r="CJ968">
            <v>0</v>
          </cell>
          <cell r="CK968">
            <v>0</v>
          </cell>
          <cell r="CL968">
            <v>0</v>
          </cell>
          <cell r="CM968">
            <v>0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0</v>
          </cell>
          <cell r="CZ968">
            <v>0</v>
          </cell>
          <cell r="DA968">
            <v>0</v>
          </cell>
          <cell r="DB968">
            <v>0</v>
          </cell>
          <cell r="DC968">
            <v>0</v>
          </cell>
          <cell r="DD968">
            <v>0</v>
          </cell>
          <cell r="DE968">
            <v>0</v>
          </cell>
          <cell r="DF968">
            <v>0</v>
          </cell>
          <cell r="DG968">
            <v>0</v>
          </cell>
          <cell r="DH968">
            <v>0</v>
          </cell>
          <cell r="DI968">
            <v>0</v>
          </cell>
          <cell r="DJ968">
            <v>0</v>
          </cell>
          <cell r="DK968">
            <v>0</v>
          </cell>
          <cell r="DL968">
            <v>0</v>
          </cell>
          <cell r="DM968">
            <v>0</v>
          </cell>
          <cell r="DN968">
            <v>0</v>
          </cell>
          <cell r="DO968">
            <v>0</v>
          </cell>
          <cell r="DP968">
            <v>0</v>
          </cell>
          <cell r="DQ968">
            <v>0</v>
          </cell>
          <cell r="DR968">
            <v>0</v>
          </cell>
          <cell r="DS968">
            <v>0</v>
          </cell>
          <cell r="DT968">
            <v>0</v>
          </cell>
          <cell r="DU968">
            <v>0</v>
          </cell>
          <cell r="DV968">
            <v>0</v>
          </cell>
          <cell r="DW968">
            <v>0</v>
          </cell>
          <cell r="DX968">
            <v>0</v>
          </cell>
          <cell r="DY968">
            <v>0</v>
          </cell>
          <cell r="DZ968">
            <v>0</v>
          </cell>
          <cell r="EA968">
            <v>0</v>
          </cell>
          <cell r="EB968">
            <v>0</v>
          </cell>
          <cell r="EC968">
            <v>0</v>
          </cell>
          <cell r="ED968">
            <v>0</v>
          </cell>
        </row>
        <row r="969"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  <cell r="BF969">
            <v>0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</v>
          </cell>
          <cell r="BR969">
            <v>0</v>
          </cell>
          <cell r="BS969">
            <v>0</v>
          </cell>
          <cell r="BT969">
            <v>0</v>
          </cell>
          <cell r="BU969">
            <v>0</v>
          </cell>
          <cell r="BV969">
            <v>0</v>
          </cell>
          <cell r="BW969">
            <v>0</v>
          </cell>
          <cell r="BX969">
            <v>0</v>
          </cell>
          <cell r="BY969">
            <v>0</v>
          </cell>
          <cell r="BZ969">
            <v>0</v>
          </cell>
          <cell r="CA969">
            <v>0</v>
          </cell>
          <cell r="CB969">
            <v>0</v>
          </cell>
          <cell r="CC969">
            <v>0</v>
          </cell>
          <cell r="CD969">
            <v>0</v>
          </cell>
          <cell r="CE969">
            <v>0</v>
          </cell>
          <cell r="CF969">
            <v>0</v>
          </cell>
          <cell r="CG969">
            <v>0</v>
          </cell>
          <cell r="CH969">
            <v>0</v>
          </cell>
          <cell r="CI969">
            <v>0</v>
          </cell>
          <cell r="CJ969">
            <v>0</v>
          </cell>
          <cell r="CK969">
            <v>0</v>
          </cell>
          <cell r="CL969">
            <v>0</v>
          </cell>
          <cell r="CM969">
            <v>0</v>
          </cell>
          <cell r="CN969">
            <v>0</v>
          </cell>
          <cell r="CO969">
            <v>0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0</v>
          </cell>
          <cell r="CZ969">
            <v>0</v>
          </cell>
          <cell r="DA969">
            <v>0</v>
          </cell>
          <cell r="DB969">
            <v>0</v>
          </cell>
          <cell r="DC969">
            <v>0</v>
          </cell>
          <cell r="DD969">
            <v>0</v>
          </cell>
          <cell r="DE969">
            <v>0</v>
          </cell>
          <cell r="DF969">
            <v>0</v>
          </cell>
          <cell r="DG969">
            <v>0</v>
          </cell>
          <cell r="DH969">
            <v>0</v>
          </cell>
          <cell r="DI969">
            <v>0</v>
          </cell>
          <cell r="DJ969">
            <v>0</v>
          </cell>
          <cell r="DK969">
            <v>0</v>
          </cell>
          <cell r="DL969">
            <v>0</v>
          </cell>
          <cell r="DM969">
            <v>0</v>
          </cell>
          <cell r="DN969">
            <v>0</v>
          </cell>
          <cell r="DO969">
            <v>0</v>
          </cell>
          <cell r="DP969">
            <v>0</v>
          </cell>
          <cell r="DQ969">
            <v>0</v>
          </cell>
          <cell r="DR969">
            <v>0</v>
          </cell>
          <cell r="DS969">
            <v>0</v>
          </cell>
          <cell r="DT969">
            <v>0</v>
          </cell>
          <cell r="DU969">
            <v>0</v>
          </cell>
          <cell r="DV969">
            <v>0</v>
          </cell>
          <cell r="DW969">
            <v>0</v>
          </cell>
          <cell r="DX969">
            <v>0</v>
          </cell>
          <cell r="DY969">
            <v>0</v>
          </cell>
          <cell r="DZ969">
            <v>0</v>
          </cell>
          <cell r="EA969">
            <v>0</v>
          </cell>
          <cell r="EB969">
            <v>0</v>
          </cell>
          <cell r="EC969">
            <v>0</v>
          </cell>
          <cell r="ED969">
            <v>0</v>
          </cell>
        </row>
        <row r="970"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  <cell r="BD970">
            <v>0</v>
          </cell>
          <cell r="BE970">
            <v>0</v>
          </cell>
          <cell r="BF970">
            <v>0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  <cell r="BR970">
            <v>0</v>
          </cell>
          <cell r="BS970">
            <v>0</v>
          </cell>
          <cell r="BT970">
            <v>0</v>
          </cell>
          <cell r="BU970">
            <v>0</v>
          </cell>
          <cell r="BV970">
            <v>0</v>
          </cell>
          <cell r="BW970">
            <v>0</v>
          </cell>
          <cell r="BX970">
            <v>0</v>
          </cell>
          <cell r="BY970">
            <v>0</v>
          </cell>
          <cell r="BZ970">
            <v>0</v>
          </cell>
          <cell r="CA970">
            <v>0</v>
          </cell>
          <cell r="CB970">
            <v>0</v>
          </cell>
          <cell r="CC970">
            <v>0</v>
          </cell>
          <cell r="CD970">
            <v>0</v>
          </cell>
          <cell r="CE970">
            <v>0</v>
          </cell>
          <cell r="CF970">
            <v>0</v>
          </cell>
          <cell r="CG970">
            <v>0</v>
          </cell>
          <cell r="CH970">
            <v>0</v>
          </cell>
          <cell r="CI970">
            <v>0</v>
          </cell>
          <cell r="CJ970">
            <v>0</v>
          </cell>
          <cell r="CK970">
            <v>0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0</v>
          </cell>
          <cell r="CZ970">
            <v>0</v>
          </cell>
          <cell r="DA970">
            <v>0</v>
          </cell>
          <cell r="DB970">
            <v>0</v>
          </cell>
          <cell r="DC970">
            <v>0</v>
          </cell>
          <cell r="DD970">
            <v>0</v>
          </cell>
          <cell r="DE970">
            <v>0</v>
          </cell>
          <cell r="DF970">
            <v>0</v>
          </cell>
          <cell r="DG970">
            <v>0</v>
          </cell>
          <cell r="DH970">
            <v>0</v>
          </cell>
          <cell r="DI970">
            <v>0</v>
          </cell>
          <cell r="DJ970">
            <v>0</v>
          </cell>
          <cell r="DK970">
            <v>0</v>
          </cell>
          <cell r="DL970">
            <v>0</v>
          </cell>
          <cell r="DM970">
            <v>0</v>
          </cell>
          <cell r="DN970">
            <v>0</v>
          </cell>
          <cell r="DO970">
            <v>0</v>
          </cell>
          <cell r="DP970">
            <v>0</v>
          </cell>
          <cell r="DQ970">
            <v>0</v>
          </cell>
          <cell r="DR970">
            <v>0</v>
          </cell>
          <cell r="DS970">
            <v>0</v>
          </cell>
          <cell r="DT970">
            <v>0</v>
          </cell>
          <cell r="DU970">
            <v>0</v>
          </cell>
          <cell r="DV970">
            <v>0</v>
          </cell>
          <cell r="DW970">
            <v>0</v>
          </cell>
          <cell r="DX970">
            <v>0</v>
          </cell>
          <cell r="DY970">
            <v>0</v>
          </cell>
          <cell r="DZ970">
            <v>0</v>
          </cell>
          <cell r="EA970">
            <v>0</v>
          </cell>
          <cell r="EB970">
            <v>0</v>
          </cell>
          <cell r="EC970">
            <v>0</v>
          </cell>
          <cell r="ED970">
            <v>0</v>
          </cell>
        </row>
        <row r="971"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  <cell r="BD971">
            <v>0</v>
          </cell>
          <cell r="BE971">
            <v>0</v>
          </cell>
          <cell r="BF971">
            <v>0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>
            <v>0</v>
          </cell>
          <cell r="BR971">
            <v>0</v>
          </cell>
          <cell r="BS971">
            <v>0</v>
          </cell>
          <cell r="BT971">
            <v>0</v>
          </cell>
          <cell r="BU971">
            <v>0</v>
          </cell>
          <cell r="BV971">
            <v>0</v>
          </cell>
          <cell r="BW971">
            <v>0</v>
          </cell>
          <cell r="BX971">
            <v>0</v>
          </cell>
          <cell r="BY971">
            <v>0</v>
          </cell>
          <cell r="BZ971">
            <v>0</v>
          </cell>
          <cell r="CA971">
            <v>0</v>
          </cell>
          <cell r="CB971">
            <v>0</v>
          </cell>
          <cell r="CC971">
            <v>0</v>
          </cell>
          <cell r="CD971">
            <v>0</v>
          </cell>
          <cell r="CE971">
            <v>0</v>
          </cell>
          <cell r="CF971">
            <v>0</v>
          </cell>
          <cell r="CG971">
            <v>0</v>
          </cell>
          <cell r="CH971">
            <v>0</v>
          </cell>
          <cell r="CI971">
            <v>0</v>
          </cell>
          <cell r="CJ971">
            <v>0</v>
          </cell>
          <cell r="CK971">
            <v>0</v>
          </cell>
          <cell r="CL971">
            <v>0</v>
          </cell>
          <cell r="CM971">
            <v>0</v>
          </cell>
          <cell r="CN971">
            <v>0</v>
          </cell>
          <cell r="CO971">
            <v>0</v>
          </cell>
          <cell r="CP971">
            <v>0</v>
          </cell>
          <cell r="CQ971">
            <v>0</v>
          </cell>
          <cell r="CR971">
            <v>0</v>
          </cell>
          <cell r="CS971">
            <v>0</v>
          </cell>
          <cell r="CT971">
            <v>0</v>
          </cell>
          <cell r="CU971">
            <v>0</v>
          </cell>
          <cell r="CV971">
            <v>0</v>
          </cell>
          <cell r="CW971">
            <v>0</v>
          </cell>
          <cell r="CX971">
            <v>0</v>
          </cell>
          <cell r="CY971">
            <v>0</v>
          </cell>
          <cell r="CZ971">
            <v>0</v>
          </cell>
          <cell r="DA971">
            <v>0</v>
          </cell>
          <cell r="DB971">
            <v>0</v>
          </cell>
          <cell r="DC971">
            <v>0</v>
          </cell>
          <cell r="DD971">
            <v>0</v>
          </cell>
          <cell r="DE971">
            <v>0</v>
          </cell>
          <cell r="DF971">
            <v>0</v>
          </cell>
          <cell r="DG971">
            <v>0</v>
          </cell>
          <cell r="DH971">
            <v>0</v>
          </cell>
          <cell r="DI971">
            <v>0</v>
          </cell>
          <cell r="DJ971">
            <v>0</v>
          </cell>
          <cell r="DK971">
            <v>0</v>
          </cell>
          <cell r="DL971">
            <v>0</v>
          </cell>
          <cell r="DM971">
            <v>0</v>
          </cell>
          <cell r="DN971">
            <v>0</v>
          </cell>
          <cell r="DO971">
            <v>0</v>
          </cell>
          <cell r="DP971">
            <v>0</v>
          </cell>
          <cell r="DQ971">
            <v>0</v>
          </cell>
          <cell r="DR971">
            <v>0</v>
          </cell>
          <cell r="DS971">
            <v>0</v>
          </cell>
          <cell r="DT971">
            <v>0</v>
          </cell>
          <cell r="DU971">
            <v>0</v>
          </cell>
          <cell r="DV971">
            <v>0</v>
          </cell>
          <cell r="DW971">
            <v>0</v>
          </cell>
          <cell r="DX971">
            <v>0</v>
          </cell>
          <cell r="DY971">
            <v>0</v>
          </cell>
          <cell r="DZ971">
            <v>0</v>
          </cell>
          <cell r="EA971">
            <v>0</v>
          </cell>
          <cell r="EB971">
            <v>0</v>
          </cell>
          <cell r="EC971">
            <v>0</v>
          </cell>
          <cell r="ED971">
            <v>0</v>
          </cell>
        </row>
        <row r="972"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>
            <v>0</v>
          </cell>
          <cell r="BE972">
            <v>0</v>
          </cell>
          <cell r="BF972">
            <v>0</v>
          </cell>
          <cell r="BG972">
            <v>0</v>
          </cell>
          <cell r="BH972">
            <v>0</v>
          </cell>
          <cell r="BI972">
            <v>0</v>
          </cell>
          <cell r="BJ972">
            <v>0</v>
          </cell>
          <cell r="BK972">
            <v>0</v>
          </cell>
          <cell r="BL972">
            <v>0</v>
          </cell>
          <cell r="BM972">
            <v>0</v>
          </cell>
          <cell r="BN972">
            <v>0</v>
          </cell>
          <cell r="BO972">
            <v>0</v>
          </cell>
          <cell r="BP972">
            <v>0</v>
          </cell>
          <cell r="BQ972">
            <v>0</v>
          </cell>
          <cell r="BR972">
            <v>0</v>
          </cell>
          <cell r="BS972">
            <v>0</v>
          </cell>
          <cell r="BT972">
            <v>0</v>
          </cell>
          <cell r="BU972">
            <v>0</v>
          </cell>
          <cell r="BV972">
            <v>0</v>
          </cell>
          <cell r="BW972">
            <v>0</v>
          </cell>
          <cell r="BX972">
            <v>0</v>
          </cell>
          <cell r="BY972">
            <v>0</v>
          </cell>
          <cell r="BZ972">
            <v>0</v>
          </cell>
          <cell r="CA972">
            <v>0</v>
          </cell>
          <cell r="CB972">
            <v>0</v>
          </cell>
          <cell r="CC972">
            <v>0</v>
          </cell>
          <cell r="CD972">
            <v>0</v>
          </cell>
          <cell r="CE972">
            <v>0</v>
          </cell>
          <cell r="CF972">
            <v>0</v>
          </cell>
          <cell r="CG972">
            <v>0</v>
          </cell>
          <cell r="CH972">
            <v>0</v>
          </cell>
          <cell r="CI972">
            <v>0</v>
          </cell>
          <cell r="CJ972">
            <v>0</v>
          </cell>
          <cell r="CK972">
            <v>0</v>
          </cell>
          <cell r="CL972">
            <v>0</v>
          </cell>
          <cell r="CM972">
            <v>0</v>
          </cell>
          <cell r="CN972">
            <v>0</v>
          </cell>
          <cell r="CO972">
            <v>0</v>
          </cell>
          <cell r="CP972">
            <v>0</v>
          </cell>
          <cell r="CQ972">
            <v>0</v>
          </cell>
          <cell r="CR972">
            <v>0</v>
          </cell>
          <cell r="CS972">
            <v>0</v>
          </cell>
          <cell r="CT972">
            <v>0</v>
          </cell>
          <cell r="CU972">
            <v>0</v>
          </cell>
          <cell r="CV972">
            <v>0</v>
          </cell>
          <cell r="CW972">
            <v>0</v>
          </cell>
          <cell r="CX972">
            <v>0</v>
          </cell>
          <cell r="CY972">
            <v>0</v>
          </cell>
          <cell r="CZ972">
            <v>0</v>
          </cell>
          <cell r="DA972">
            <v>0</v>
          </cell>
          <cell r="DB972">
            <v>0</v>
          </cell>
          <cell r="DC972">
            <v>0</v>
          </cell>
          <cell r="DD972">
            <v>0</v>
          </cell>
          <cell r="DE972">
            <v>0</v>
          </cell>
          <cell r="DF972">
            <v>0</v>
          </cell>
          <cell r="DG972">
            <v>0</v>
          </cell>
          <cell r="DH972">
            <v>0</v>
          </cell>
          <cell r="DI972">
            <v>0</v>
          </cell>
          <cell r="DJ972">
            <v>0</v>
          </cell>
          <cell r="DK972">
            <v>0</v>
          </cell>
          <cell r="DL972">
            <v>0</v>
          </cell>
          <cell r="DM972">
            <v>0</v>
          </cell>
          <cell r="DN972">
            <v>0</v>
          </cell>
          <cell r="DO972">
            <v>0</v>
          </cell>
          <cell r="DP972">
            <v>0</v>
          </cell>
          <cell r="DQ972">
            <v>0</v>
          </cell>
          <cell r="DR972">
            <v>0</v>
          </cell>
          <cell r="DS972">
            <v>0</v>
          </cell>
          <cell r="DT972">
            <v>0</v>
          </cell>
          <cell r="DU972">
            <v>0</v>
          </cell>
          <cell r="DV972">
            <v>0</v>
          </cell>
          <cell r="DW972">
            <v>0</v>
          </cell>
          <cell r="DX972">
            <v>0</v>
          </cell>
          <cell r="DY972">
            <v>0</v>
          </cell>
          <cell r="DZ972">
            <v>0</v>
          </cell>
          <cell r="EA972">
            <v>0</v>
          </cell>
          <cell r="EB972">
            <v>0</v>
          </cell>
          <cell r="EC972">
            <v>0</v>
          </cell>
          <cell r="ED972">
            <v>0</v>
          </cell>
        </row>
        <row r="973"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D973">
            <v>0</v>
          </cell>
          <cell r="BE973">
            <v>0</v>
          </cell>
          <cell r="BF973">
            <v>0</v>
          </cell>
          <cell r="BG973">
            <v>0</v>
          </cell>
          <cell r="BH973">
            <v>0</v>
          </cell>
          <cell r="BI973">
            <v>0</v>
          </cell>
          <cell r="BJ973">
            <v>0</v>
          </cell>
          <cell r="BK973">
            <v>0</v>
          </cell>
          <cell r="BL973">
            <v>0</v>
          </cell>
          <cell r="BM973">
            <v>0</v>
          </cell>
          <cell r="BN973">
            <v>0</v>
          </cell>
          <cell r="BO973">
            <v>0</v>
          </cell>
          <cell r="BP973">
            <v>0</v>
          </cell>
          <cell r="BQ973">
            <v>0</v>
          </cell>
          <cell r="BR973">
            <v>0</v>
          </cell>
          <cell r="BS973">
            <v>0</v>
          </cell>
          <cell r="BT973">
            <v>0</v>
          </cell>
          <cell r="BU973">
            <v>0</v>
          </cell>
          <cell r="BV973">
            <v>0</v>
          </cell>
          <cell r="BW973">
            <v>0</v>
          </cell>
          <cell r="BX973">
            <v>0</v>
          </cell>
          <cell r="BY973">
            <v>0</v>
          </cell>
          <cell r="BZ973">
            <v>0</v>
          </cell>
          <cell r="CA973">
            <v>0</v>
          </cell>
          <cell r="CB973">
            <v>0</v>
          </cell>
          <cell r="CC973">
            <v>0</v>
          </cell>
          <cell r="CD973">
            <v>0</v>
          </cell>
          <cell r="CE973">
            <v>0</v>
          </cell>
          <cell r="CF973">
            <v>0</v>
          </cell>
          <cell r="CG973">
            <v>0</v>
          </cell>
          <cell r="CH973">
            <v>0</v>
          </cell>
          <cell r="CI973">
            <v>0</v>
          </cell>
          <cell r="CJ973">
            <v>0</v>
          </cell>
          <cell r="CK973">
            <v>0</v>
          </cell>
          <cell r="CL973">
            <v>0</v>
          </cell>
          <cell r="CM973">
            <v>0</v>
          </cell>
          <cell r="CN973">
            <v>0</v>
          </cell>
          <cell r="CO973">
            <v>0</v>
          </cell>
          <cell r="CP973">
            <v>0</v>
          </cell>
          <cell r="CQ973">
            <v>0</v>
          </cell>
          <cell r="CR973">
            <v>0</v>
          </cell>
          <cell r="CS973">
            <v>0</v>
          </cell>
          <cell r="CT973">
            <v>0</v>
          </cell>
          <cell r="CU973">
            <v>0</v>
          </cell>
          <cell r="CV973">
            <v>0</v>
          </cell>
          <cell r="CW973">
            <v>0</v>
          </cell>
          <cell r="CX973">
            <v>0</v>
          </cell>
          <cell r="CY973">
            <v>0</v>
          </cell>
          <cell r="CZ973">
            <v>0</v>
          </cell>
          <cell r="DA973">
            <v>0</v>
          </cell>
          <cell r="DB973">
            <v>0</v>
          </cell>
          <cell r="DC973">
            <v>0</v>
          </cell>
          <cell r="DD973">
            <v>0</v>
          </cell>
          <cell r="DE973">
            <v>0</v>
          </cell>
          <cell r="DF973">
            <v>0</v>
          </cell>
          <cell r="DG973">
            <v>0</v>
          </cell>
          <cell r="DH973">
            <v>0</v>
          </cell>
          <cell r="DI973">
            <v>0</v>
          </cell>
          <cell r="DJ973">
            <v>0</v>
          </cell>
          <cell r="DK973">
            <v>0</v>
          </cell>
          <cell r="DL973">
            <v>0</v>
          </cell>
          <cell r="DM973">
            <v>0</v>
          </cell>
          <cell r="DN973">
            <v>0</v>
          </cell>
          <cell r="DO973">
            <v>0</v>
          </cell>
          <cell r="DP973">
            <v>0</v>
          </cell>
          <cell r="DQ973">
            <v>0</v>
          </cell>
          <cell r="DR973">
            <v>0</v>
          </cell>
          <cell r="DS973">
            <v>0</v>
          </cell>
          <cell r="DT973">
            <v>0</v>
          </cell>
          <cell r="DU973">
            <v>0</v>
          </cell>
          <cell r="DV973">
            <v>0</v>
          </cell>
          <cell r="DW973">
            <v>0</v>
          </cell>
          <cell r="DX973">
            <v>0</v>
          </cell>
          <cell r="DY973">
            <v>0</v>
          </cell>
          <cell r="DZ973">
            <v>0</v>
          </cell>
          <cell r="EA973">
            <v>0</v>
          </cell>
          <cell r="EB973">
            <v>0</v>
          </cell>
          <cell r="EC973">
            <v>0</v>
          </cell>
          <cell r="ED973">
            <v>0</v>
          </cell>
        </row>
        <row r="974"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>
            <v>0</v>
          </cell>
          <cell r="BR974">
            <v>0</v>
          </cell>
          <cell r="BS974">
            <v>0</v>
          </cell>
          <cell r="BT974">
            <v>0</v>
          </cell>
          <cell r="BU974">
            <v>0</v>
          </cell>
          <cell r="BV974">
            <v>0</v>
          </cell>
          <cell r="BW974">
            <v>0</v>
          </cell>
          <cell r="BX974">
            <v>0</v>
          </cell>
          <cell r="BY974">
            <v>0</v>
          </cell>
          <cell r="BZ974">
            <v>0</v>
          </cell>
          <cell r="CA974">
            <v>0</v>
          </cell>
          <cell r="CB974">
            <v>0</v>
          </cell>
          <cell r="CC974">
            <v>0</v>
          </cell>
          <cell r="CD974">
            <v>0</v>
          </cell>
          <cell r="CE974">
            <v>0</v>
          </cell>
          <cell r="CF974">
            <v>0</v>
          </cell>
          <cell r="CG974">
            <v>0</v>
          </cell>
          <cell r="CH974">
            <v>0</v>
          </cell>
          <cell r="CI974">
            <v>0</v>
          </cell>
          <cell r="CJ974">
            <v>0</v>
          </cell>
          <cell r="CK974">
            <v>0</v>
          </cell>
          <cell r="CL974">
            <v>0</v>
          </cell>
          <cell r="CM974">
            <v>0</v>
          </cell>
          <cell r="CN974">
            <v>0</v>
          </cell>
          <cell r="CO974">
            <v>0</v>
          </cell>
          <cell r="CP974">
            <v>0</v>
          </cell>
          <cell r="CQ974">
            <v>0</v>
          </cell>
          <cell r="CR974">
            <v>0</v>
          </cell>
          <cell r="CS974">
            <v>0</v>
          </cell>
          <cell r="CT974">
            <v>0</v>
          </cell>
          <cell r="CU974">
            <v>0</v>
          </cell>
          <cell r="CV974">
            <v>0</v>
          </cell>
          <cell r="CW974">
            <v>0</v>
          </cell>
          <cell r="CX974">
            <v>0</v>
          </cell>
          <cell r="CY974">
            <v>0</v>
          </cell>
          <cell r="CZ974">
            <v>0</v>
          </cell>
          <cell r="DA974">
            <v>0</v>
          </cell>
          <cell r="DB974">
            <v>0</v>
          </cell>
          <cell r="DC974">
            <v>0</v>
          </cell>
          <cell r="DD974">
            <v>0</v>
          </cell>
          <cell r="DE974">
            <v>0</v>
          </cell>
          <cell r="DF974">
            <v>0</v>
          </cell>
          <cell r="DG974">
            <v>0</v>
          </cell>
          <cell r="DH974">
            <v>0</v>
          </cell>
          <cell r="DI974">
            <v>0</v>
          </cell>
          <cell r="DJ974">
            <v>0</v>
          </cell>
          <cell r="DK974">
            <v>0</v>
          </cell>
          <cell r="DL974">
            <v>0</v>
          </cell>
          <cell r="DM974">
            <v>0</v>
          </cell>
          <cell r="DN974">
            <v>0</v>
          </cell>
          <cell r="DO974">
            <v>0</v>
          </cell>
          <cell r="DP974">
            <v>0</v>
          </cell>
          <cell r="DQ974">
            <v>0</v>
          </cell>
          <cell r="DR974">
            <v>0</v>
          </cell>
          <cell r="DS974">
            <v>0</v>
          </cell>
          <cell r="DT974">
            <v>0</v>
          </cell>
          <cell r="DU974">
            <v>0</v>
          </cell>
          <cell r="DV974">
            <v>0</v>
          </cell>
          <cell r="DW974">
            <v>0</v>
          </cell>
          <cell r="DX974">
            <v>0</v>
          </cell>
          <cell r="DY974">
            <v>0</v>
          </cell>
          <cell r="DZ974">
            <v>0</v>
          </cell>
          <cell r="EA974">
            <v>0</v>
          </cell>
          <cell r="EB974">
            <v>0</v>
          </cell>
          <cell r="EC974">
            <v>0</v>
          </cell>
          <cell r="ED974">
            <v>0</v>
          </cell>
        </row>
        <row r="975"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  <cell r="AO975">
            <v>0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T975">
            <v>0</v>
          </cell>
          <cell r="AU975">
            <v>0</v>
          </cell>
          <cell r="AV975">
            <v>0</v>
          </cell>
          <cell r="AW975">
            <v>0</v>
          </cell>
          <cell r="AX975">
            <v>0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0</v>
          </cell>
          <cell r="BD975">
            <v>0</v>
          </cell>
          <cell r="BE975">
            <v>0</v>
          </cell>
          <cell r="BF975">
            <v>0</v>
          </cell>
          <cell r="BG975">
            <v>0</v>
          </cell>
          <cell r="BH975">
            <v>0</v>
          </cell>
          <cell r="BI975">
            <v>0</v>
          </cell>
          <cell r="BJ975">
            <v>0</v>
          </cell>
          <cell r="BK975">
            <v>0</v>
          </cell>
          <cell r="BL975">
            <v>0</v>
          </cell>
          <cell r="BM975">
            <v>0</v>
          </cell>
          <cell r="BN975">
            <v>0</v>
          </cell>
          <cell r="BO975">
            <v>0</v>
          </cell>
          <cell r="BP975">
            <v>0</v>
          </cell>
          <cell r="BQ975">
            <v>0</v>
          </cell>
          <cell r="BR975">
            <v>0</v>
          </cell>
          <cell r="BS975">
            <v>0</v>
          </cell>
          <cell r="BT975">
            <v>0</v>
          </cell>
          <cell r="BU975">
            <v>0</v>
          </cell>
          <cell r="BV975">
            <v>0</v>
          </cell>
          <cell r="BW975">
            <v>0</v>
          </cell>
          <cell r="BX975">
            <v>0</v>
          </cell>
          <cell r="BY975">
            <v>0</v>
          </cell>
          <cell r="BZ975">
            <v>0</v>
          </cell>
          <cell r="CA975">
            <v>0</v>
          </cell>
          <cell r="CB975">
            <v>0</v>
          </cell>
          <cell r="CC975">
            <v>0</v>
          </cell>
          <cell r="CD975">
            <v>0</v>
          </cell>
          <cell r="CE975">
            <v>0</v>
          </cell>
          <cell r="CF975">
            <v>0</v>
          </cell>
          <cell r="CG975">
            <v>0</v>
          </cell>
          <cell r="CH975">
            <v>0</v>
          </cell>
          <cell r="CI975">
            <v>0</v>
          </cell>
          <cell r="CJ975">
            <v>0</v>
          </cell>
          <cell r="CK975">
            <v>0</v>
          </cell>
          <cell r="CL975">
            <v>0</v>
          </cell>
          <cell r="CM975">
            <v>0</v>
          </cell>
          <cell r="CN975">
            <v>0</v>
          </cell>
          <cell r="CO975">
            <v>0</v>
          </cell>
          <cell r="CP975">
            <v>0</v>
          </cell>
          <cell r="CQ975">
            <v>0</v>
          </cell>
          <cell r="CR975">
            <v>0</v>
          </cell>
          <cell r="CS975">
            <v>0</v>
          </cell>
          <cell r="CT975">
            <v>0</v>
          </cell>
          <cell r="CU975">
            <v>0</v>
          </cell>
          <cell r="CV975">
            <v>0</v>
          </cell>
          <cell r="CW975">
            <v>0</v>
          </cell>
          <cell r="CX975">
            <v>0</v>
          </cell>
          <cell r="CY975">
            <v>0</v>
          </cell>
          <cell r="CZ975">
            <v>0</v>
          </cell>
          <cell r="DA975">
            <v>0</v>
          </cell>
          <cell r="DB975">
            <v>0</v>
          </cell>
          <cell r="DC975">
            <v>0</v>
          </cell>
          <cell r="DD975">
            <v>0</v>
          </cell>
          <cell r="DE975">
            <v>0</v>
          </cell>
          <cell r="DF975">
            <v>0</v>
          </cell>
          <cell r="DG975">
            <v>0</v>
          </cell>
          <cell r="DH975">
            <v>0</v>
          </cell>
          <cell r="DI975">
            <v>0</v>
          </cell>
          <cell r="DJ975">
            <v>0</v>
          </cell>
          <cell r="DK975">
            <v>0</v>
          </cell>
          <cell r="DL975">
            <v>0</v>
          </cell>
          <cell r="DM975">
            <v>0</v>
          </cell>
          <cell r="DN975">
            <v>0</v>
          </cell>
          <cell r="DO975">
            <v>0</v>
          </cell>
          <cell r="DP975">
            <v>0</v>
          </cell>
          <cell r="DQ975">
            <v>0</v>
          </cell>
          <cell r="DR975">
            <v>0</v>
          </cell>
          <cell r="DS975">
            <v>0</v>
          </cell>
          <cell r="DT975">
            <v>0</v>
          </cell>
          <cell r="DU975">
            <v>0</v>
          </cell>
          <cell r="DV975">
            <v>0</v>
          </cell>
          <cell r="DW975">
            <v>0</v>
          </cell>
          <cell r="DX975">
            <v>0</v>
          </cell>
          <cell r="DY975">
            <v>0</v>
          </cell>
          <cell r="DZ975">
            <v>0</v>
          </cell>
          <cell r="EA975">
            <v>0</v>
          </cell>
          <cell r="EB975">
            <v>0</v>
          </cell>
          <cell r="EC975">
            <v>0</v>
          </cell>
          <cell r="ED975">
            <v>0</v>
          </cell>
        </row>
        <row r="976"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0</v>
          </cell>
          <cell r="AR976">
            <v>0</v>
          </cell>
          <cell r="AS976">
            <v>0</v>
          </cell>
          <cell r="AT976">
            <v>0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0</v>
          </cell>
          <cell r="BD976">
            <v>0</v>
          </cell>
          <cell r="BE976">
            <v>0</v>
          </cell>
          <cell r="BF976">
            <v>0</v>
          </cell>
          <cell r="BG976">
            <v>0</v>
          </cell>
          <cell r="BH976">
            <v>0</v>
          </cell>
          <cell r="BI976">
            <v>0</v>
          </cell>
          <cell r="BJ976">
            <v>0</v>
          </cell>
          <cell r="BK976">
            <v>0</v>
          </cell>
          <cell r="BL976">
            <v>0</v>
          </cell>
          <cell r="BM976">
            <v>0</v>
          </cell>
          <cell r="BN976">
            <v>0</v>
          </cell>
          <cell r="BO976">
            <v>0</v>
          </cell>
          <cell r="BP976">
            <v>0</v>
          </cell>
          <cell r="BQ976">
            <v>0</v>
          </cell>
          <cell r="BR976">
            <v>0</v>
          </cell>
          <cell r="BS976">
            <v>0</v>
          </cell>
          <cell r="BT976">
            <v>0</v>
          </cell>
          <cell r="BU976">
            <v>0</v>
          </cell>
          <cell r="BV976">
            <v>0</v>
          </cell>
          <cell r="BW976">
            <v>0</v>
          </cell>
          <cell r="BX976">
            <v>0</v>
          </cell>
          <cell r="BY976">
            <v>0</v>
          </cell>
          <cell r="BZ976">
            <v>0</v>
          </cell>
          <cell r="CA976">
            <v>0</v>
          </cell>
          <cell r="CB976">
            <v>0</v>
          </cell>
          <cell r="CC976">
            <v>0</v>
          </cell>
          <cell r="CD976">
            <v>0</v>
          </cell>
          <cell r="CE976">
            <v>0</v>
          </cell>
          <cell r="CF976">
            <v>0</v>
          </cell>
          <cell r="CG976">
            <v>0</v>
          </cell>
          <cell r="CH976">
            <v>0</v>
          </cell>
          <cell r="CI976">
            <v>0</v>
          </cell>
          <cell r="CJ976">
            <v>0</v>
          </cell>
          <cell r="CK976">
            <v>0</v>
          </cell>
          <cell r="CL976">
            <v>0</v>
          </cell>
          <cell r="CM976">
            <v>0</v>
          </cell>
          <cell r="CN976">
            <v>0</v>
          </cell>
          <cell r="CO976">
            <v>0</v>
          </cell>
          <cell r="CP976">
            <v>0</v>
          </cell>
          <cell r="CQ976">
            <v>0</v>
          </cell>
          <cell r="CR976">
            <v>0</v>
          </cell>
          <cell r="CS976">
            <v>0</v>
          </cell>
          <cell r="CT976">
            <v>0</v>
          </cell>
          <cell r="CU976">
            <v>0</v>
          </cell>
          <cell r="CV976">
            <v>0</v>
          </cell>
          <cell r="CW976">
            <v>0</v>
          </cell>
          <cell r="CX976">
            <v>0</v>
          </cell>
          <cell r="CY976">
            <v>0</v>
          </cell>
          <cell r="CZ976">
            <v>0</v>
          </cell>
          <cell r="DA976">
            <v>0</v>
          </cell>
          <cell r="DB976">
            <v>0</v>
          </cell>
          <cell r="DC976">
            <v>0</v>
          </cell>
          <cell r="DD976">
            <v>0</v>
          </cell>
          <cell r="DE976">
            <v>0</v>
          </cell>
          <cell r="DF976">
            <v>0</v>
          </cell>
          <cell r="DG976">
            <v>0</v>
          </cell>
          <cell r="DH976">
            <v>0</v>
          </cell>
          <cell r="DI976">
            <v>0</v>
          </cell>
          <cell r="DJ976">
            <v>0</v>
          </cell>
          <cell r="DK976">
            <v>0</v>
          </cell>
          <cell r="DL976">
            <v>0</v>
          </cell>
          <cell r="DM976">
            <v>0</v>
          </cell>
          <cell r="DN976">
            <v>0</v>
          </cell>
          <cell r="DO976">
            <v>0</v>
          </cell>
          <cell r="DP976">
            <v>0</v>
          </cell>
          <cell r="DQ976">
            <v>0</v>
          </cell>
          <cell r="DR976">
            <v>0</v>
          </cell>
          <cell r="DS976">
            <v>0</v>
          </cell>
          <cell r="DT976">
            <v>0</v>
          </cell>
          <cell r="DU976">
            <v>0</v>
          </cell>
          <cell r="DV976">
            <v>0</v>
          </cell>
          <cell r="DW976">
            <v>0</v>
          </cell>
          <cell r="DX976">
            <v>0</v>
          </cell>
          <cell r="DY976">
            <v>0</v>
          </cell>
          <cell r="DZ976">
            <v>0</v>
          </cell>
          <cell r="EA976">
            <v>0</v>
          </cell>
          <cell r="EB976">
            <v>0</v>
          </cell>
          <cell r="EC976">
            <v>0</v>
          </cell>
          <cell r="ED976">
            <v>0</v>
          </cell>
        </row>
        <row r="977"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T977">
            <v>0</v>
          </cell>
          <cell r="AU977">
            <v>0</v>
          </cell>
          <cell r="AV977">
            <v>0</v>
          </cell>
          <cell r="AW977">
            <v>0</v>
          </cell>
          <cell r="AX977">
            <v>0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0</v>
          </cell>
          <cell r="BD977">
            <v>0</v>
          </cell>
          <cell r="BE977">
            <v>0</v>
          </cell>
          <cell r="BF977">
            <v>0</v>
          </cell>
          <cell r="BG977">
            <v>0</v>
          </cell>
          <cell r="BH977">
            <v>0</v>
          </cell>
          <cell r="BI977">
            <v>0</v>
          </cell>
          <cell r="BJ977">
            <v>0</v>
          </cell>
          <cell r="BK977">
            <v>0</v>
          </cell>
          <cell r="BL977">
            <v>0</v>
          </cell>
          <cell r="BM977">
            <v>0</v>
          </cell>
          <cell r="BN977">
            <v>0</v>
          </cell>
          <cell r="BO977">
            <v>0</v>
          </cell>
          <cell r="BP977">
            <v>0</v>
          </cell>
          <cell r="BQ977">
            <v>0</v>
          </cell>
          <cell r="BR977">
            <v>0</v>
          </cell>
          <cell r="BS977">
            <v>0</v>
          </cell>
          <cell r="BT977">
            <v>0</v>
          </cell>
          <cell r="BU977">
            <v>0</v>
          </cell>
          <cell r="BV977">
            <v>0</v>
          </cell>
          <cell r="BW977">
            <v>0</v>
          </cell>
          <cell r="BX977">
            <v>0</v>
          </cell>
          <cell r="BY977">
            <v>0</v>
          </cell>
          <cell r="BZ977">
            <v>0</v>
          </cell>
          <cell r="CA977">
            <v>0</v>
          </cell>
          <cell r="CB977">
            <v>0</v>
          </cell>
          <cell r="CC977">
            <v>0</v>
          </cell>
          <cell r="CD977">
            <v>0</v>
          </cell>
          <cell r="CE977">
            <v>0</v>
          </cell>
          <cell r="CF977">
            <v>0</v>
          </cell>
          <cell r="CG977">
            <v>0</v>
          </cell>
          <cell r="CH977">
            <v>0</v>
          </cell>
          <cell r="CI977">
            <v>0</v>
          </cell>
          <cell r="CJ977">
            <v>0</v>
          </cell>
          <cell r="CK977">
            <v>0</v>
          </cell>
          <cell r="CL977">
            <v>0</v>
          </cell>
          <cell r="CM977">
            <v>0</v>
          </cell>
          <cell r="CN977">
            <v>0</v>
          </cell>
          <cell r="CO977">
            <v>0</v>
          </cell>
          <cell r="CP977">
            <v>0</v>
          </cell>
          <cell r="CQ977">
            <v>0</v>
          </cell>
          <cell r="CR977">
            <v>0</v>
          </cell>
          <cell r="CS977">
            <v>0</v>
          </cell>
          <cell r="CT977">
            <v>0</v>
          </cell>
          <cell r="CU977">
            <v>0</v>
          </cell>
          <cell r="CV977">
            <v>0</v>
          </cell>
          <cell r="CW977">
            <v>0</v>
          </cell>
          <cell r="CX977">
            <v>0</v>
          </cell>
          <cell r="CY977">
            <v>0</v>
          </cell>
          <cell r="CZ977">
            <v>0</v>
          </cell>
          <cell r="DA977">
            <v>0</v>
          </cell>
          <cell r="DB977">
            <v>0</v>
          </cell>
          <cell r="DC977">
            <v>0</v>
          </cell>
          <cell r="DD977">
            <v>0</v>
          </cell>
          <cell r="DE977">
            <v>0</v>
          </cell>
          <cell r="DF977">
            <v>0</v>
          </cell>
          <cell r="DG977">
            <v>0</v>
          </cell>
          <cell r="DH977">
            <v>0</v>
          </cell>
          <cell r="DI977">
            <v>0</v>
          </cell>
          <cell r="DJ977">
            <v>0</v>
          </cell>
          <cell r="DK977">
            <v>0</v>
          </cell>
          <cell r="DL977">
            <v>0</v>
          </cell>
          <cell r="DM977">
            <v>0</v>
          </cell>
          <cell r="DN977">
            <v>0</v>
          </cell>
          <cell r="DO977">
            <v>0</v>
          </cell>
          <cell r="DP977">
            <v>0</v>
          </cell>
          <cell r="DQ977">
            <v>0</v>
          </cell>
          <cell r="DR977">
            <v>0</v>
          </cell>
          <cell r="DS977">
            <v>0</v>
          </cell>
          <cell r="DT977">
            <v>0</v>
          </cell>
          <cell r="DU977">
            <v>0</v>
          </cell>
          <cell r="DV977">
            <v>0</v>
          </cell>
          <cell r="DW977">
            <v>0</v>
          </cell>
          <cell r="DX977">
            <v>0</v>
          </cell>
          <cell r="DY977">
            <v>0</v>
          </cell>
          <cell r="DZ977">
            <v>0</v>
          </cell>
          <cell r="EA977">
            <v>0</v>
          </cell>
          <cell r="EB977">
            <v>0</v>
          </cell>
          <cell r="EC977">
            <v>0</v>
          </cell>
          <cell r="ED977">
            <v>0</v>
          </cell>
        </row>
        <row r="978"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>
            <v>0</v>
          </cell>
          <cell r="BR978">
            <v>0</v>
          </cell>
          <cell r="BS978">
            <v>0</v>
          </cell>
          <cell r="BT978">
            <v>0</v>
          </cell>
          <cell r="BU978">
            <v>0</v>
          </cell>
          <cell r="BV978">
            <v>0</v>
          </cell>
          <cell r="BW978">
            <v>0</v>
          </cell>
          <cell r="BX978">
            <v>0</v>
          </cell>
          <cell r="BY978">
            <v>0</v>
          </cell>
          <cell r="BZ978">
            <v>0</v>
          </cell>
          <cell r="CA978">
            <v>0</v>
          </cell>
          <cell r="CB978">
            <v>0</v>
          </cell>
          <cell r="CC978">
            <v>0</v>
          </cell>
          <cell r="CD978">
            <v>0</v>
          </cell>
          <cell r="CE978">
            <v>0</v>
          </cell>
          <cell r="CF978">
            <v>0</v>
          </cell>
          <cell r="CG978">
            <v>0</v>
          </cell>
          <cell r="CH978">
            <v>0</v>
          </cell>
          <cell r="CI978">
            <v>0</v>
          </cell>
          <cell r="CJ978">
            <v>0</v>
          </cell>
          <cell r="CK978">
            <v>0</v>
          </cell>
          <cell r="CL978">
            <v>0</v>
          </cell>
          <cell r="CM978">
            <v>0</v>
          </cell>
          <cell r="CN978">
            <v>0</v>
          </cell>
          <cell r="CO978">
            <v>0</v>
          </cell>
          <cell r="CP978">
            <v>0</v>
          </cell>
          <cell r="CQ978">
            <v>0</v>
          </cell>
          <cell r="CR978">
            <v>0</v>
          </cell>
          <cell r="CS978">
            <v>0</v>
          </cell>
          <cell r="CT978">
            <v>0</v>
          </cell>
          <cell r="CU978">
            <v>0</v>
          </cell>
          <cell r="CV978">
            <v>0</v>
          </cell>
          <cell r="CW978">
            <v>0</v>
          </cell>
          <cell r="CX978">
            <v>0</v>
          </cell>
          <cell r="CY978">
            <v>0</v>
          </cell>
          <cell r="CZ978">
            <v>0</v>
          </cell>
          <cell r="DA978">
            <v>0</v>
          </cell>
          <cell r="DB978">
            <v>0</v>
          </cell>
          <cell r="DC978">
            <v>0</v>
          </cell>
          <cell r="DD978">
            <v>0</v>
          </cell>
          <cell r="DE978">
            <v>0</v>
          </cell>
          <cell r="DF978">
            <v>0</v>
          </cell>
          <cell r="DG978">
            <v>0</v>
          </cell>
          <cell r="DH978">
            <v>0</v>
          </cell>
          <cell r="DI978">
            <v>0</v>
          </cell>
          <cell r="DJ978">
            <v>0</v>
          </cell>
          <cell r="DK978">
            <v>0</v>
          </cell>
          <cell r="DL978">
            <v>0</v>
          </cell>
          <cell r="DM978">
            <v>0</v>
          </cell>
          <cell r="DN978">
            <v>0</v>
          </cell>
          <cell r="DO978">
            <v>0</v>
          </cell>
          <cell r="DP978">
            <v>0</v>
          </cell>
          <cell r="DQ978">
            <v>0</v>
          </cell>
          <cell r="DR978">
            <v>0</v>
          </cell>
          <cell r="DS978">
            <v>0</v>
          </cell>
          <cell r="DT978">
            <v>0</v>
          </cell>
          <cell r="DU978">
            <v>0</v>
          </cell>
          <cell r="DV978">
            <v>0</v>
          </cell>
          <cell r="DW978">
            <v>0</v>
          </cell>
          <cell r="DX978">
            <v>0</v>
          </cell>
          <cell r="DY978">
            <v>0</v>
          </cell>
          <cell r="DZ978">
            <v>0</v>
          </cell>
          <cell r="EA978">
            <v>0</v>
          </cell>
          <cell r="EB978">
            <v>0</v>
          </cell>
          <cell r="EC978">
            <v>0</v>
          </cell>
          <cell r="ED978">
            <v>0</v>
          </cell>
        </row>
        <row r="979"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  <cell r="BF979">
            <v>0</v>
          </cell>
          <cell r="BG979">
            <v>0</v>
          </cell>
          <cell r="BH979">
            <v>0</v>
          </cell>
          <cell r="BI979">
            <v>0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  <cell r="BN979">
            <v>0</v>
          </cell>
          <cell r="BO979">
            <v>0</v>
          </cell>
          <cell r="BP979">
            <v>0</v>
          </cell>
          <cell r="BQ979">
            <v>0</v>
          </cell>
          <cell r="BR979">
            <v>0</v>
          </cell>
          <cell r="BS979">
            <v>0</v>
          </cell>
          <cell r="BT979">
            <v>0</v>
          </cell>
          <cell r="BU979">
            <v>0</v>
          </cell>
          <cell r="BV979">
            <v>0</v>
          </cell>
          <cell r="BW979">
            <v>0</v>
          </cell>
          <cell r="BX979">
            <v>0</v>
          </cell>
          <cell r="BY979">
            <v>0</v>
          </cell>
          <cell r="BZ979">
            <v>0</v>
          </cell>
          <cell r="CA979">
            <v>0</v>
          </cell>
          <cell r="CB979">
            <v>0</v>
          </cell>
          <cell r="CC979">
            <v>0</v>
          </cell>
          <cell r="CD979">
            <v>0</v>
          </cell>
          <cell r="CE979">
            <v>0</v>
          </cell>
          <cell r="CF979">
            <v>0</v>
          </cell>
          <cell r="CG979">
            <v>0</v>
          </cell>
          <cell r="CH979">
            <v>0</v>
          </cell>
          <cell r="CI979">
            <v>0</v>
          </cell>
          <cell r="CJ979">
            <v>0</v>
          </cell>
          <cell r="CK979">
            <v>0</v>
          </cell>
          <cell r="CL979">
            <v>0</v>
          </cell>
          <cell r="CM979">
            <v>0</v>
          </cell>
          <cell r="CN979">
            <v>0</v>
          </cell>
          <cell r="CO979">
            <v>0</v>
          </cell>
          <cell r="CP979">
            <v>0</v>
          </cell>
          <cell r="CQ979">
            <v>0</v>
          </cell>
          <cell r="CR979">
            <v>0</v>
          </cell>
          <cell r="CS979">
            <v>0</v>
          </cell>
          <cell r="CT979">
            <v>0</v>
          </cell>
          <cell r="CU979">
            <v>0</v>
          </cell>
          <cell r="CV979">
            <v>0</v>
          </cell>
          <cell r="CW979">
            <v>0</v>
          </cell>
          <cell r="CX979">
            <v>0</v>
          </cell>
          <cell r="CY979">
            <v>0</v>
          </cell>
          <cell r="CZ979">
            <v>0</v>
          </cell>
          <cell r="DA979">
            <v>0</v>
          </cell>
          <cell r="DB979">
            <v>0</v>
          </cell>
          <cell r="DC979">
            <v>0</v>
          </cell>
          <cell r="DD979">
            <v>0</v>
          </cell>
          <cell r="DE979">
            <v>0</v>
          </cell>
          <cell r="DF979">
            <v>0</v>
          </cell>
          <cell r="DG979">
            <v>0</v>
          </cell>
          <cell r="DH979">
            <v>0</v>
          </cell>
          <cell r="DI979">
            <v>0</v>
          </cell>
          <cell r="DJ979">
            <v>0</v>
          </cell>
          <cell r="DK979">
            <v>0</v>
          </cell>
          <cell r="DL979">
            <v>0</v>
          </cell>
          <cell r="DM979">
            <v>0</v>
          </cell>
          <cell r="DN979">
            <v>0</v>
          </cell>
          <cell r="DO979">
            <v>0</v>
          </cell>
          <cell r="DP979">
            <v>0</v>
          </cell>
          <cell r="DQ979">
            <v>0</v>
          </cell>
          <cell r="DR979">
            <v>0</v>
          </cell>
          <cell r="DS979">
            <v>0</v>
          </cell>
          <cell r="DT979">
            <v>0</v>
          </cell>
          <cell r="DU979">
            <v>0</v>
          </cell>
          <cell r="DV979">
            <v>0</v>
          </cell>
          <cell r="DW979">
            <v>0</v>
          </cell>
          <cell r="DX979">
            <v>0</v>
          </cell>
          <cell r="DY979">
            <v>0</v>
          </cell>
          <cell r="DZ979">
            <v>0</v>
          </cell>
          <cell r="EA979">
            <v>0</v>
          </cell>
          <cell r="EB979">
            <v>0</v>
          </cell>
          <cell r="EC979">
            <v>0</v>
          </cell>
          <cell r="ED979">
            <v>0</v>
          </cell>
        </row>
        <row r="980"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0</v>
          </cell>
          <cell r="BH980">
            <v>0</v>
          </cell>
          <cell r="BI980">
            <v>0</v>
          </cell>
          <cell r="BJ980">
            <v>0</v>
          </cell>
          <cell r="BK980">
            <v>0</v>
          </cell>
          <cell r="BL980">
            <v>0</v>
          </cell>
          <cell r="BM980">
            <v>0</v>
          </cell>
          <cell r="BN980">
            <v>0</v>
          </cell>
          <cell r="BO980">
            <v>0</v>
          </cell>
          <cell r="BP980">
            <v>0</v>
          </cell>
          <cell r="BQ980">
            <v>0</v>
          </cell>
          <cell r="BR980">
            <v>0</v>
          </cell>
          <cell r="BS980">
            <v>0</v>
          </cell>
          <cell r="BT980">
            <v>0</v>
          </cell>
          <cell r="BU980">
            <v>0</v>
          </cell>
          <cell r="BV980">
            <v>0</v>
          </cell>
          <cell r="BW980">
            <v>0</v>
          </cell>
          <cell r="BX980">
            <v>0</v>
          </cell>
          <cell r="BY980">
            <v>0</v>
          </cell>
          <cell r="BZ980">
            <v>0</v>
          </cell>
          <cell r="CA980">
            <v>0</v>
          </cell>
          <cell r="CB980">
            <v>0</v>
          </cell>
          <cell r="CC980">
            <v>0</v>
          </cell>
          <cell r="CD980">
            <v>0</v>
          </cell>
          <cell r="CE980">
            <v>0</v>
          </cell>
          <cell r="CF980">
            <v>0</v>
          </cell>
          <cell r="CG980">
            <v>0</v>
          </cell>
          <cell r="CH980">
            <v>0</v>
          </cell>
          <cell r="CI980">
            <v>0</v>
          </cell>
          <cell r="CJ980">
            <v>0</v>
          </cell>
          <cell r="CK980">
            <v>0</v>
          </cell>
          <cell r="CL980">
            <v>0</v>
          </cell>
          <cell r="CM980">
            <v>0</v>
          </cell>
          <cell r="CN980">
            <v>0</v>
          </cell>
          <cell r="CO980">
            <v>0</v>
          </cell>
          <cell r="CP980">
            <v>0</v>
          </cell>
          <cell r="CQ980">
            <v>0</v>
          </cell>
          <cell r="CR980">
            <v>0</v>
          </cell>
          <cell r="CS980">
            <v>0</v>
          </cell>
          <cell r="CT980">
            <v>0</v>
          </cell>
          <cell r="CU980">
            <v>0</v>
          </cell>
          <cell r="CV980">
            <v>0</v>
          </cell>
          <cell r="CW980">
            <v>0</v>
          </cell>
          <cell r="CX980">
            <v>0</v>
          </cell>
          <cell r="CY980">
            <v>0</v>
          </cell>
          <cell r="CZ980">
            <v>0</v>
          </cell>
          <cell r="DA980">
            <v>0</v>
          </cell>
          <cell r="DB980">
            <v>0</v>
          </cell>
          <cell r="DC980">
            <v>0</v>
          </cell>
          <cell r="DD980">
            <v>0</v>
          </cell>
          <cell r="DE980">
            <v>0</v>
          </cell>
          <cell r="DF980">
            <v>0</v>
          </cell>
          <cell r="DG980">
            <v>0</v>
          </cell>
          <cell r="DH980">
            <v>0</v>
          </cell>
          <cell r="DI980">
            <v>0</v>
          </cell>
          <cell r="DJ980">
            <v>0</v>
          </cell>
          <cell r="DK980">
            <v>0</v>
          </cell>
          <cell r="DL980">
            <v>0</v>
          </cell>
          <cell r="DM980">
            <v>0</v>
          </cell>
          <cell r="DN980">
            <v>0</v>
          </cell>
          <cell r="DO980">
            <v>0</v>
          </cell>
          <cell r="DP980">
            <v>0</v>
          </cell>
          <cell r="DQ980">
            <v>0</v>
          </cell>
          <cell r="DR980">
            <v>0</v>
          </cell>
          <cell r="DS980">
            <v>0</v>
          </cell>
          <cell r="DT980">
            <v>0</v>
          </cell>
          <cell r="DU980">
            <v>0</v>
          </cell>
          <cell r="DV980">
            <v>0</v>
          </cell>
          <cell r="DW980">
            <v>0</v>
          </cell>
          <cell r="DX980">
            <v>0</v>
          </cell>
          <cell r="DY980">
            <v>0</v>
          </cell>
          <cell r="DZ980">
            <v>0</v>
          </cell>
          <cell r="EA980">
            <v>0</v>
          </cell>
          <cell r="EB980">
            <v>0</v>
          </cell>
          <cell r="EC980">
            <v>0</v>
          </cell>
          <cell r="ED980">
            <v>0</v>
          </cell>
        </row>
        <row r="981"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>
            <v>0</v>
          </cell>
          <cell r="BR981">
            <v>0</v>
          </cell>
          <cell r="BS981">
            <v>0</v>
          </cell>
          <cell r="BT981">
            <v>0</v>
          </cell>
          <cell r="BU981">
            <v>0</v>
          </cell>
          <cell r="BV981">
            <v>0</v>
          </cell>
          <cell r="BW981">
            <v>0</v>
          </cell>
          <cell r="BX981">
            <v>0</v>
          </cell>
          <cell r="BY981">
            <v>0</v>
          </cell>
          <cell r="BZ981">
            <v>0</v>
          </cell>
          <cell r="CA981">
            <v>0</v>
          </cell>
          <cell r="CB981">
            <v>0</v>
          </cell>
          <cell r="CC981">
            <v>0</v>
          </cell>
          <cell r="CD981">
            <v>0</v>
          </cell>
          <cell r="CE981">
            <v>0</v>
          </cell>
          <cell r="CF981">
            <v>0</v>
          </cell>
          <cell r="CG981">
            <v>0</v>
          </cell>
          <cell r="CH981">
            <v>0</v>
          </cell>
          <cell r="CI981">
            <v>0</v>
          </cell>
          <cell r="CJ981">
            <v>0</v>
          </cell>
          <cell r="CK981">
            <v>0</v>
          </cell>
          <cell r="CL981">
            <v>0</v>
          </cell>
          <cell r="CM981">
            <v>0</v>
          </cell>
          <cell r="CN981">
            <v>0</v>
          </cell>
          <cell r="CO981">
            <v>0</v>
          </cell>
          <cell r="CP981">
            <v>0</v>
          </cell>
          <cell r="CQ981">
            <v>0</v>
          </cell>
          <cell r="CR981">
            <v>0</v>
          </cell>
          <cell r="CS981">
            <v>0</v>
          </cell>
          <cell r="CT981">
            <v>0</v>
          </cell>
          <cell r="CU981">
            <v>0</v>
          </cell>
          <cell r="CV981">
            <v>0</v>
          </cell>
          <cell r="CW981">
            <v>0</v>
          </cell>
          <cell r="CX981">
            <v>0</v>
          </cell>
          <cell r="CY981">
            <v>0</v>
          </cell>
          <cell r="CZ981">
            <v>0</v>
          </cell>
          <cell r="DA981">
            <v>0</v>
          </cell>
          <cell r="DB981">
            <v>0</v>
          </cell>
          <cell r="DC981">
            <v>0</v>
          </cell>
          <cell r="DD981">
            <v>0</v>
          </cell>
          <cell r="DE981">
            <v>0</v>
          </cell>
          <cell r="DF981">
            <v>0</v>
          </cell>
          <cell r="DG981">
            <v>0</v>
          </cell>
          <cell r="DH981">
            <v>0</v>
          </cell>
          <cell r="DI981">
            <v>0</v>
          </cell>
          <cell r="DJ981">
            <v>0</v>
          </cell>
          <cell r="DK981">
            <v>0</v>
          </cell>
          <cell r="DL981">
            <v>0</v>
          </cell>
          <cell r="DM981">
            <v>0</v>
          </cell>
          <cell r="DN981">
            <v>0</v>
          </cell>
          <cell r="DO981">
            <v>0</v>
          </cell>
          <cell r="DP981">
            <v>0</v>
          </cell>
          <cell r="DQ981">
            <v>0</v>
          </cell>
          <cell r="DR981">
            <v>0</v>
          </cell>
          <cell r="DS981">
            <v>0</v>
          </cell>
          <cell r="DT981">
            <v>0</v>
          </cell>
          <cell r="DU981">
            <v>0</v>
          </cell>
          <cell r="DV981">
            <v>0</v>
          </cell>
          <cell r="DW981">
            <v>0</v>
          </cell>
          <cell r="DX981">
            <v>0</v>
          </cell>
          <cell r="DY981">
            <v>0</v>
          </cell>
          <cell r="DZ981">
            <v>0</v>
          </cell>
          <cell r="EA981">
            <v>0</v>
          </cell>
          <cell r="EB981">
            <v>0</v>
          </cell>
          <cell r="EC981">
            <v>0</v>
          </cell>
          <cell r="ED981">
            <v>0</v>
          </cell>
        </row>
        <row r="982"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0</v>
          </cell>
          <cell r="AX982">
            <v>0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  <cell r="BD982">
            <v>0</v>
          </cell>
          <cell r="BE982">
            <v>0</v>
          </cell>
          <cell r="BF982">
            <v>0</v>
          </cell>
          <cell r="BG982">
            <v>0</v>
          </cell>
          <cell r="BH982">
            <v>0</v>
          </cell>
          <cell r="BI982">
            <v>0</v>
          </cell>
          <cell r="BJ982">
            <v>0</v>
          </cell>
          <cell r="BK982">
            <v>0</v>
          </cell>
          <cell r="BL982">
            <v>0</v>
          </cell>
          <cell r="BM982">
            <v>0</v>
          </cell>
          <cell r="BN982">
            <v>0</v>
          </cell>
          <cell r="BO982">
            <v>0</v>
          </cell>
          <cell r="BP982">
            <v>0</v>
          </cell>
          <cell r="BQ982">
            <v>0</v>
          </cell>
          <cell r="BR982">
            <v>0</v>
          </cell>
          <cell r="BS982">
            <v>0</v>
          </cell>
          <cell r="BT982">
            <v>0</v>
          </cell>
          <cell r="BU982">
            <v>0</v>
          </cell>
          <cell r="BV982">
            <v>0</v>
          </cell>
          <cell r="BW982">
            <v>0</v>
          </cell>
          <cell r="BX982">
            <v>0</v>
          </cell>
          <cell r="BY982">
            <v>0</v>
          </cell>
          <cell r="BZ982">
            <v>0</v>
          </cell>
          <cell r="CA982">
            <v>0</v>
          </cell>
          <cell r="CB982">
            <v>0</v>
          </cell>
          <cell r="CC982">
            <v>0</v>
          </cell>
          <cell r="CD982">
            <v>0</v>
          </cell>
          <cell r="CE982">
            <v>0</v>
          </cell>
          <cell r="CF982">
            <v>0</v>
          </cell>
          <cell r="CG982">
            <v>0</v>
          </cell>
          <cell r="CH982">
            <v>0</v>
          </cell>
          <cell r="CI982">
            <v>0</v>
          </cell>
          <cell r="CJ982">
            <v>0</v>
          </cell>
          <cell r="CK982">
            <v>0</v>
          </cell>
          <cell r="CL982">
            <v>0</v>
          </cell>
          <cell r="CM982">
            <v>0</v>
          </cell>
          <cell r="CN982">
            <v>0</v>
          </cell>
          <cell r="CO982">
            <v>0</v>
          </cell>
          <cell r="CP982">
            <v>0</v>
          </cell>
          <cell r="CQ982">
            <v>0</v>
          </cell>
          <cell r="CR982">
            <v>0</v>
          </cell>
          <cell r="CS982">
            <v>0</v>
          </cell>
          <cell r="CT982">
            <v>0</v>
          </cell>
          <cell r="CU982">
            <v>0</v>
          </cell>
          <cell r="CV982">
            <v>0</v>
          </cell>
          <cell r="CW982">
            <v>0</v>
          </cell>
          <cell r="CX982">
            <v>0</v>
          </cell>
          <cell r="CY982">
            <v>0</v>
          </cell>
          <cell r="CZ982">
            <v>0</v>
          </cell>
          <cell r="DA982">
            <v>0</v>
          </cell>
          <cell r="DB982">
            <v>0</v>
          </cell>
          <cell r="DC982">
            <v>0</v>
          </cell>
          <cell r="DD982">
            <v>0</v>
          </cell>
          <cell r="DE982">
            <v>0</v>
          </cell>
          <cell r="DF982">
            <v>0</v>
          </cell>
          <cell r="DG982">
            <v>0</v>
          </cell>
          <cell r="DH982">
            <v>0</v>
          </cell>
          <cell r="DI982">
            <v>0</v>
          </cell>
          <cell r="DJ982">
            <v>0</v>
          </cell>
          <cell r="DK982">
            <v>0</v>
          </cell>
          <cell r="DL982">
            <v>0</v>
          </cell>
          <cell r="DM982">
            <v>0</v>
          </cell>
          <cell r="DN982">
            <v>0</v>
          </cell>
          <cell r="DO982">
            <v>0</v>
          </cell>
          <cell r="DP982">
            <v>0</v>
          </cell>
          <cell r="DQ982">
            <v>0</v>
          </cell>
          <cell r="DR982">
            <v>0</v>
          </cell>
          <cell r="DS982">
            <v>0</v>
          </cell>
          <cell r="DT982">
            <v>0</v>
          </cell>
          <cell r="DU982">
            <v>0</v>
          </cell>
          <cell r="DV982">
            <v>0</v>
          </cell>
          <cell r="DW982">
            <v>0</v>
          </cell>
          <cell r="DX982">
            <v>0</v>
          </cell>
          <cell r="DY982">
            <v>0</v>
          </cell>
          <cell r="DZ982">
            <v>0</v>
          </cell>
          <cell r="EA982">
            <v>0</v>
          </cell>
          <cell r="EB982">
            <v>0</v>
          </cell>
          <cell r="EC982">
            <v>0</v>
          </cell>
          <cell r="ED982">
            <v>0</v>
          </cell>
        </row>
        <row r="983"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0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0</v>
          </cell>
          <cell r="AX983">
            <v>0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0</v>
          </cell>
          <cell r="BD983">
            <v>0</v>
          </cell>
          <cell r="BE983">
            <v>0</v>
          </cell>
          <cell r="BF983">
            <v>0</v>
          </cell>
          <cell r="BG983">
            <v>0</v>
          </cell>
          <cell r="BH983">
            <v>0</v>
          </cell>
          <cell r="BI983">
            <v>0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  <cell r="BO983">
            <v>0</v>
          </cell>
          <cell r="BP983">
            <v>0</v>
          </cell>
          <cell r="BQ983">
            <v>0</v>
          </cell>
          <cell r="BR983">
            <v>0</v>
          </cell>
          <cell r="BS983">
            <v>0</v>
          </cell>
          <cell r="BT983">
            <v>0</v>
          </cell>
          <cell r="BU983">
            <v>0</v>
          </cell>
          <cell r="BV983">
            <v>0</v>
          </cell>
          <cell r="BW983">
            <v>0</v>
          </cell>
          <cell r="BX983">
            <v>0</v>
          </cell>
          <cell r="BY983">
            <v>0</v>
          </cell>
          <cell r="BZ983">
            <v>0</v>
          </cell>
          <cell r="CA983">
            <v>0</v>
          </cell>
          <cell r="CB983">
            <v>0</v>
          </cell>
          <cell r="CC983">
            <v>0</v>
          </cell>
          <cell r="CD983">
            <v>0</v>
          </cell>
          <cell r="CE983">
            <v>0</v>
          </cell>
          <cell r="CF983">
            <v>0</v>
          </cell>
          <cell r="CG983">
            <v>0</v>
          </cell>
          <cell r="CH983">
            <v>0</v>
          </cell>
          <cell r="CI983">
            <v>0</v>
          </cell>
          <cell r="CJ983">
            <v>0</v>
          </cell>
          <cell r="CK983">
            <v>0</v>
          </cell>
          <cell r="CL983">
            <v>0</v>
          </cell>
          <cell r="CM983">
            <v>0</v>
          </cell>
          <cell r="CN983">
            <v>0</v>
          </cell>
          <cell r="CO983">
            <v>0</v>
          </cell>
          <cell r="CP983">
            <v>0</v>
          </cell>
          <cell r="CQ983">
            <v>0</v>
          </cell>
          <cell r="CR983">
            <v>0</v>
          </cell>
          <cell r="CS983">
            <v>0</v>
          </cell>
          <cell r="CT983">
            <v>0</v>
          </cell>
          <cell r="CU983">
            <v>0</v>
          </cell>
          <cell r="CV983">
            <v>0</v>
          </cell>
          <cell r="CW983">
            <v>0</v>
          </cell>
          <cell r="CX983">
            <v>0</v>
          </cell>
          <cell r="CY983">
            <v>0</v>
          </cell>
          <cell r="CZ983">
            <v>0</v>
          </cell>
          <cell r="DA983">
            <v>0</v>
          </cell>
          <cell r="DB983">
            <v>0</v>
          </cell>
          <cell r="DC983">
            <v>0</v>
          </cell>
          <cell r="DD983">
            <v>0</v>
          </cell>
          <cell r="DE983">
            <v>0</v>
          </cell>
          <cell r="DF983">
            <v>0</v>
          </cell>
          <cell r="DG983">
            <v>0</v>
          </cell>
          <cell r="DH983">
            <v>0</v>
          </cell>
          <cell r="DI983">
            <v>0</v>
          </cell>
          <cell r="DJ983">
            <v>0</v>
          </cell>
          <cell r="DK983">
            <v>0</v>
          </cell>
          <cell r="DL983">
            <v>0</v>
          </cell>
          <cell r="DM983">
            <v>0</v>
          </cell>
          <cell r="DN983">
            <v>0</v>
          </cell>
          <cell r="DO983">
            <v>0</v>
          </cell>
          <cell r="DP983">
            <v>0</v>
          </cell>
          <cell r="DQ983">
            <v>0</v>
          </cell>
          <cell r="DR983">
            <v>0</v>
          </cell>
          <cell r="DS983">
            <v>0</v>
          </cell>
          <cell r="DT983">
            <v>0</v>
          </cell>
          <cell r="DU983">
            <v>0</v>
          </cell>
          <cell r="DV983">
            <v>0</v>
          </cell>
          <cell r="DW983">
            <v>0</v>
          </cell>
          <cell r="DX983">
            <v>0</v>
          </cell>
          <cell r="DY983">
            <v>0</v>
          </cell>
          <cell r="DZ983">
            <v>0</v>
          </cell>
          <cell r="EA983">
            <v>0</v>
          </cell>
          <cell r="EB983">
            <v>0</v>
          </cell>
          <cell r="EC983">
            <v>0</v>
          </cell>
          <cell r="ED983">
            <v>0</v>
          </cell>
        </row>
        <row r="984"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  <cell r="BD984">
            <v>0</v>
          </cell>
          <cell r="BE984">
            <v>0</v>
          </cell>
          <cell r="BF984">
            <v>0</v>
          </cell>
          <cell r="BG984">
            <v>0</v>
          </cell>
          <cell r="BH984">
            <v>0</v>
          </cell>
          <cell r="BI984">
            <v>0</v>
          </cell>
          <cell r="BJ984">
            <v>0</v>
          </cell>
          <cell r="BK984">
            <v>0</v>
          </cell>
          <cell r="BL984">
            <v>0</v>
          </cell>
          <cell r="BM984">
            <v>0</v>
          </cell>
          <cell r="BN984">
            <v>0</v>
          </cell>
          <cell r="BO984">
            <v>0</v>
          </cell>
          <cell r="BP984">
            <v>0</v>
          </cell>
          <cell r="BQ984">
            <v>0</v>
          </cell>
          <cell r="BR984">
            <v>0</v>
          </cell>
          <cell r="BS984">
            <v>0</v>
          </cell>
          <cell r="BT984">
            <v>0</v>
          </cell>
          <cell r="BU984">
            <v>0</v>
          </cell>
          <cell r="BV984">
            <v>0</v>
          </cell>
          <cell r="BW984">
            <v>0</v>
          </cell>
          <cell r="BX984">
            <v>0</v>
          </cell>
          <cell r="BY984">
            <v>0</v>
          </cell>
          <cell r="BZ984">
            <v>0</v>
          </cell>
          <cell r="CA984">
            <v>0</v>
          </cell>
          <cell r="CB984">
            <v>0</v>
          </cell>
          <cell r="CC984">
            <v>0</v>
          </cell>
          <cell r="CD984">
            <v>0</v>
          </cell>
          <cell r="CE984">
            <v>0</v>
          </cell>
          <cell r="CF984">
            <v>0</v>
          </cell>
          <cell r="CG984">
            <v>0</v>
          </cell>
          <cell r="CH984">
            <v>0</v>
          </cell>
          <cell r="CI984">
            <v>0</v>
          </cell>
          <cell r="CJ984">
            <v>0</v>
          </cell>
          <cell r="CK984">
            <v>0</v>
          </cell>
          <cell r="CL984">
            <v>0</v>
          </cell>
          <cell r="CM984">
            <v>0</v>
          </cell>
          <cell r="CN984">
            <v>0</v>
          </cell>
          <cell r="CO984">
            <v>0</v>
          </cell>
          <cell r="CP984">
            <v>0</v>
          </cell>
          <cell r="CQ984">
            <v>0</v>
          </cell>
          <cell r="CR984">
            <v>0</v>
          </cell>
          <cell r="CS984">
            <v>0</v>
          </cell>
          <cell r="CT984">
            <v>0</v>
          </cell>
          <cell r="CU984">
            <v>0</v>
          </cell>
          <cell r="CV984">
            <v>0</v>
          </cell>
          <cell r="CW984">
            <v>0</v>
          </cell>
          <cell r="CX984">
            <v>0</v>
          </cell>
          <cell r="CY984">
            <v>0</v>
          </cell>
          <cell r="CZ984">
            <v>0</v>
          </cell>
          <cell r="DA984">
            <v>0</v>
          </cell>
          <cell r="DB984">
            <v>0</v>
          </cell>
          <cell r="DC984">
            <v>0</v>
          </cell>
          <cell r="DD984">
            <v>0</v>
          </cell>
          <cell r="DE984">
            <v>0</v>
          </cell>
          <cell r="DF984">
            <v>0</v>
          </cell>
          <cell r="DG984">
            <v>0</v>
          </cell>
          <cell r="DH984">
            <v>0</v>
          </cell>
          <cell r="DI984">
            <v>0</v>
          </cell>
          <cell r="DJ984">
            <v>0</v>
          </cell>
          <cell r="DK984">
            <v>0</v>
          </cell>
          <cell r="DL984">
            <v>0</v>
          </cell>
          <cell r="DM984">
            <v>0</v>
          </cell>
          <cell r="DN984">
            <v>0</v>
          </cell>
          <cell r="DO984">
            <v>0</v>
          </cell>
          <cell r="DP984">
            <v>0</v>
          </cell>
          <cell r="DQ984">
            <v>0</v>
          </cell>
          <cell r="DR984">
            <v>0</v>
          </cell>
          <cell r="DS984">
            <v>0</v>
          </cell>
          <cell r="DT984">
            <v>0</v>
          </cell>
          <cell r="DU984">
            <v>0</v>
          </cell>
          <cell r="DV984">
            <v>0</v>
          </cell>
          <cell r="DW984">
            <v>0</v>
          </cell>
          <cell r="DX984">
            <v>0</v>
          </cell>
          <cell r="DY984">
            <v>0</v>
          </cell>
          <cell r="DZ984">
            <v>0</v>
          </cell>
          <cell r="EA984">
            <v>0</v>
          </cell>
          <cell r="EB984">
            <v>0</v>
          </cell>
          <cell r="EC984">
            <v>0</v>
          </cell>
          <cell r="ED984">
            <v>0</v>
          </cell>
        </row>
        <row r="985"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0</v>
          </cell>
          <cell r="AX985">
            <v>0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  <cell r="BD985">
            <v>0</v>
          </cell>
          <cell r="BE985">
            <v>0</v>
          </cell>
          <cell r="BF985">
            <v>0</v>
          </cell>
          <cell r="BG985">
            <v>0</v>
          </cell>
          <cell r="BH985">
            <v>0</v>
          </cell>
          <cell r="BI985">
            <v>0</v>
          </cell>
          <cell r="BJ985">
            <v>0</v>
          </cell>
          <cell r="BK985">
            <v>0</v>
          </cell>
          <cell r="BL985">
            <v>0</v>
          </cell>
          <cell r="BM985">
            <v>0</v>
          </cell>
          <cell r="BN985">
            <v>0</v>
          </cell>
          <cell r="BO985">
            <v>0</v>
          </cell>
          <cell r="BP985">
            <v>0</v>
          </cell>
          <cell r="BQ985">
            <v>0</v>
          </cell>
          <cell r="BR985">
            <v>0</v>
          </cell>
          <cell r="BS985">
            <v>0</v>
          </cell>
          <cell r="BT985">
            <v>0</v>
          </cell>
          <cell r="BU985">
            <v>0</v>
          </cell>
          <cell r="BV985">
            <v>0</v>
          </cell>
          <cell r="BW985">
            <v>0</v>
          </cell>
          <cell r="BX985">
            <v>0</v>
          </cell>
          <cell r="BY985">
            <v>0</v>
          </cell>
          <cell r="BZ985">
            <v>0</v>
          </cell>
          <cell r="CA985">
            <v>0</v>
          </cell>
          <cell r="CB985">
            <v>0</v>
          </cell>
          <cell r="CC985">
            <v>0</v>
          </cell>
          <cell r="CD985">
            <v>0</v>
          </cell>
          <cell r="CE985">
            <v>0</v>
          </cell>
          <cell r="CF985">
            <v>0</v>
          </cell>
          <cell r="CG985">
            <v>0</v>
          </cell>
          <cell r="CH985">
            <v>0</v>
          </cell>
          <cell r="CI985">
            <v>0</v>
          </cell>
          <cell r="CJ985">
            <v>0</v>
          </cell>
          <cell r="CK985">
            <v>0</v>
          </cell>
          <cell r="CL985">
            <v>0</v>
          </cell>
          <cell r="CM985">
            <v>0</v>
          </cell>
          <cell r="CN985">
            <v>0</v>
          </cell>
          <cell r="CO985">
            <v>0</v>
          </cell>
          <cell r="CP985">
            <v>0</v>
          </cell>
          <cell r="CQ985">
            <v>0</v>
          </cell>
          <cell r="CR985">
            <v>0</v>
          </cell>
          <cell r="CS985">
            <v>0</v>
          </cell>
          <cell r="CT985">
            <v>0</v>
          </cell>
          <cell r="CU985">
            <v>0</v>
          </cell>
          <cell r="CV985">
            <v>0</v>
          </cell>
          <cell r="CW985">
            <v>0</v>
          </cell>
          <cell r="CX985">
            <v>0</v>
          </cell>
          <cell r="CY985">
            <v>0</v>
          </cell>
          <cell r="CZ985">
            <v>0</v>
          </cell>
          <cell r="DA985">
            <v>0</v>
          </cell>
          <cell r="DB985">
            <v>0</v>
          </cell>
          <cell r="DC985">
            <v>0</v>
          </cell>
          <cell r="DD985">
            <v>0</v>
          </cell>
          <cell r="DE985">
            <v>0</v>
          </cell>
          <cell r="DF985">
            <v>0</v>
          </cell>
          <cell r="DG985">
            <v>0</v>
          </cell>
          <cell r="DH985">
            <v>0</v>
          </cell>
          <cell r="DI985">
            <v>0</v>
          </cell>
          <cell r="DJ985">
            <v>0</v>
          </cell>
          <cell r="DK985">
            <v>0</v>
          </cell>
          <cell r="DL985">
            <v>0</v>
          </cell>
          <cell r="DM985">
            <v>0</v>
          </cell>
          <cell r="DN985">
            <v>0</v>
          </cell>
          <cell r="DO985">
            <v>0</v>
          </cell>
          <cell r="DP985">
            <v>0</v>
          </cell>
          <cell r="DQ985">
            <v>0</v>
          </cell>
          <cell r="DR985">
            <v>0</v>
          </cell>
          <cell r="DS985">
            <v>0</v>
          </cell>
          <cell r="DT985">
            <v>0</v>
          </cell>
          <cell r="DU985">
            <v>0</v>
          </cell>
          <cell r="DV985">
            <v>0</v>
          </cell>
          <cell r="DW985">
            <v>0</v>
          </cell>
          <cell r="DX985">
            <v>0</v>
          </cell>
          <cell r="DY985">
            <v>0</v>
          </cell>
          <cell r="DZ985">
            <v>0</v>
          </cell>
          <cell r="EA985">
            <v>0</v>
          </cell>
          <cell r="EB985">
            <v>0</v>
          </cell>
          <cell r="EC985">
            <v>0</v>
          </cell>
          <cell r="ED985">
            <v>0</v>
          </cell>
        </row>
        <row r="986"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0</v>
          </cell>
          <cell r="AX986">
            <v>0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0</v>
          </cell>
          <cell r="BD986">
            <v>0</v>
          </cell>
          <cell r="BE986">
            <v>0</v>
          </cell>
          <cell r="BF986">
            <v>0</v>
          </cell>
          <cell r="BG986">
            <v>0</v>
          </cell>
          <cell r="BH986">
            <v>0</v>
          </cell>
          <cell r="BI986">
            <v>0</v>
          </cell>
          <cell r="BJ986">
            <v>0</v>
          </cell>
          <cell r="BK986">
            <v>0</v>
          </cell>
          <cell r="BL986">
            <v>0</v>
          </cell>
          <cell r="BM986">
            <v>0</v>
          </cell>
          <cell r="BN986">
            <v>0</v>
          </cell>
          <cell r="BO986">
            <v>0</v>
          </cell>
          <cell r="BP986">
            <v>0</v>
          </cell>
          <cell r="BQ986">
            <v>0</v>
          </cell>
          <cell r="BR986">
            <v>0</v>
          </cell>
          <cell r="BS986">
            <v>0</v>
          </cell>
          <cell r="BT986">
            <v>0</v>
          </cell>
          <cell r="BU986">
            <v>0</v>
          </cell>
          <cell r="BV986">
            <v>0</v>
          </cell>
          <cell r="BW986">
            <v>0</v>
          </cell>
          <cell r="BX986">
            <v>0</v>
          </cell>
          <cell r="BY986">
            <v>0</v>
          </cell>
          <cell r="BZ986">
            <v>0</v>
          </cell>
          <cell r="CA986">
            <v>0</v>
          </cell>
          <cell r="CB986">
            <v>0</v>
          </cell>
          <cell r="CC986">
            <v>0</v>
          </cell>
          <cell r="CD986">
            <v>0</v>
          </cell>
          <cell r="CE986">
            <v>0</v>
          </cell>
          <cell r="CF986">
            <v>0</v>
          </cell>
          <cell r="CG986">
            <v>0</v>
          </cell>
          <cell r="CH986">
            <v>0</v>
          </cell>
          <cell r="CI986">
            <v>0</v>
          </cell>
          <cell r="CJ986">
            <v>0</v>
          </cell>
          <cell r="CK986">
            <v>0</v>
          </cell>
          <cell r="CL986">
            <v>0</v>
          </cell>
          <cell r="CM986">
            <v>0</v>
          </cell>
          <cell r="CN986">
            <v>0</v>
          </cell>
          <cell r="CO986">
            <v>0</v>
          </cell>
          <cell r="CP986">
            <v>0</v>
          </cell>
          <cell r="CQ986">
            <v>0</v>
          </cell>
          <cell r="CR986">
            <v>0</v>
          </cell>
          <cell r="CS986">
            <v>0</v>
          </cell>
          <cell r="CT986">
            <v>0</v>
          </cell>
          <cell r="CU986">
            <v>0</v>
          </cell>
          <cell r="CV986">
            <v>0</v>
          </cell>
          <cell r="CW986">
            <v>0</v>
          </cell>
          <cell r="CX986">
            <v>0</v>
          </cell>
          <cell r="CY986">
            <v>0</v>
          </cell>
          <cell r="CZ986">
            <v>0</v>
          </cell>
          <cell r="DA986">
            <v>0</v>
          </cell>
          <cell r="DB986">
            <v>0</v>
          </cell>
          <cell r="DC986">
            <v>0</v>
          </cell>
          <cell r="DD986">
            <v>0</v>
          </cell>
          <cell r="DE986">
            <v>0</v>
          </cell>
          <cell r="DF986">
            <v>0</v>
          </cell>
          <cell r="DG986">
            <v>0</v>
          </cell>
          <cell r="DH986">
            <v>0</v>
          </cell>
          <cell r="DI986">
            <v>0</v>
          </cell>
          <cell r="DJ986">
            <v>0</v>
          </cell>
          <cell r="DK986">
            <v>0</v>
          </cell>
          <cell r="DL986">
            <v>0</v>
          </cell>
          <cell r="DM986">
            <v>0</v>
          </cell>
          <cell r="DN986">
            <v>0</v>
          </cell>
          <cell r="DO986">
            <v>0</v>
          </cell>
          <cell r="DP986">
            <v>0</v>
          </cell>
          <cell r="DQ986">
            <v>0</v>
          </cell>
          <cell r="DR986">
            <v>0</v>
          </cell>
          <cell r="DS986">
            <v>0</v>
          </cell>
          <cell r="DT986">
            <v>0</v>
          </cell>
          <cell r="DU986">
            <v>0</v>
          </cell>
          <cell r="DV986">
            <v>0</v>
          </cell>
          <cell r="DW986">
            <v>0</v>
          </cell>
          <cell r="DX986">
            <v>0</v>
          </cell>
          <cell r="DY986">
            <v>0</v>
          </cell>
          <cell r="DZ986">
            <v>0</v>
          </cell>
          <cell r="EA986">
            <v>0</v>
          </cell>
          <cell r="EB986">
            <v>0</v>
          </cell>
          <cell r="EC986">
            <v>0</v>
          </cell>
          <cell r="ED986">
            <v>0</v>
          </cell>
        </row>
        <row r="987"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  <cell r="BD987">
            <v>0</v>
          </cell>
          <cell r="BE987">
            <v>0</v>
          </cell>
          <cell r="BF987">
            <v>0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  <cell r="BN987">
            <v>0</v>
          </cell>
          <cell r="BO987">
            <v>0</v>
          </cell>
          <cell r="BP987">
            <v>0</v>
          </cell>
          <cell r="BQ987">
            <v>0</v>
          </cell>
          <cell r="BR987">
            <v>0</v>
          </cell>
          <cell r="BS987">
            <v>0</v>
          </cell>
          <cell r="BT987">
            <v>0</v>
          </cell>
          <cell r="BU987">
            <v>0</v>
          </cell>
          <cell r="BV987">
            <v>0</v>
          </cell>
          <cell r="BW987">
            <v>0</v>
          </cell>
          <cell r="BX987">
            <v>0</v>
          </cell>
          <cell r="BY987">
            <v>0</v>
          </cell>
          <cell r="BZ987">
            <v>0</v>
          </cell>
          <cell r="CA987">
            <v>0</v>
          </cell>
          <cell r="CB987">
            <v>0</v>
          </cell>
          <cell r="CC987">
            <v>0</v>
          </cell>
          <cell r="CD987">
            <v>0</v>
          </cell>
          <cell r="CE987">
            <v>0</v>
          </cell>
          <cell r="CF987">
            <v>0</v>
          </cell>
          <cell r="CG987">
            <v>0</v>
          </cell>
          <cell r="CH987">
            <v>0</v>
          </cell>
          <cell r="CI987">
            <v>0</v>
          </cell>
          <cell r="CJ987">
            <v>0</v>
          </cell>
          <cell r="CK987">
            <v>0</v>
          </cell>
          <cell r="CL987">
            <v>0</v>
          </cell>
          <cell r="CM987">
            <v>0</v>
          </cell>
          <cell r="CN987">
            <v>0</v>
          </cell>
          <cell r="CO987">
            <v>0</v>
          </cell>
          <cell r="CP987">
            <v>0</v>
          </cell>
          <cell r="CQ987">
            <v>0</v>
          </cell>
          <cell r="CR987">
            <v>0</v>
          </cell>
          <cell r="CS987">
            <v>0</v>
          </cell>
          <cell r="CT987">
            <v>0</v>
          </cell>
          <cell r="CU987">
            <v>0</v>
          </cell>
          <cell r="CV987">
            <v>0</v>
          </cell>
          <cell r="CW987">
            <v>0</v>
          </cell>
          <cell r="CX987">
            <v>0</v>
          </cell>
          <cell r="CY987">
            <v>0</v>
          </cell>
          <cell r="CZ987">
            <v>0</v>
          </cell>
          <cell r="DA987">
            <v>0</v>
          </cell>
          <cell r="DB987">
            <v>0</v>
          </cell>
          <cell r="DC987">
            <v>0</v>
          </cell>
          <cell r="DD987">
            <v>0</v>
          </cell>
          <cell r="DE987">
            <v>0</v>
          </cell>
          <cell r="DF987">
            <v>0</v>
          </cell>
          <cell r="DG987">
            <v>0</v>
          </cell>
          <cell r="DH987">
            <v>0</v>
          </cell>
          <cell r="DI987">
            <v>0</v>
          </cell>
          <cell r="DJ987">
            <v>0</v>
          </cell>
          <cell r="DK987">
            <v>0</v>
          </cell>
          <cell r="DL987">
            <v>0</v>
          </cell>
          <cell r="DM987">
            <v>0</v>
          </cell>
          <cell r="DN987">
            <v>0</v>
          </cell>
          <cell r="DO987">
            <v>0</v>
          </cell>
          <cell r="DP987">
            <v>0</v>
          </cell>
          <cell r="DQ987">
            <v>0</v>
          </cell>
          <cell r="DR987">
            <v>0</v>
          </cell>
          <cell r="DS987">
            <v>0</v>
          </cell>
          <cell r="DT987">
            <v>0</v>
          </cell>
          <cell r="DU987">
            <v>0</v>
          </cell>
          <cell r="DV987">
            <v>0</v>
          </cell>
          <cell r="DW987">
            <v>0</v>
          </cell>
          <cell r="DX987">
            <v>0</v>
          </cell>
          <cell r="DY987">
            <v>0</v>
          </cell>
          <cell r="DZ987">
            <v>0</v>
          </cell>
          <cell r="EA987">
            <v>0</v>
          </cell>
          <cell r="EB987">
            <v>0</v>
          </cell>
          <cell r="EC987">
            <v>0</v>
          </cell>
          <cell r="ED987">
            <v>0</v>
          </cell>
        </row>
        <row r="988"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0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0</v>
          </cell>
          <cell r="BD988">
            <v>0</v>
          </cell>
          <cell r="BE988">
            <v>0</v>
          </cell>
          <cell r="BF988">
            <v>0</v>
          </cell>
          <cell r="BG988">
            <v>0</v>
          </cell>
          <cell r="BH988">
            <v>0</v>
          </cell>
          <cell r="BI988">
            <v>0</v>
          </cell>
          <cell r="BJ988">
            <v>0</v>
          </cell>
          <cell r="BK988">
            <v>0</v>
          </cell>
          <cell r="BL988">
            <v>0</v>
          </cell>
          <cell r="BM988">
            <v>0</v>
          </cell>
          <cell r="BN988">
            <v>0</v>
          </cell>
          <cell r="BO988">
            <v>0</v>
          </cell>
          <cell r="BP988">
            <v>0</v>
          </cell>
          <cell r="BQ988">
            <v>0</v>
          </cell>
          <cell r="BR988">
            <v>0</v>
          </cell>
          <cell r="BS988">
            <v>0</v>
          </cell>
          <cell r="BT988">
            <v>0</v>
          </cell>
          <cell r="BU988">
            <v>0</v>
          </cell>
          <cell r="BV988">
            <v>0</v>
          </cell>
          <cell r="BW988">
            <v>0</v>
          </cell>
          <cell r="BX988">
            <v>0</v>
          </cell>
          <cell r="BY988">
            <v>0</v>
          </cell>
          <cell r="BZ988">
            <v>0</v>
          </cell>
          <cell r="CA988">
            <v>0</v>
          </cell>
          <cell r="CB988">
            <v>0</v>
          </cell>
          <cell r="CC988">
            <v>0</v>
          </cell>
          <cell r="CD988">
            <v>0</v>
          </cell>
          <cell r="CE988">
            <v>0</v>
          </cell>
          <cell r="CF988">
            <v>0</v>
          </cell>
          <cell r="CG988">
            <v>0</v>
          </cell>
          <cell r="CH988">
            <v>0</v>
          </cell>
          <cell r="CI988">
            <v>0</v>
          </cell>
          <cell r="CJ988">
            <v>0</v>
          </cell>
          <cell r="CK988">
            <v>0</v>
          </cell>
          <cell r="CL988">
            <v>0</v>
          </cell>
          <cell r="CM988">
            <v>0</v>
          </cell>
          <cell r="CN988">
            <v>0</v>
          </cell>
          <cell r="CO988">
            <v>0</v>
          </cell>
          <cell r="CP988">
            <v>0</v>
          </cell>
          <cell r="CQ988">
            <v>0</v>
          </cell>
          <cell r="CR988">
            <v>0</v>
          </cell>
          <cell r="CS988">
            <v>0</v>
          </cell>
          <cell r="CT988">
            <v>0</v>
          </cell>
          <cell r="CU988">
            <v>0</v>
          </cell>
          <cell r="CV988">
            <v>0</v>
          </cell>
          <cell r="CW988">
            <v>0</v>
          </cell>
          <cell r="CX988">
            <v>0</v>
          </cell>
          <cell r="CY988">
            <v>0</v>
          </cell>
          <cell r="CZ988">
            <v>0</v>
          </cell>
          <cell r="DA988">
            <v>0</v>
          </cell>
          <cell r="DB988">
            <v>0</v>
          </cell>
          <cell r="DC988">
            <v>0</v>
          </cell>
          <cell r="DD988">
            <v>0</v>
          </cell>
          <cell r="DE988">
            <v>0</v>
          </cell>
          <cell r="DF988">
            <v>0</v>
          </cell>
          <cell r="DG988">
            <v>0</v>
          </cell>
          <cell r="DH988">
            <v>0</v>
          </cell>
          <cell r="DI988">
            <v>0</v>
          </cell>
          <cell r="DJ988">
            <v>0</v>
          </cell>
          <cell r="DK988">
            <v>0</v>
          </cell>
          <cell r="DL988">
            <v>0</v>
          </cell>
          <cell r="DM988">
            <v>0</v>
          </cell>
          <cell r="DN988">
            <v>0</v>
          </cell>
          <cell r="DO988">
            <v>0</v>
          </cell>
          <cell r="DP988">
            <v>0</v>
          </cell>
          <cell r="DQ988">
            <v>0</v>
          </cell>
          <cell r="DR988">
            <v>0</v>
          </cell>
          <cell r="DS988">
            <v>0</v>
          </cell>
          <cell r="DT988">
            <v>0</v>
          </cell>
          <cell r="DU988">
            <v>0</v>
          </cell>
          <cell r="DV988">
            <v>0</v>
          </cell>
          <cell r="DW988">
            <v>0</v>
          </cell>
          <cell r="DX988">
            <v>0</v>
          </cell>
          <cell r="DY988">
            <v>0</v>
          </cell>
          <cell r="DZ988">
            <v>0</v>
          </cell>
          <cell r="EA988">
            <v>0</v>
          </cell>
          <cell r="EB988">
            <v>0</v>
          </cell>
          <cell r="EC988">
            <v>0</v>
          </cell>
          <cell r="ED988">
            <v>0</v>
          </cell>
        </row>
        <row r="989"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  <cell r="BQ989">
            <v>0</v>
          </cell>
          <cell r="BR989">
            <v>0</v>
          </cell>
          <cell r="BS989">
            <v>0</v>
          </cell>
          <cell r="BT989">
            <v>0</v>
          </cell>
          <cell r="BU989">
            <v>0</v>
          </cell>
          <cell r="BV989">
            <v>0</v>
          </cell>
          <cell r="BW989">
            <v>0</v>
          </cell>
          <cell r="BX989">
            <v>0</v>
          </cell>
          <cell r="BY989">
            <v>0</v>
          </cell>
          <cell r="BZ989">
            <v>0</v>
          </cell>
          <cell r="CA989">
            <v>0</v>
          </cell>
          <cell r="CB989">
            <v>0</v>
          </cell>
          <cell r="CC989">
            <v>0</v>
          </cell>
          <cell r="CD989">
            <v>0</v>
          </cell>
          <cell r="CE989">
            <v>0</v>
          </cell>
          <cell r="CF989">
            <v>0</v>
          </cell>
          <cell r="CG989">
            <v>0</v>
          </cell>
          <cell r="CH989">
            <v>0</v>
          </cell>
          <cell r="CI989">
            <v>0</v>
          </cell>
          <cell r="CJ989">
            <v>0</v>
          </cell>
          <cell r="CK989">
            <v>0</v>
          </cell>
          <cell r="CL989">
            <v>0</v>
          </cell>
          <cell r="CM989">
            <v>0</v>
          </cell>
          <cell r="CN989">
            <v>0</v>
          </cell>
          <cell r="CO989">
            <v>0</v>
          </cell>
          <cell r="CP989">
            <v>0</v>
          </cell>
          <cell r="CQ989">
            <v>0</v>
          </cell>
          <cell r="CR989">
            <v>0</v>
          </cell>
          <cell r="CS989">
            <v>0</v>
          </cell>
          <cell r="CT989">
            <v>0</v>
          </cell>
          <cell r="CU989">
            <v>0</v>
          </cell>
          <cell r="CV989">
            <v>0</v>
          </cell>
          <cell r="CW989">
            <v>0</v>
          </cell>
          <cell r="CX989">
            <v>0</v>
          </cell>
          <cell r="CY989">
            <v>0</v>
          </cell>
          <cell r="CZ989">
            <v>0</v>
          </cell>
          <cell r="DA989">
            <v>0</v>
          </cell>
          <cell r="DB989">
            <v>0</v>
          </cell>
          <cell r="DC989">
            <v>0</v>
          </cell>
          <cell r="DD989">
            <v>0</v>
          </cell>
          <cell r="DE989">
            <v>0</v>
          </cell>
          <cell r="DF989">
            <v>0</v>
          </cell>
          <cell r="DG989">
            <v>0</v>
          </cell>
          <cell r="DH989">
            <v>0</v>
          </cell>
          <cell r="DI989">
            <v>0</v>
          </cell>
          <cell r="DJ989">
            <v>0</v>
          </cell>
          <cell r="DK989">
            <v>0</v>
          </cell>
          <cell r="DL989">
            <v>0</v>
          </cell>
          <cell r="DM989">
            <v>0</v>
          </cell>
          <cell r="DN989">
            <v>0</v>
          </cell>
          <cell r="DO989">
            <v>0</v>
          </cell>
          <cell r="DP989">
            <v>0</v>
          </cell>
          <cell r="DQ989">
            <v>0</v>
          </cell>
          <cell r="DR989">
            <v>0</v>
          </cell>
          <cell r="DS989">
            <v>0</v>
          </cell>
          <cell r="DT989">
            <v>0</v>
          </cell>
          <cell r="DU989">
            <v>0</v>
          </cell>
          <cell r="DV989">
            <v>0</v>
          </cell>
          <cell r="DW989">
            <v>0</v>
          </cell>
          <cell r="DX989">
            <v>0</v>
          </cell>
          <cell r="DY989">
            <v>0</v>
          </cell>
          <cell r="DZ989">
            <v>0</v>
          </cell>
          <cell r="EA989">
            <v>0</v>
          </cell>
          <cell r="EB989">
            <v>0</v>
          </cell>
          <cell r="EC989">
            <v>0</v>
          </cell>
          <cell r="ED989">
            <v>0</v>
          </cell>
        </row>
        <row r="992"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0</v>
          </cell>
          <cell r="AO992">
            <v>0</v>
          </cell>
          <cell r="AP992">
            <v>0</v>
          </cell>
          <cell r="AQ992">
            <v>0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0</v>
          </cell>
          <cell r="AW992">
            <v>0</v>
          </cell>
          <cell r="AX992">
            <v>0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0</v>
          </cell>
          <cell r="BD992">
            <v>0</v>
          </cell>
          <cell r="BE992">
            <v>0</v>
          </cell>
          <cell r="BF992">
            <v>0</v>
          </cell>
          <cell r="BG992">
            <v>0</v>
          </cell>
          <cell r="BH992">
            <v>0</v>
          </cell>
          <cell r="BI992">
            <v>0</v>
          </cell>
          <cell r="BJ992">
            <v>0</v>
          </cell>
          <cell r="BK992">
            <v>0</v>
          </cell>
          <cell r="BL992">
            <v>0</v>
          </cell>
          <cell r="BM992">
            <v>0</v>
          </cell>
          <cell r="BN992">
            <v>0</v>
          </cell>
          <cell r="BO992">
            <v>0</v>
          </cell>
          <cell r="BP992">
            <v>0</v>
          </cell>
          <cell r="BQ992">
            <v>0</v>
          </cell>
          <cell r="BR992">
            <v>0</v>
          </cell>
          <cell r="BS992">
            <v>0</v>
          </cell>
          <cell r="BT992">
            <v>0</v>
          </cell>
          <cell r="BU992">
            <v>0</v>
          </cell>
          <cell r="BV992">
            <v>0</v>
          </cell>
          <cell r="BW992">
            <v>0</v>
          </cell>
          <cell r="BX992">
            <v>0</v>
          </cell>
          <cell r="BY992">
            <v>0</v>
          </cell>
          <cell r="BZ992">
            <v>0</v>
          </cell>
          <cell r="CA992">
            <v>0</v>
          </cell>
          <cell r="CB992">
            <v>0</v>
          </cell>
          <cell r="CC992">
            <v>0</v>
          </cell>
          <cell r="CD992">
            <v>0</v>
          </cell>
          <cell r="CE992">
            <v>0</v>
          </cell>
          <cell r="CF992">
            <v>0</v>
          </cell>
          <cell r="CG992">
            <v>0</v>
          </cell>
          <cell r="CH992">
            <v>0</v>
          </cell>
          <cell r="CI992">
            <v>0</v>
          </cell>
          <cell r="CJ992">
            <v>0</v>
          </cell>
          <cell r="CK992">
            <v>0</v>
          </cell>
          <cell r="CL992">
            <v>0</v>
          </cell>
          <cell r="CM992">
            <v>0</v>
          </cell>
          <cell r="CN992">
            <v>0</v>
          </cell>
          <cell r="CO992">
            <v>0</v>
          </cell>
          <cell r="CP992">
            <v>0</v>
          </cell>
          <cell r="CQ992">
            <v>0</v>
          </cell>
          <cell r="CR992">
            <v>0</v>
          </cell>
          <cell r="CS992">
            <v>0</v>
          </cell>
          <cell r="CT992">
            <v>0</v>
          </cell>
          <cell r="CU992">
            <v>0</v>
          </cell>
          <cell r="CV992">
            <v>0</v>
          </cell>
          <cell r="CW992">
            <v>0</v>
          </cell>
          <cell r="CX992">
            <v>0</v>
          </cell>
          <cell r="CY992">
            <v>0</v>
          </cell>
          <cell r="CZ992">
            <v>0</v>
          </cell>
          <cell r="DA992">
            <v>0</v>
          </cell>
          <cell r="DB992">
            <v>0</v>
          </cell>
          <cell r="DC992">
            <v>0</v>
          </cell>
          <cell r="DD992">
            <v>0</v>
          </cell>
          <cell r="DE992">
            <v>0</v>
          </cell>
          <cell r="DF992">
            <v>0</v>
          </cell>
          <cell r="DG992">
            <v>0</v>
          </cell>
          <cell r="DH992">
            <v>0</v>
          </cell>
          <cell r="DI992">
            <v>0</v>
          </cell>
          <cell r="DJ992">
            <v>0</v>
          </cell>
          <cell r="DK992">
            <v>0</v>
          </cell>
          <cell r="DL992">
            <v>0</v>
          </cell>
          <cell r="DM992">
            <v>0</v>
          </cell>
          <cell r="DN992">
            <v>0</v>
          </cell>
          <cell r="DO992">
            <v>0</v>
          </cell>
          <cell r="DP992">
            <v>0</v>
          </cell>
          <cell r="DQ992">
            <v>0</v>
          </cell>
          <cell r="DR992">
            <v>0</v>
          </cell>
          <cell r="DS992">
            <v>0</v>
          </cell>
          <cell r="DT992">
            <v>0</v>
          </cell>
          <cell r="DU992">
            <v>0</v>
          </cell>
          <cell r="DV992">
            <v>0</v>
          </cell>
          <cell r="DW992">
            <v>0</v>
          </cell>
          <cell r="DX992">
            <v>0</v>
          </cell>
          <cell r="DY992">
            <v>0</v>
          </cell>
          <cell r="DZ992">
            <v>0</v>
          </cell>
          <cell r="EA992">
            <v>0</v>
          </cell>
          <cell r="EB992">
            <v>0</v>
          </cell>
          <cell r="EC992">
            <v>0</v>
          </cell>
          <cell r="ED992">
            <v>0</v>
          </cell>
        </row>
        <row r="993"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E993">
            <v>0</v>
          </cell>
          <cell r="BF993">
            <v>0</v>
          </cell>
          <cell r="BG993">
            <v>0</v>
          </cell>
          <cell r="BH993">
            <v>0</v>
          </cell>
          <cell r="BI993">
            <v>0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P993">
            <v>0</v>
          </cell>
          <cell r="BQ993">
            <v>0</v>
          </cell>
          <cell r="BR993">
            <v>0</v>
          </cell>
          <cell r="BS993">
            <v>0</v>
          </cell>
          <cell r="BT993">
            <v>0</v>
          </cell>
          <cell r="BU993">
            <v>0</v>
          </cell>
          <cell r="BV993">
            <v>0</v>
          </cell>
          <cell r="BW993">
            <v>0</v>
          </cell>
          <cell r="BX993">
            <v>0</v>
          </cell>
          <cell r="BY993">
            <v>0</v>
          </cell>
          <cell r="BZ993">
            <v>0</v>
          </cell>
          <cell r="CA993">
            <v>0</v>
          </cell>
          <cell r="CB993">
            <v>0</v>
          </cell>
          <cell r="CC993">
            <v>0</v>
          </cell>
          <cell r="CD993">
            <v>0</v>
          </cell>
          <cell r="CE993">
            <v>0</v>
          </cell>
          <cell r="CF993">
            <v>0</v>
          </cell>
          <cell r="CG993">
            <v>0</v>
          </cell>
          <cell r="CH993">
            <v>0</v>
          </cell>
          <cell r="CI993">
            <v>0</v>
          </cell>
          <cell r="CJ993">
            <v>0</v>
          </cell>
          <cell r="CK993">
            <v>0</v>
          </cell>
          <cell r="CL993">
            <v>0</v>
          </cell>
          <cell r="CM993">
            <v>0</v>
          </cell>
          <cell r="CN993">
            <v>0</v>
          </cell>
          <cell r="CO993">
            <v>0</v>
          </cell>
          <cell r="CP993">
            <v>0</v>
          </cell>
          <cell r="CQ993">
            <v>0</v>
          </cell>
          <cell r="CR993">
            <v>0</v>
          </cell>
          <cell r="CS993">
            <v>0</v>
          </cell>
          <cell r="CT993">
            <v>0</v>
          </cell>
          <cell r="CU993">
            <v>0</v>
          </cell>
          <cell r="CV993">
            <v>0</v>
          </cell>
          <cell r="CW993">
            <v>0</v>
          </cell>
          <cell r="CX993">
            <v>0</v>
          </cell>
          <cell r="CY993">
            <v>0</v>
          </cell>
          <cell r="CZ993">
            <v>0</v>
          </cell>
          <cell r="DA993">
            <v>0</v>
          </cell>
          <cell r="DB993">
            <v>0</v>
          </cell>
          <cell r="DC993">
            <v>0</v>
          </cell>
          <cell r="DD993">
            <v>0</v>
          </cell>
          <cell r="DE993">
            <v>0</v>
          </cell>
          <cell r="DF993">
            <v>0</v>
          </cell>
          <cell r="DG993">
            <v>0</v>
          </cell>
          <cell r="DH993">
            <v>0</v>
          </cell>
          <cell r="DI993">
            <v>0</v>
          </cell>
          <cell r="DJ993">
            <v>0</v>
          </cell>
          <cell r="DK993">
            <v>0</v>
          </cell>
          <cell r="DL993">
            <v>0</v>
          </cell>
          <cell r="DM993">
            <v>0</v>
          </cell>
          <cell r="DN993">
            <v>0</v>
          </cell>
          <cell r="DO993">
            <v>0</v>
          </cell>
          <cell r="DP993">
            <v>0</v>
          </cell>
          <cell r="DQ993">
            <v>0</v>
          </cell>
          <cell r="DR993">
            <v>0</v>
          </cell>
          <cell r="DS993">
            <v>0</v>
          </cell>
          <cell r="DT993">
            <v>0</v>
          </cell>
          <cell r="DU993">
            <v>0</v>
          </cell>
          <cell r="DV993">
            <v>0</v>
          </cell>
          <cell r="DW993">
            <v>0</v>
          </cell>
          <cell r="DX993">
            <v>0</v>
          </cell>
          <cell r="DY993">
            <v>0</v>
          </cell>
          <cell r="DZ993">
            <v>0</v>
          </cell>
          <cell r="EA993">
            <v>0</v>
          </cell>
          <cell r="EB993">
            <v>0</v>
          </cell>
          <cell r="EC993">
            <v>0</v>
          </cell>
          <cell r="ED993">
            <v>0</v>
          </cell>
        </row>
        <row r="994"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0</v>
          </cell>
          <cell r="BE994">
            <v>0</v>
          </cell>
          <cell r="BF994">
            <v>0</v>
          </cell>
          <cell r="BG994">
            <v>0</v>
          </cell>
          <cell r="BH994">
            <v>0</v>
          </cell>
          <cell r="BI994">
            <v>0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  <cell r="BN994">
            <v>0</v>
          </cell>
          <cell r="BO994">
            <v>0</v>
          </cell>
          <cell r="BP994">
            <v>0</v>
          </cell>
          <cell r="BQ994">
            <v>0</v>
          </cell>
          <cell r="BR994">
            <v>0</v>
          </cell>
          <cell r="BS994">
            <v>0</v>
          </cell>
          <cell r="BT994">
            <v>0</v>
          </cell>
          <cell r="BU994">
            <v>0</v>
          </cell>
          <cell r="BV994">
            <v>0</v>
          </cell>
          <cell r="BW994">
            <v>0</v>
          </cell>
          <cell r="BX994">
            <v>0</v>
          </cell>
          <cell r="BY994">
            <v>0</v>
          </cell>
          <cell r="BZ994">
            <v>0</v>
          </cell>
          <cell r="CA994">
            <v>0</v>
          </cell>
          <cell r="CB994">
            <v>0</v>
          </cell>
          <cell r="CC994">
            <v>0</v>
          </cell>
          <cell r="CD994">
            <v>0</v>
          </cell>
          <cell r="CE994">
            <v>0</v>
          </cell>
          <cell r="CF994">
            <v>0</v>
          </cell>
          <cell r="CG994">
            <v>0</v>
          </cell>
          <cell r="CH994">
            <v>0</v>
          </cell>
          <cell r="CI994">
            <v>0</v>
          </cell>
          <cell r="CJ994">
            <v>0</v>
          </cell>
          <cell r="CK994">
            <v>0</v>
          </cell>
          <cell r="CL994">
            <v>0</v>
          </cell>
          <cell r="CM994">
            <v>0</v>
          </cell>
          <cell r="CN994">
            <v>0</v>
          </cell>
          <cell r="CO994">
            <v>0</v>
          </cell>
          <cell r="CP994">
            <v>0</v>
          </cell>
          <cell r="CQ994">
            <v>0</v>
          </cell>
          <cell r="CR994">
            <v>0</v>
          </cell>
          <cell r="CS994">
            <v>0</v>
          </cell>
          <cell r="CT994">
            <v>0</v>
          </cell>
          <cell r="CU994">
            <v>0</v>
          </cell>
          <cell r="CV994">
            <v>0</v>
          </cell>
          <cell r="CW994">
            <v>0</v>
          </cell>
          <cell r="CX994">
            <v>0</v>
          </cell>
          <cell r="CY994">
            <v>0</v>
          </cell>
          <cell r="CZ994">
            <v>0</v>
          </cell>
          <cell r="DA994">
            <v>0</v>
          </cell>
          <cell r="DB994">
            <v>0</v>
          </cell>
          <cell r="DC994">
            <v>0</v>
          </cell>
          <cell r="DD994">
            <v>0</v>
          </cell>
          <cell r="DE994">
            <v>0</v>
          </cell>
          <cell r="DF994">
            <v>0</v>
          </cell>
          <cell r="DG994">
            <v>0</v>
          </cell>
          <cell r="DH994">
            <v>0</v>
          </cell>
          <cell r="DI994">
            <v>0</v>
          </cell>
          <cell r="DJ994">
            <v>0</v>
          </cell>
          <cell r="DK994">
            <v>0</v>
          </cell>
          <cell r="DL994">
            <v>0</v>
          </cell>
          <cell r="DM994">
            <v>0</v>
          </cell>
          <cell r="DN994">
            <v>0</v>
          </cell>
          <cell r="DO994">
            <v>0</v>
          </cell>
          <cell r="DP994">
            <v>0</v>
          </cell>
          <cell r="DQ994">
            <v>0</v>
          </cell>
          <cell r="DR994">
            <v>0</v>
          </cell>
          <cell r="DS994">
            <v>0</v>
          </cell>
          <cell r="DT994">
            <v>0</v>
          </cell>
          <cell r="DU994">
            <v>0</v>
          </cell>
          <cell r="DV994">
            <v>0</v>
          </cell>
          <cell r="DW994">
            <v>0</v>
          </cell>
          <cell r="DX994">
            <v>0</v>
          </cell>
          <cell r="DY994">
            <v>0</v>
          </cell>
          <cell r="DZ994">
            <v>0</v>
          </cell>
          <cell r="EA994">
            <v>0</v>
          </cell>
          <cell r="EB994">
            <v>0</v>
          </cell>
          <cell r="EC994">
            <v>0</v>
          </cell>
          <cell r="ED994">
            <v>0</v>
          </cell>
        </row>
        <row r="995"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0</v>
          </cell>
          <cell r="AV995">
            <v>0</v>
          </cell>
          <cell r="AW995">
            <v>0</v>
          </cell>
          <cell r="AX995">
            <v>0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0</v>
          </cell>
          <cell r="BD995">
            <v>0</v>
          </cell>
          <cell r="BE995">
            <v>0</v>
          </cell>
          <cell r="BF995">
            <v>0</v>
          </cell>
          <cell r="BG995">
            <v>0</v>
          </cell>
          <cell r="BH995">
            <v>0</v>
          </cell>
          <cell r="BI995">
            <v>0</v>
          </cell>
          <cell r="BJ995">
            <v>0</v>
          </cell>
          <cell r="BK995">
            <v>0</v>
          </cell>
          <cell r="BL995">
            <v>0</v>
          </cell>
          <cell r="BM995">
            <v>0</v>
          </cell>
          <cell r="BN995">
            <v>0</v>
          </cell>
          <cell r="BO995">
            <v>0</v>
          </cell>
          <cell r="BP995">
            <v>0</v>
          </cell>
          <cell r="BQ995">
            <v>0</v>
          </cell>
          <cell r="BR995">
            <v>0</v>
          </cell>
          <cell r="BS995">
            <v>0</v>
          </cell>
          <cell r="BT995">
            <v>0</v>
          </cell>
          <cell r="BU995">
            <v>0</v>
          </cell>
          <cell r="BV995">
            <v>0</v>
          </cell>
          <cell r="BW995">
            <v>0</v>
          </cell>
          <cell r="BX995">
            <v>0</v>
          </cell>
          <cell r="BY995">
            <v>0</v>
          </cell>
          <cell r="BZ995">
            <v>0</v>
          </cell>
          <cell r="CA995">
            <v>0</v>
          </cell>
          <cell r="CB995">
            <v>0</v>
          </cell>
          <cell r="CC995">
            <v>0</v>
          </cell>
          <cell r="CD995">
            <v>0</v>
          </cell>
          <cell r="CE995">
            <v>0</v>
          </cell>
          <cell r="CF995">
            <v>0</v>
          </cell>
          <cell r="CG995">
            <v>0</v>
          </cell>
          <cell r="CH995">
            <v>0</v>
          </cell>
          <cell r="CI995">
            <v>0</v>
          </cell>
          <cell r="CJ995">
            <v>0</v>
          </cell>
          <cell r="CK995">
            <v>0</v>
          </cell>
          <cell r="CL995">
            <v>0</v>
          </cell>
          <cell r="CM995">
            <v>0</v>
          </cell>
          <cell r="CN995">
            <v>0</v>
          </cell>
          <cell r="CO995">
            <v>0</v>
          </cell>
          <cell r="CP995">
            <v>0</v>
          </cell>
          <cell r="CQ995">
            <v>0</v>
          </cell>
          <cell r="CR995">
            <v>0</v>
          </cell>
          <cell r="CS995">
            <v>0</v>
          </cell>
          <cell r="CT995">
            <v>0</v>
          </cell>
          <cell r="CU995">
            <v>0</v>
          </cell>
          <cell r="CV995">
            <v>0</v>
          </cell>
          <cell r="CW995">
            <v>0</v>
          </cell>
          <cell r="CX995">
            <v>0</v>
          </cell>
          <cell r="CY995">
            <v>0</v>
          </cell>
          <cell r="CZ995">
            <v>0</v>
          </cell>
          <cell r="DA995">
            <v>0</v>
          </cell>
          <cell r="DB995">
            <v>0</v>
          </cell>
          <cell r="DC995">
            <v>0</v>
          </cell>
          <cell r="DD995">
            <v>0</v>
          </cell>
          <cell r="DE995">
            <v>0</v>
          </cell>
          <cell r="DF995">
            <v>0</v>
          </cell>
          <cell r="DG995">
            <v>0</v>
          </cell>
          <cell r="DH995">
            <v>0</v>
          </cell>
          <cell r="DI995">
            <v>0</v>
          </cell>
          <cell r="DJ995">
            <v>0</v>
          </cell>
          <cell r="DK995">
            <v>0</v>
          </cell>
          <cell r="DL995">
            <v>0</v>
          </cell>
          <cell r="DM995">
            <v>0</v>
          </cell>
          <cell r="DN995">
            <v>0</v>
          </cell>
          <cell r="DO995">
            <v>0</v>
          </cell>
          <cell r="DP995">
            <v>0</v>
          </cell>
          <cell r="DQ995">
            <v>0</v>
          </cell>
          <cell r="DR995">
            <v>0</v>
          </cell>
          <cell r="DS995">
            <v>0</v>
          </cell>
          <cell r="DT995">
            <v>0</v>
          </cell>
          <cell r="DU995">
            <v>0</v>
          </cell>
          <cell r="DV995">
            <v>0</v>
          </cell>
          <cell r="DW995">
            <v>0</v>
          </cell>
          <cell r="DX995">
            <v>0</v>
          </cell>
          <cell r="DY995">
            <v>0</v>
          </cell>
          <cell r="DZ995">
            <v>0</v>
          </cell>
          <cell r="EA995">
            <v>0</v>
          </cell>
          <cell r="EB995">
            <v>0</v>
          </cell>
          <cell r="EC995">
            <v>0</v>
          </cell>
          <cell r="ED995">
            <v>0</v>
          </cell>
        </row>
      </sheetData>
      <sheetData sheetId="5">
        <row r="3">
          <cell r="F3">
            <v>43101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Data"/>
      <sheetName val="Summary"/>
      <sheetName val="Avoided Costs"/>
      <sheetName val="AC Dollars"/>
      <sheetName val="Delta"/>
      <sheetName val="NPC"/>
      <sheetName val="BASE"/>
      <sheetName val="Trapped Adj"/>
      <sheetName val="EIM"/>
      <sheetName val="Integration"/>
      <sheetName val="FuelCalc"/>
      <sheetName val="Hermiston"/>
      <sheetName val="GRID LTC ($)"/>
      <sheetName val="GRID LTC (MWH)"/>
      <sheetName val="GRID Emergency Purchase (MWh)"/>
      <sheetName val="GRID Emergency Purchase ($)"/>
      <sheetName val="GRID Transmission Costs ($)"/>
      <sheetName val="GRID Fuel Price ($MMBTu)"/>
      <sheetName val="GRID Fuel Used (MMBTu)"/>
      <sheetName val="GRID Thermal Fuel Burn ($)"/>
      <sheetName val="GRID Thermal Generation (MWH)"/>
      <sheetName val="GRID Hydro Generation (MWH)"/>
      <sheetName val="GRID Purchases (MWH)"/>
      <sheetName val="GRID Purchases ($)"/>
      <sheetName val="GRID Sales (MWH)"/>
      <sheetName val="GRID Sales ($)"/>
      <sheetName val="GRID Nameplate (MW)"/>
      <sheetName val="GRID Load (MWH)"/>
      <sheetName val="GRID ST Firm Sales (MWH)"/>
      <sheetName val="GRID ST Firm Sales ($)"/>
      <sheetName val="GRID ST Firm Purchases (MWH)"/>
      <sheetName val="GRID ST Firm Purchases ($)"/>
      <sheetName val="GRID Reserves (MWh)"/>
      <sheetName val="MacroBuilder"/>
      <sheetName val="NPC Version Log"/>
    </sheetNames>
    <sheetDataSet>
      <sheetData sheetId="0"/>
      <sheetData sheetId="1"/>
      <sheetData sheetId="2"/>
      <sheetData sheetId="3"/>
      <sheetData sheetId="4">
        <row r="3">
          <cell r="E3">
            <v>2028</v>
          </cell>
          <cell r="F3">
            <v>46753</v>
          </cell>
          <cell r="G3">
            <v>46784</v>
          </cell>
          <cell r="H3">
            <v>46813</v>
          </cell>
          <cell r="I3">
            <v>46844</v>
          </cell>
          <cell r="J3">
            <v>46874</v>
          </cell>
          <cell r="K3">
            <v>46905</v>
          </cell>
          <cell r="L3">
            <v>46935</v>
          </cell>
          <cell r="M3">
            <v>46966</v>
          </cell>
          <cell r="N3">
            <v>46997</v>
          </cell>
          <cell r="O3">
            <v>47027</v>
          </cell>
          <cell r="P3">
            <v>47058</v>
          </cell>
          <cell r="Q3">
            <v>47088</v>
          </cell>
          <cell r="R3">
            <v>2029</v>
          </cell>
          <cell r="S3">
            <v>47119</v>
          </cell>
          <cell r="T3">
            <v>47150</v>
          </cell>
          <cell r="U3">
            <v>47178</v>
          </cell>
          <cell r="V3">
            <v>47209</v>
          </cell>
          <cell r="W3">
            <v>47239</v>
          </cell>
          <cell r="X3">
            <v>47270</v>
          </cell>
          <cell r="Y3">
            <v>47300</v>
          </cell>
          <cell r="Z3">
            <v>47331</v>
          </cell>
          <cell r="AA3">
            <v>47362</v>
          </cell>
          <cell r="AB3">
            <v>47392</v>
          </cell>
          <cell r="AC3">
            <v>47423</v>
          </cell>
          <cell r="AD3">
            <v>47453</v>
          </cell>
          <cell r="AE3">
            <v>2030</v>
          </cell>
          <cell r="AF3">
            <v>47484</v>
          </cell>
          <cell r="AG3">
            <v>47515</v>
          </cell>
          <cell r="AH3">
            <v>47543</v>
          </cell>
          <cell r="AI3">
            <v>47574</v>
          </cell>
          <cell r="AJ3">
            <v>47604</v>
          </cell>
          <cell r="AK3">
            <v>47635</v>
          </cell>
          <cell r="AL3">
            <v>47665</v>
          </cell>
          <cell r="AM3">
            <v>47696</v>
          </cell>
          <cell r="AN3">
            <v>47727</v>
          </cell>
          <cell r="AO3">
            <v>47757</v>
          </cell>
          <cell r="AP3">
            <v>47788</v>
          </cell>
          <cell r="AQ3">
            <v>47818</v>
          </cell>
          <cell r="AR3">
            <v>2031</v>
          </cell>
          <cell r="AS3">
            <v>47849</v>
          </cell>
          <cell r="AT3">
            <v>47880</v>
          </cell>
          <cell r="AU3">
            <v>47908</v>
          </cell>
          <cell r="AV3">
            <v>47939</v>
          </cell>
          <cell r="AW3">
            <v>47969</v>
          </cell>
          <cell r="AX3">
            <v>48000</v>
          </cell>
          <cell r="AY3">
            <v>48030</v>
          </cell>
          <cell r="AZ3">
            <v>48061</v>
          </cell>
          <cell r="BA3">
            <v>48092</v>
          </cell>
          <cell r="BB3">
            <v>48122</v>
          </cell>
          <cell r="BC3">
            <v>48153</v>
          </cell>
          <cell r="BD3">
            <v>48183</v>
          </cell>
          <cell r="BE3">
            <v>2032</v>
          </cell>
          <cell r="BF3">
            <v>48214</v>
          </cell>
          <cell r="BG3">
            <v>48245</v>
          </cell>
          <cell r="BH3">
            <v>48274</v>
          </cell>
          <cell r="BI3">
            <v>48305</v>
          </cell>
          <cell r="BJ3">
            <v>48335</v>
          </cell>
          <cell r="BK3">
            <v>48366</v>
          </cell>
          <cell r="BL3">
            <v>48396</v>
          </cell>
          <cell r="BM3">
            <v>48427</v>
          </cell>
          <cell r="BN3">
            <v>48458</v>
          </cell>
          <cell r="BO3">
            <v>48488</v>
          </cell>
          <cell r="BP3">
            <v>48519</v>
          </cell>
          <cell r="BQ3">
            <v>48549</v>
          </cell>
          <cell r="BR3">
            <v>2033</v>
          </cell>
          <cell r="BS3">
            <v>48580</v>
          </cell>
          <cell r="BT3">
            <v>48611</v>
          </cell>
          <cell r="BU3">
            <v>48639</v>
          </cell>
          <cell r="BV3">
            <v>48670</v>
          </cell>
          <cell r="BW3">
            <v>48700</v>
          </cell>
          <cell r="BX3">
            <v>48731</v>
          </cell>
          <cell r="BY3">
            <v>48761</v>
          </cell>
          <cell r="BZ3">
            <v>48792</v>
          </cell>
          <cell r="CA3">
            <v>48823</v>
          </cell>
          <cell r="CB3">
            <v>48853</v>
          </cell>
          <cell r="CC3">
            <v>48884</v>
          </cell>
          <cell r="CD3">
            <v>48914</v>
          </cell>
          <cell r="CE3">
            <v>2034</v>
          </cell>
          <cell r="CF3">
            <v>48945</v>
          </cell>
          <cell r="CG3">
            <v>48976</v>
          </cell>
          <cell r="CH3">
            <v>49004</v>
          </cell>
          <cell r="CI3">
            <v>49035</v>
          </cell>
          <cell r="CJ3">
            <v>49065</v>
          </cell>
          <cell r="CK3">
            <v>49096</v>
          </cell>
          <cell r="CL3">
            <v>49126</v>
          </cell>
          <cell r="CM3">
            <v>49157</v>
          </cell>
          <cell r="CN3">
            <v>49188</v>
          </cell>
          <cell r="CO3">
            <v>49218</v>
          </cell>
          <cell r="CP3">
            <v>49249</v>
          </cell>
          <cell r="CQ3">
            <v>49279</v>
          </cell>
          <cell r="CR3">
            <v>2035</v>
          </cell>
          <cell r="CS3">
            <v>49310</v>
          </cell>
          <cell r="CT3">
            <v>49341</v>
          </cell>
          <cell r="CU3">
            <v>49369</v>
          </cell>
          <cell r="CV3">
            <v>49400</v>
          </cell>
          <cell r="CW3">
            <v>49430</v>
          </cell>
          <cell r="CX3">
            <v>49461</v>
          </cell>
          <cell r="CY3">
            <v>49491</v>
          </cell>
          <cell r="CZ3">
            <v>49522</v>
          </cell>
          <cell r="DA3">
            <v>49553</v>
          </cell>
          <cell r="DB3">
            <v>49583</v>
          </cell>
          <cell r="DC3">
            <v>49614</v>
          </cell>
          <cell r="DD3">
            <v>49644</v>
          </cell>
          <cell r="DE3">
            <v>2036</v>
          </cell>
          <cell r="DF3">
            <v>49675</v>
          </cell>
          <cell r="DG3">
            <v>49706</v>
          </cell>
          <cell r="DH3">
            <v>49735</v>
          </cell>
          <cell r="DI3">
            <v>49766</v>
          </cell>
          <cell r="DJ3">
            <v>49796</v>
          </cell>
          <cell r="DK3">
            <v>49827</v>
          </cell>
          <cell r="DL3">
            <v>49857</v>
          </cell>
          <cell r="DM3">
            <v>49888</v>
          </cell>
          <cell r="DN3">
            <v>49919</v>
          </cell>
          <cell r="DO3">
            <v>49949</v>
          </cell>
          <cell r="DP3">
            <v>49980</v>
          </cell>
          <cell r="DQ3">
            <v>50010</v>
          </cell>
          <cell r="DR3">
            <v>2037</v>
          </cell>
          <cell r="DS3">
            <v>50041</v>
          </cell>
          <cell r="DT3">
            <v>50072</v>
          </cell>
          <cell r="DU3">
            <v>50100</v>
          </cell>
          <cell r="DV3">
            <v>50131</v>
          </cell>
          <cell r="DW3">
            <v>50161</v>
          </cell>
          <cell r="DX3">
            <v>50192</v>
          </cell>
          <cell r="DY3">
            <v>50222</v>
          </cell>
          <cell r="DZ3">
            <v>50253</v>
          </cell>
          <cell r="EA3">
            <v>50284</v>
          </cell>
          <cell r="EB3">
            <v>50314</v>
          </cell>
          <cell r="EC3">
            <v>50345</v>
          </cell>
          <cell r="ED3">
            <v>50375</v>
          </cell>
        </row>
        <row r="5">
          <cell r="R5" t="str">
            <v>$</v>
          </cell>
          <cell r="AE5" t="str">
            <v>$</v>
          </cell>
          <cell r="AR5" t="str">
            <v>$</v>
          </cell>
          <cell r="BE5" t="str">
            <v>$</v>
          </cell>
          <cell r="BR5" t="str">
            <v>$</v>
          </cell>
          <cell r="CE5" t="str">
            <v>$</v>
          </cell>
          <cell r="CR5" t="str">
            <v>$</v>
          </cell>
          <cell r="DE5" t="str">
            <v>$</v>
          </cell>
          <cell r="DR5" t="str">
            <v>$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</row>
        <row r="32">
          <cell r="F32">
            <v>316</v>
          </cell>
          <cell r="G32">
            <v>1116.2999999998137</v>
          </cell>
          <cell r="H32">
            <v>484</v>
          </cell>
          <cell r="I32">
            <v>0</v>
          </cell>
          <cell r="J32">
            <v>145</v>
          </cell>
          <cell r="K32">
            <v>235.4000000001397</v>
          </cell>
          <cell r="L32">
            <v>-6375.4000000003725</v>
          </cell>
          <cell r="M32">
            <v>6768.7999999998137</v>
          </cell>
          <cell r="N32">
            <v>2838.4000000003725</v>
          </cell>
          <cell r="O32">
            <v>367.89999999990687</v>
          </cell>
          <cell r="P32">
            <v>35.5</v>
          </cell>
          <cell r="Q32">
            <v>1166.2999999998137</v>
          </cell>
          <cell r="R32">
            <v>19721.099999997765</v>
          </cell>
          <cell r="S32">
            <v>261.9000000001397</v>
          </cell>
          <cell r="T32">
            <v>2591.5</v>
          </cell>
          <cell r="U32">
            <v>472.5</v>
          </cell>
          <cell r="V32">
            <v>308.29999999981374</v>
          </cell>
          <cell r="W32">
            <v>8.8000000000465661</v>
          </cell>
          <cell r="X32">
            <v>1186.8999999999069</v>
          </cell>
          <cell r="Y32">
            <v>0</v>
          </cell>
          <cell r="Z32">
            <v>7925.2000000001863</v>
          </cell>
          <cell r="AA32">
            <v>2159.7000000001863</v>
          </cell>
          <cell r="AB32">
            <v>2270.6999999999534</v>
          </cell>
          <cell r="AC32">
            <v>485.79999999981374</v>
          </cell>
          <cell r="AD32">
            <v>2049.7999999998137</v>
          </cell>
          <cell r="AE32">
            <v>23358.10000000149</v>
          </cell>
          <cell r="AF32">
            <v>1528.2000000001863</v>
          </cell>
          <cell r="AG32">
            <v>4990</v>
          </cell>
          <cell r="AH32">
            <v>1894</v>
          </cell>
          <cell r="AI32">
            <v>288.20000000018626</v>
          </cell>
          <cell r="AJ32">
            <v>97.799999999813735</v>
          </cell>
          <cell r="AK32">
            <v>196.79999999981374</v>
          </cell>
          <cell r="AL32">
            <v>0</v>
          </cell>
          <cell r="AM32">
            <v>6485.2000000001863</v>
          </cell>
          <cell r="AN32">
            <v>2203</v>
          </cell>
          <cell r="AO32">
            <v>2872.7000000001863</v>
          </cell>
          <cell r="AP32">
            <v>524.5</v>
          </cell>
          <cell r="AQ32">
            <v>2277.7000000001863</v>
          </cell>
          <cell r="AR32">
            <v>21902.69999999553</v>
          </cell>
          <cell r="AS32">
            <v>806.70000000018626</v>
          </cell>
          <cell r="AT32">
            <v>3114.4000000003725</v>
          </cell>
          <cell r="AU32">
            <v>2952.5999999996275</v>
          </cell>
          <cell r="AV32">
            <v>458.40000000037253</v>
          </cell>
          <cell r="AW32">
            <v>580.70000000018626</v>
          </cell>
          <cell r="AX32">
            <v>556.0999999998603</v>
          </cell>
          <cell r="AY32">
            <v>0</v>
          </cell>
          <cell r="AZ32">
            <v>4614.5999999996275</v>
          </cell>
          <cell r="BA32">
            <v>2310.2999999998137</v>
          </cell>
          <cell r="BB32">
            <v>3461.3999999999069</v>
          </cell>
          <cell r="BC32">
            <v>22.299999999813735</v>
          </cell>
          <cell r="BD32">
            <v>3025.2000000001863</v>
          </cell>
          <cell r="BE32">
            <v>13303.30000000447</v>
          </cell>
          <cell r="BF32">
            <v>748.20000000018626</v>
          </cell>
          <cell r="BG32">
            <v>2541.2999999998137</v>
          </cell>
          <cell r="BH32">
            <v>1087.2000000001863</v>
          </cell>
          <cell r="BI32">
            <v>138.29999999981374</v>
          </cell>
          <cell r="BJ32">
            <v>259</v>
          </cell>
          <cell r="BK32">
            <v>1822.7999999998137</v>
          </cell>
          <cell r="BL32">
            <v>0</v>
          </cell>
          <cell r="BM32">
            <v>2993</v>
          </cell>
          <cell r="BN32">
            <v>2151.4000000003725</v>
          </cell>
          <cell r="BO32">
            <v>2219.8000000000466</v>
          </cell>
          <cell r="BP32">
            <v>2099.7999999998137</v>
          </cell>
          <cell r="BQ32">
            <v>-2757.5</v>
          </cell>
          <cell r="BR32">
            <v>6978</v>
          </cell>
          <cell r="BS32">
            <v>14.299999999813735</v>
          </cell>
          <cell r="BT32">
            <v>1219.7999999998137</v>
          </cell>
          <cell r="BU32">
            <v>1208.7000000001863</v>
          </cell>
          <cell r="BV32">
            <v>3.599999999627471</v>
          </cell>
          <cell r="BW32">
            <v>13</v>
          </cell>
          <cell r="BX32">
            <v>3877.2000000001863</v>
          </cell>
          <cell r="BY32">
            <v>0</v>
          </cell>
          <cell r="BZ32">
            <v>20.299999999813735</v>
          </cell>
          <cell r="CA32">
            <v>15</v>
          </cell>
          <cell r="CB32">
            <v>367.29999999981374</v>
          </cell>
          <cell r="CC32">
            <v>267.79999999981374</v>
          </cell>
          <cell r="CD32">
            <v>-29</v>
          </cell>
          <cell r="CE32">
            <v>5864.1000000089407</v>
          </cell>
          <cell r="CF32">
            <v>4.599999999627471</v>
          </cell>
          <cell r="CG32">
            <v>563</v>
          </cell>
          <cell r="CH32">
            <v>929.29999999981374</v>
          </cell>
          <cell r="CI32">
            <v>5.599999999627471</v>
          </cell>
          <cell r="CJ32">
            <v>353.70000000018626</v>
          </cell>
          <cell r="CK32">
            <v>1259.5999999996275</v>
          </cell>
          <cell r="CL32">
            <v>0</v>
          </cell>
          <cell r="CM32">
            <v>27.700000000186265</v>
          </cell>
          <cell r="CN32">
            <v>434</v>
          </cell>
          <cell r="CO32">
            <v>1758.6000000000931</v>
          </cell>
          <cell r="CP32">
            <v>561.79999999981374</v>
          </cell>
          <cell r="CQ32">
            <v>-33.799999999813735</v>
          </cell>
          <cell r="CR32">
            <v>7513.5999999940395</v>
          </cell>
          <cell r="CS32">
            <v>805.29999999981374</v>
          </cell>
          <cell r="CT32">
            <v>322</v>
          </cell>
          <cell r="CU32">
            <v>369.29999999981374</v>
          </cell>
          <cell r="CV32">
            <v>1288.2999999998137</v>
          </cell>
          <cell r="CW32">
            <v>0.40000000037252903</v>
          </cell>
          <cell r="CX32">
            <v>921.29999999981374</v>
          </cell>
          <cell r="CY32">
            <v>0</v>
          </cell>
          <cell r="CZ32">
            <v>5.7999999998137355</v>
          </cell>
          <cell r="DA32">
            <v>1981</v>
          </cell>
          <cell r="DB32">
            <v>1278.2999999998137</v>
          </cell>
          <cell r="DC32">
            <v>613.29999999981374</v>
          </cell>
          <cell r="DD32">
            <v>-71.400000000372529</v>
          </cell>
          <cell r="DE32">
            <v>759.70000001043081</v>
          </cell>
          <cell r="DF32">
            <v>3</v>
          </cell>
          <cell r="DG32">
            <v>354.29999999981374</v>
          </cell>
          <cell r="DH32">
            <v>4</v>
          </cell>
          <cell r="DI32">
            <v>506</v>
          </cell>
          <cell r="DJ32">
            <v>2</v>
          </cell>
          <cell r="DK32">
            <v>0.29999999981373549</v>
          </cell>
          <cell r="DL32">
            <v>0</v>
          </cell>
          <cell r="DM32">
            <v>8.2000000001862645</v>
          </cell>
          <cell r="DN32">
            <v>4</v>
          </cell>
          <cell r="DO32">
            <v>6.7000000001862645</v>
          </cell>
          <cell r="DP32">
            <v>3.2000000001862645</v>
          </cell>
          <cell r="DQ32">
            <v>-132</v>
          </cell>
          <cell r="DR32">
            <v>63.600000001490116</v>
          </cell>
          <cell r="DS32">
            <v>2.2999999998137355</v>
          </cell>
          <cell r="DT32">
            <v>3.7999999998137355</v>
          </cell>
          <cell r="DU32">
            <v>4.2000000001862645</v>
          </cell>
          <cell r="DV32">
            <v>5.2999999998137355</v>
          </cell>
          <cell r="DW32">
            <v>4</v>
          </cell>
          <cell r="DX32">
            <v>6.5999999998603016</v>
          </cell>
          <cell r="DY32">
            <v>1</v>
          </cell>
          <cell r="DZ32">
            <v>0</v>
          </cell>
          <cell r="EA32">
            <v>15.799999999813735</v>
          </cell>
          <cell r="EB32">
            <v>11.599999999627471</v>
          </cell>
          <cell r="EC32">
            <v>2.5</v>
          </cell>
          <cell r="ED32">
            <v>6.5</v>
          </cell>
        </row>
        <row r="33">
          <cell r="F33">
            <v>1619.5</v>
          </cell>
          <cell r="G33">
            <v>1586.5</v>
          </cell>
          <cell r="H33">
            <v>2010</v>
          </cell>
          <cell r="I33">
            <v>1783.5</v>
          </cell>
          <cell r="J33">
            <v>2764.2999999998137</v>
          </cell>
          <cell r="K33">
            <v>2152.5</v>
          </cell>
          <cell r="L33">
            <v>2376.5</v>
          </cell>
          <cell r="M33">
            <v>1362</v>
          </cell>
          <cell r="N33">
            <v>13849.5</v>
          </cell>
          <cell r="O33">
            <v>4227</v>
          </cell>
          <cell r="P33">
            <v>1931</v>
          </cell>
          <cell r="Q33">
            <v>1633</v>
          </cell>
          <cell r="R33">
            <v>84025.20000000298</v>
          </cell>
          <cell r="S33">
            <v>3046</v>
          </cell>
          <cell r="T33">
            <v>1778</v>
          </cell>
          <cell r="U33">
            <v>3266</v>
          </cell>
          <cell r="V33">
            <v>4991.5999999996275</v>
          </cell>
          <cell r="W33">
            <v>2872.2000000001863</v>
          </cell>
          <cell r="X33">
            <v>-28.400000000372529</v>
          </cell>
          <cell r="Y33">
            <v>19907</v>
          </cell>
          <cell r="Z33">
            <v>4617</v>
          </cell>
          <cell r="AA33">
            <v>22433.5</v>
          </cell>
          <cell r="AB33">
            <v>13638</v>
          </cell>
          <cell r="AC33">
            <v>3665</v>
          </cell>
          <cell r="AD33">
            <v>3839.2999999998137</v>
          </cell>
          <cell r="AE33">
            <v>47778.000000007451</v>
          </cell>
          <cell r="AF33">
            <v>3490</v>
          </cell>
          <cell r="AG33">
            <v>4566.2000000001863</v>
          </cell>
          <cell r="AH33">
            <v>3459.2999999998137</v>
          </cell>
          <cell r="AI33">
            <v>4916.2000000001863</v>
          </cell>
          <cell r="AJ33">
            <v>2842.5</v>
          </cell>
          <cell r="AK33">
            <v>3645.5999999996275</v>
          </cell>
          <cell r="AL33">
            <v>7336.5</v>
          </cell>
          <cell r="AM33">
            <v>11005</v>
          </cell>
          <cell r="AN33">
            <v>1330</v>
          </cell>
          <cell r="AO33">
            <v>4620.5</v>
          </cell>
          <cell r="AP33">
            <v>-1880</v>
          </cell>
          <cell r="AQ33">
            <v>2446.2000000001863</v>
          </cell>
          <cell r="AR33">
            <v>65903.5</v>
          </cell>
          <cell r="AS33">
            <v>12325.5</v>
          </cell>
          <cell r="AT33">
            <v>-2711.5</v>
          </cell>
          <cell r="AU33">
            <v>5112.2999999998137</v>
          </cell>
          <cell r="AV33">
            <v>5561.5</v>
          </cell>
          <cell r="AW33">
            <v>7615.4000000001397</v>
          </cell>
          <cell r="AX33">
            <v>4693.5</v>
          </cell>
          <cell r="AY33">
            <v>1836.5</v>
          </cell>
          <cell r="AZ33">
            <v>8871</v>
          </cell>
          <cell r="BA33">
            <v>990</v>
          </cell>
          <cell r="BB33">
            <v>15404</v>
          </cell>
          <cell r="BC33">
            <v>8523.5</v>
          </cell>
          <cell r="BD33">
            <v>-2318.2000000001863</v>
          </cell>
          <cell r="BE33">
            <v>80635.90000000596</v>
          </cell>
          <cell r="BF33">
            <v>4795.5</v>
          </cell>
          <cell r="BG33">
            <v>4286.7999999998137</v>
          </cell>
          <cell r="BH33">
            <v>5433.7999999998137</v>
          </cell>
          <cell r="BI33">
            <v>2574.7000000001863</v>
          </cell>
          <cell r="BJ33">
            <v>5802.1999999999534</v>
          </cell>
          <cell r="BK33">
            <v>3129</v>
          </cell>
          <cell r="BL33">
            <v>9676</v>
          </cell>
          <cell r="BM33">
            <v>15836</v>
          </cell>
          <cell r="BN33">
            <v>3894.5</v>
          </cell>
          <cell r="BO33">
            <v>19668.700000000186</v>
          </cell>
          <cell r="BP33">
            <v>7159.5</v>
          </cell>
          <cell r="BQ33">
            <v>-1620.7999999998137</v>
          </cell>
          <cell r="BR33">
            <v>731.60000000149012</v>
          </cell>
          <cell r="BS33">
            <v>44.5</v>
          </cell>
          <cell r="BT33">
            <v>39.200000000186265</v>
          </cell>
          <cell r="BU33">
            <v>33.5</v>
          </cell>
          <cell r="BV33">
            <v>28</v>
          </cell>
          <cell r="BW33">
            <v>39.200000000186265</v>
          </cell>
          <cell r="BX33">
            <v>30.200000000186265</v>
          </cell>
          <cell r="BY33">
            <v>52</v>
          </cell>
          <cell r="BZ33">
            <v>274</v>
          </cell>
          <cell r="CA33">
            <v>64.5</v>
          </cell>
          <cell r="CB33">
            <v>69</v>
          </cell>
          <cell r="CC33">
            <v>62</v>
          </cell>
          <cell r="CD33">
            <v>-4.5</v>
          </cell>
          <cell r="CE33">
            <v>505.60000000149012</v>
          </cell>
          <cell r="CF33">
            <v>37.700000000186265</v>
          </cell>
          <cell r="CG33">
            <v>39</v>
          </cell>
          <cell r="CH33">
            <v>39.5</v>
          </cell>
          <cell r="CI33">
            <v>30.400000000372529</v>
          </cell>
          <cell r="CJ33">
            <v>40.299999999813735</v>
          </cell>
          <cell r="CK33">
            <v>35</v>
          </cell>
          <cell r="CL33">
            <v>60</v>
          </cell>
          <cell r="CM33">
            <v>108</v>
          </cell>
          <cell r="CN33">
            <v>54.5</v>
          </cell>
          <cell r="CO33">
            <v>39</v>
          </cell>
          <cell r="CP33">
            <v>51</v>
          </cell>
          <cell r="CQ33">
            <v>-28.799999999813735</v>
          </cell>
          <cell r="CR33">
            <v>-2145.5</v>
          </cell>
          <cell r="CS33">
            <v>13.5</v>
          </cell>
          <cell r="CT33">
            <v>16</v>
          </cell>
          <cell r="CU33">
            <v>13</v>
          </cell>
          <cell r="CV33">
            <v>16.799999999813735</v>
          </cell>
          <cell r="CW33">
            <v>-2258</v>
          </cell>
          <cell r="CX33">
            <v>6.599999999627471</v>
          </cell>
          <cell r="CY33">
            <v>20.799999999813735</v>
          </cell>
          <cell r="CZ33">
            <v>23</v>
          </cell>
          <cell r="DA33">
            <v>26</v>
          </cell>
          <cell r="DB33">
            <v>13</v>
          </cell>
          <cell r="DC33">
            <v>16.5</v>
          </cell>
          <cell r="DD33">
            <v>-52.700000000186265</v>
          </cell>
          <cell r="DE33">
            <v>136.69999999552965</v>
          </cell>
          <cell r="DF33">
            <v>15</v>
          </cell>
          <cell r="DG33">
            <v>9.5</v>
          </cell>
          <cell r="DH33">
            <v>15</v>
          </cell>
          <cell r="DI33">
            <v>15.700000000186265</v>
          </cell>
          <cell r="DJ33">
            <v>4.7000000001862645</v>
          </cell>
          <cell r="DK33">
            <v>15</v>
          </cell>
          <cell r="DL33">
            <v>21.5</v>
          </cell>
          <cell r="DM33">
            <v>30</v>
          </cell>
          <cell r="DN33">
            <v>23</v>
          </cell>
          <cell r="DO33">
            <v>9.5</v>
          </cell>
          <cell r="DP33">
            <v>20</v>
          </cell>
          <cell r="DQ33">
            <v>-42.200000000186265</v>
          </cell>
          <cell r="DR33">
            <v>98.269999999552965</v>
          </cell>
          <cell r="DS33">
            <v>2.8000000000465661</v>
          </cell>
          <cell r="DT33">
            <v>0.59999999986030161</v>
          </cell>
          <cell r="DU33">
            <v>6.5</v>
          </cell>
          <cell r="DV33">
            <v>16.100000000093132</v>
          </cell>
          <cell r="DW33">
            <v>5.2399999999906868</v>
          </cell>
          <cell r="DX33">
            <v>11</v>
          </cell>
          <cell r="DY33">
            <v>4.629999999946449</v>
          </cell>
          <cell r="DZ33">
            <v>14</v>
          </cell>
          <cell r="EA33">
            <v>22</v>
          </cell>
          <cell r="EB33">
            <v>7.3999999999068677</v>
          </cell>
          <cell r="EC33">
            <v>8</v>
          </cell>
          <cell r="ED33">
            <v>0</v>
          </cell>
        </row>
        <row r="34">
          <cell r="F34">
            <v>9.2999999998137355</v>
          </cell>
          <cell r="G34">
            <v>83.5</v>
          </cell>
          <cell r="H34">
            <v>1201.5</v>
          </cell>
          <cell r="I34">
            <v>2825</v>
          </cell>
          <cell r="J34">
            <v>133.56999999994878</v>
          </cell>
          <cell r="K34">
            <v>1467</v>
          </cell>
          <cell r="L34">
            <v>-16453</v>
          </cell>
          <cell r="M34">
            <v>1808</v>
          </cell>
          <cell r="N34">
            <v>357</v>
          </cell>
          <cell r="O34">
            <v>832</v>
          </cell>
          <cell r="P34">
            <v>467</v>
          </cell>
          <cell r="Q34">
            <v>56</v>
          </cell>
          <cell r="R34">
            <v>-71837.859999999404</v>
          </cell>
          <cell r="S34">
            <v>329</v>
          </cell>
          <cell r="T34">
            <v>236</v>
          </cell>
          <cell r="U34">
            <v>812.5</v>
          </cell>
          <cell r="V34">
            <v>2275</v>
          </cell>
          <cell r="W34">
            <v>437.14000000001397</v>
          </cell>
          <cell r="X34">
            <v>326.19999999995343</v>
          </cell>
          <cell r="Y34">
            <v>19030</v>
          </cell>
          <cell r="Z34">
            <v>7564.2999999998137</v>
          </cell>
          <cell r="AA34">
            <v>1646</v>
          </cell>
          <cell r="AB34">
            <v>1249</v>
          </cell>
          <cell r="AC34">
            <v>434</v>
          </cell>
          <cell r="AD34">
            <v>-106177</v>
          </cell>
          <cell r="AE34">
            <v>-101310.29999999702</v>
          </cell>
          <cell r="AF34">
            <v>832.5</v>
          </cell>
          <cell r="AG34">
            <v>948.29999999981374</v>
          </cell>
          <cell r="AH34">
            <v>3398.5</v>
          </cell>
          <cell r="AI34">
            <v>3492.4000000003725</v>
          </cell>
          <cell r="AJ34">
            <v>0</v>
          </cell>
          <cell r="AK34">
            <v>726.30000000004657</v>
          </cell>
          <cell r="AL34">
            <v>-13394</v>
          </cell>
          <cell r="AM34">
            <v>8448</v>
          </cell>
          <cell r="AN34">
            <v>610</v>
          </cell>
          <cell r="AO34">
            <v>2810</v>
          </cell>
          <cell r="AP34">
            <v>43.700000000186265</v>
          </cell>
          <cell r="AQ34">
            <v>-109226</v>
          </cell>
          <cell r="AR34">
            <v>-50247.70000000298</v>
          </cell>
          <cell r="AS34">
            <v>767.79999999981374</v>
          </cell>
          <cell r="AT34">
            <v>914.20000000018626</v>
          </cell>
          <cell r="AU34">
            <v>2631</v>
          </cell>
          <cell r="AV34">
            <v>3931.4000000003725</v>
          </cell>
          <cell r="AW34">
            <v>3510</v>
          </cell>
          <cell r="AX34">
            <v>1442.6000000000931</v>
          </cell>
          <cell r="AY34">
            <v>-982</v>
          </cell>
          <cell r="AZ34">
            <v>10351.799999999814</v>
          </cell>
          <cell r="BA34">
            <v>3461.5</v>
          </cell>
          <cell r="BB34">
            <v>4185.5</v>
          </cell>
          <cell r="BC34">
            <v>603</v>
          </cell>
          <cell r="BD34">
            <v>-81064.5</v>
          </cell>
          <cell r="BE34">
            <v>43151.730000004172</v>
          </cell>
          <cell r="BF34">
            <v>415</v>
          </cell>
          <cell r="BG34">
            <v>1892.7000000001863</v>
          </cell>
          <cell r="BH34">
            <v>4684</v>
          </cell>
          <cell r="BI34">
            <v>3866.7000000001863</v>
          </cell>
          <cell r="BJ34">
            <v>1766.1300000000047</v>
          </cell>
          <cell r="BK34">
            <v>2373</v>
          </cell>
          <cell r="BL34">
            <v>21290</v>
          </cell>
          <cell r="BM34">
            <v>8151.7000000001863</v>
          </cell>
          <cell r="BN34">
            <v>2914.5</v>
          </cell>
          <cell r="BO34">
            <v>1698</v>
          </cell>
          <cell r="BP34">
            <v>810</v>
          </cell>
          <cell r="BQ34">
            <v>-6710</v>
          </cell>
          <cell r="BR34">
            <v>11207.39999999851</v>
          </cell>
          <cell r="BS34">
            <v>-162.20000000018626</v>
          </cell>
          <cell r="BT34">
            <v>-201.29999999981374</v>
          </cell>
          <cell r="BU34">
            <v>149</v>
          </cell>
          <cell r="BV34">
            <v>-339</v>
          </cell>
          <cell r="BW34">
            <v>-74.900000000023283</v>
          </cell>
          <cell r="BX34">
            <v>542.20000000018626</v>
          </cell>
          <cell r="BY34">
            <v>12091</v>
          </cell>
          <cell r="BZ34">
            <v>-138.70000000018626</v>
          </cell>
          <cell r="CA34">
            <v>-471.5</v>
          </cell>
          <cell r="CB34">
            <v>24</v>
          </cell>
          <cell r="CC34">
            <v>-212.70000000018626</v>
          </cell>
          <cell r="CD34">
            <v>1.5</v>
          </cell>
          <cell r="CE34">
            <v>19217.039999999106</v>
          </cell>
          <cell r="CF34">
            <v>-40.099999999976717</v>
          </cell>
          <cell r="CG34">
            <v>-200.59999999962747</v>
          </cell>
          <cell r="CH34">
            <v>174</v>
          </cell>
          <cell r="CI34">
            <v>-335.40000000037253</v>
          </cell>
          <cell r="CJ34">
            <v>1938.3399999999674</v>
          </cell>
          <cell r="CK34">
            <v>1479.7999999998137</v>
          </cell>
          <cell r="CL34">
            <v>15667</v>
          </cell>
          <cell r="CM34">
            <v>-131</v>
          </cell>
          <cell r="CN34">
            <v>-446.5</v>
          </cell>
          <cell r="CO34">
            <v>1704.5</v>
          </cell>
          <cell r="CP34">
            <v>-215.5</v>
          </cell>
          <cell r="CQ34">
            <v>-377.5</v>
          </cell>
          <cell r="CR34">
            <v>26670.729999996722</v>
          </cell>
          <cell r="CS34">
            <v>55.299999999813735</v>
          </cell>
          <cell r="CT34">
            <v>-224</v>
          </cell>
          <cell r="CU34">
            <v>995</v>
          </cell>
          <cell r="CV34">
            <v>-354.29999999981374</v>
          </cell>
          <cell r="CW34">
            <v>-81.569999999948777</v>
          </cell>
          <cell r="CX34">
            <v>1373.7999999998137</v>
          </cell>
          <cell r="CY34">
            <v>25119</v>
          </cell>
          <cell r="CZ34">
            <v>-177</v>
          </cell>
          <cell r="DA34">
            <v>190</v>
          </cell>
          <cell r="DB34">
            <v>308</v>
          </cell>
          <cell r="DC34">
            <v>-213</v>
          </cell>
          <cell r="DD34">
            <v>-320.5</v>
          </cell>
          <cell r="DE34">
            <v>22446.10000000149</v>
          </cell>
          <cell r="DF34">
            <v>-180.59999999962747</v>
          </cell>
          <cell r="DG34">
            <v>-239.70000000018626</v>
          </cell>
          <cell r="DH34">
            <v>-9</v>
          </cell>
          <cell r="DI34">
            <v>-349.79999999981374</v>
          </cell>
          <cell r="DJ34">
            <v>1016.6999999999534</v>
          </cell>
          <cell r="DK34">
            <v>1939.2999999998137</v>
          </cell>
          <cell r="DL34">
            <v>22190</v>
          </cell>
          <cell r="DM34">
            <v>-160.59999999962747</v>
          </cell>
          <cell r="DN34">
            <v>-431.5</v>
          </cell>
          <cell r="DO34">
            <v>-425.5</v>
          </cell>
          <cell r="DP34">
            <v>-113.20000000018626</v>
          </cell>
          <cell r="DQ34">
            <v>-790</v>
          </cell>
          <cell r="DR34">
            <v>-1505.429999999702</v>
          </cell>
          <cell r="DS34">
            <v>-19.28000000002794</v>
          </cell>
          <cell r="DT34">
            <v>-100.60000000009313</v>
          </cell>
          <cell r="DU34">
            <v>-166</v>
          </cell>
          <cell r="DV34">
            <v>-195.10000000009313</v>
          </cell>
          <cell r="DW34">
            <v>-58.239999999990687</v>
          </cell>
          <cell r="DX34">
            <v>-170.80000000004657</v>
          </cell>
          <cell r="DY34">
            <v>-34.260000000009313</v>
          </cell>
          <cell r="DZ34">
            <v>-3.9499999999534339</v>
          </cell>
          <cell r="EA34">
            <v>-328</v>
          </cell>
          <cell r="EB34">
            <v>-239.5</v>
          </cell>
          <cell r="EC34">
            <v>-124.5</v>
          </cell>
          <cell r="ED34">
            <v>-65.199999999953434</v>
          </cell>
        </row>
        <row r="35">
          <cell r="F35">
            <v>2656.2000000001863</v>
          </cell>
          <cell r="G35">
            <v>1856.3999999994412</v>
          </cell>
          <cell r="H35">
            <v>3882.1000000000931</v>
          </cell>
          <cell r="I35">
            <v>1739.2999999998137</v>
          </cell>
          <cell r="J35">
            <v>417.20000000018626</v>
          </cell>
          <cell r="K35">
            <v>1492.1400000001304</v>
          </cell>
          <cell r="L35">
            <v>3902.3999999999069</v>
          </cell>
          <cell r="M35">
            <v>1028.7000000001863</v>
          </cell>
          <cell r="N35">
            <v>3886.4000000003725</v>
          </cell>
          <cell r="O35">
            <v>904.09999999962747</v>
          </cell>
          <cell r="P35">
            <v>1995.2000000001863</v>
          </cell>
          <cell r="Q35">
            <v>1859.7000000001863</v>
          </cell>
          <cell r="R35">
            <v>42978.059999994934</v>
          </cell>
          <cell r="S35">
            <v>3357.5000000009313</v>
          </cell>
          <cell r="T35">
            <v>3463.8999999999069</v>
          </cell>
          <cell r="U35">
            <v>2157</v>
          </cell>
          <cell r="V35">
            <v>4426.8999999999069</v>
          </cell>
          <cell r="W35">
            <v>3253.1999999997206</v>
          </cell>
          <cell r="X35">
            <v>1541.3600000001024</v>
          </cell>
          <cell r="Y35">
            <v>6748</v>
          </cell>
          <cell r="Z35">
            <v>1988.2999999998137</v>
          </cell>
          <cell r="AA35">
            <v>4184.2999999998137</v>
          </cell>
          <cell r="AB35">
            <v>2908.3999999994412</v>
          </cell>
          <cell r="AC35">
            <v>4782.7999999998137</v>
          </cell>
          <cell r="AD35">
            <v>4166.3999999994412</v>
          </cell>
          <cell r="AE35">
            <v>67409.510000005364</v>
          </cell>
          <cell r="AF35">
            <v>-688.29999999981374</v>
          </cell>
          <cell r="AG35">
            <v>4147.5</v>
          </cell>
          <cell r="AH35">
            <v>3664.9899999997579</v>
          </cell>
          <cell r="AI35">
            <v>6210.8400000000838</v>
          </cell>
          <cell r="AJ35">
            <v>5131.2600000000093</v>
          </cell>
          <cell r="AK35">
            <v>2690.3600000001024</v>
          </cell>
          <cell r="AL35">
            <v>158.66000000014901</v>
          </cell>
          <cell r="AM35">
            <v>16799.299999999814</v>
          </cell>
          <cell r="AN35">
            <v>8603.4000000003725</v>
          </cell>
          <cell r="AO35">
            <v>4760.1999999992549</v>
          </cell>
          <cell r="AP35">
            <v>6456.1000000005588</v>
          </cell>
          <cell r="AQ35">
            <v>9475.1999999992549</v>
          </cell>
          <cell r="AR35">
            <v>51319.880000002682</v>
          </cell>
          <cell r="AS35">
            <v>2647.7999999998137</v>
          </cell>
          <cell r="AT35">
            <v>2808.5499999998137</v>
          </cell>
          <cell r="AU35">
            <v>4759.1899999999441</v>
          </cell>
          <cell r="AV35">
            <v>5275.9000000001397</v>
          </cell>
          <cell r="AW35">
            <v>3102.2799999997951</v>
          </cell>
          <cell r="AX35">
            <v>1104.4599999999627</v>
          </cell>
          <cell r="AY35">
            <v>-173.10000000009313</v>
          </cell>
          <cell r="AZ35">
            <v>7422.2000000001863</v>
          </cell>
          <cell r="BA35">
            <v>10516</v>
          </cell>
          <cell r="BB35">
            <v>3689.3000000007451</v>
          </cell>
          <cell r="BC35">
            <v>7568.9000000003725</v>
          </cell>
          <cell r="BD35">
            <v>2598.4000000003725</v>
          </cell>
          <cell r="BE35">
            <v>41780.170000001788</v>
          </cell>
          <cell r="BF35">
            <v>2593.2000000001863</v>
          </cell>
          <cell r="BG35">
            <v>5406.6399999996647</v>
          </cell>
          <cell r="BH35">
            <v>5350.839999999851</v>
          </cell>
          <cell r="BI35">
            <v>3733.7999999998137</v>
          </cell>
          <cell r="BJ35">
            <v>4092.5499999998137</v>
          </cell>
          <cell r="BK35">
            <v>1041.339999999851</v>
          </cell>
          <cell r="BL35">
            <v>3823.3999999999069</v>
          </cell>
          <cell r="BM35">
            <v>2645.7000000001863</v>
          </cell>
          <cell r="BN35">
            <v>8602.5</v>
          </cell>
          <cell r="BO35">
            <v>-892.30000000074506</v>
          </cell>
          <cell r="BP35">
            <v>5890.1999999992549</v>
          </cell>
          <cell r="BQ35">
            <v>-507.70000000018626</v>
          </cell>
          <cell r="BR35">
            <v>-8536.129999987781</v>
          </cell>
          <cell r="BS35">
            <v>50.899999999906868</v>
          </cell>
          <cell r="BT35">
            <v>-397.54999999981374</v>
          </cell>
          <cell r="BU35">
            <v>-1092.2000000001863</v>
          </cell>
          <cell r="BV35">
            <v>22.900000000372529</v>
          </cell>
          <cell r="BW35">
            <v>-334.20000000018626</v>
          </cell>
          <cell r="BX35">
            <v>6.7599999997764826</v>
          </cell>
          <cell r="BY35">
            <v>-4596.8999999999069</v>
          </cell>
          <cell r="BZ35">
            <v>-2175.0999999996275</v>
          </cell>
          <cell r="CA35">
            <v>59.700000000186265</v>
          </cell>
          <cell r="CB35">
            <v>345.09999999962747</v>
          </cell>
          <cell r="CC35">
            <v>-188.20000000111759</v>
          </cell>
          <cell r="CD35">
            <v>-237.33999999985099</v>
          </cell>
          <cell r="CE35">
            <v>-6558.070000000298</v>
          </cell>
          <cell r="CF35">
            <v>-606</v>
          </cell>
          <cell r="CG35">
            <v>-954.79999999981374</v>
          </cell>
          <cell r="CH35">
            <v>-1139.5</v>
          </cell>
          <cell r="CI35">
            <v>37.850000000093132</v>
          </cell>
          <cell r="CJ35">
            <v>-381.76000000024214</v>
          </cell>
          <cell r="CK35">
            <v>-392.16000000014901</v>
          </cell>
          <cell r="CL35">
            <v>-5562</v>
          </cell>
          <cell r="CM35">
            <v>1301.7000000001863</v>
          </cell>
          <cell r="CN35">
            <v>531.20000000018626</v>
          </cell>
          <cell r="CO35">
            <v>854.89999999944121</v>
          </cell>
          <cell r="CP35">
            <v>-235.40000000037253</v>
          </cell>
          <cell r="CQ35">
            <v>-12.099999999627471</v>
          </cell>
          <cell r="CR35">
            <v>-9617.0099999904633</v>
          </cell>
          <cell r="CS35">
            <v>-2512.7000000001863</v>
          </cell>
          <cell r="CT35">
            <v>-702.29999999981374</v>
          </cell>
          <cell r="CU35">
            <v>12.25</v>
          </cell>
          <cell r="CV35">
            <v>11.840000000083819</v>
          </cell>
          <cell r="CW35">
            <v>-1903.1400000001304</v>
          </cell>
          <cell r="CX35">
            <v>-478.75999999977648</v>
          </cell>
          <cell r="CY35">
            <v>-3849.7000000001863</v>
          </cell>
          <cell r="CZ35">
            <v>307.70000000018626</v>
          </cell>
          <cell r="DA35">
            <v>1065</v>
          </cell>
          <cell r="DB35">
            <v>-36.900000000372529</v>
          </cell>
          <cell r="DC35">
            <v>-1451.3999999994412</v>
          </cell>
          <cell r="DD35">
            <v>-78.899999999441206</v>
          </cell>
          <cell r="DE35">
            <v>-9658.3999999985099</v>
          </cell>
          <cell r="DF35">
            <v>9.1000000000931323</v>
          </cell>
          <cell r="DG35">
            <v>-607.24000000022352</v>
          </cell>
          <cell r="DH35">
            <v>-438.40000000037253</v>
          </cell>
          <cell r="DI35">
            <v>-486.40000000037253</v>
          </cell>
          <cell r="DJ35">
            <v>-853.75</v>
          </cell>
          <cell r="DK35">
            <v>-1078.7599999997765</v>
          </cell>
          <cell r="DL35">
            <v>-6250.5999999996275</v>
          </cell>
          <cell r="DM35">
            <v>26.700000000186265</v>
          </cell>
          <cell r="DN35">
            <v>16.5</v>
          </cell>
          <cell r="DO35">
            <v>13</v>
          </cell>
          <cell r="DP35">
            <v>14.700000000186265</v>
          </cell>
          <cell r="DQ35">
            <v>-23.25</v>
          </cell>
          <cell r="DR35">
            <v>107.01000000163913</v>
          </cell>
          <cell r="DS35">
            <v>2.8200000000651926</v>
          </cell>
          <cell r="DT35">
            <v>3.0699999998323619</v>
          </cell>
          <cell r="DU35">
            <v>2.6400000001303852</v>
          </cell>
          <cell r="DV35">
            <v>10.32999999995809</v>
          </cell>
          <cell r="DW35">
            <v>9.1600000001490116</v>
          </cell>
          <cell r="DX35">
            <v>6.5300000000279397</v>
          </cell>
          <cell r="DY35">
            <v>7.1099999999860302</v>
          </cell>
          <cell r="DZ35">
            <v>18.060000000055879</v>
          </cell>
          <cell r="EA35">
            <v>27.400000000372529</v>
          </cell>
          <cell r="EB35">
            <v>11.479999999981374</v>
          </cell>
          <cell r="EC35">
            <v>7.4100000001490116</v>
          </cell>
          <cell r="ED35">
            <v>1</v>
          </cell>
        </row>
        <row r="36">
          <cell r="F36">
            <v>153.09999999997672</v>
          </cell>
          <cell r="G36">
            <v>213.90000000002328</v>
          </cell>
          <cell r="H36">
            <v>369.67999999999302</v>
          </cell>
          <cell r="I36">
            <v>57.319999999948777</v>
          </cell>
          <cell r="J36">
            <v>225.59000000002561</v>
          </cell>
          <cell r="K36">
            <v>14.410000000032596</v>
          </cell>
          <cell r="L36">
            <v>-439.13000000000466</v>
          </cell>
          <cell r="M36">
            <v>352.30000000004657</v>
          </cell>
          <cell r="N36">
            <v>773.31000000002678</v>
          </cell>
          <cell r="O36">
            <v>428.64000000001397</v>
          </cell>
          <cell r="P36">
            <v>0</v>
          </cell>
          <cell r="Q36">
            <v>320.96000000002095</v>
          </cell>
          <cell r="R36">
            <v>4692.3900000001304</v>
          </cell>
          <cell r="S36">
            <v>373.21999999997206</v>
          </cell>
          <cell r="T36">
            <v>181.61999999999534</v>
          </cell>
          <cell r="U36">
            <v>218.72000000003027</v>
          </cell>
          <cell r="V36">
            <v>257.56999999997788</v>
          </cell>
          <cell r="W36">
            <v>136.90999999997439</v>
          </cell>
          <cell r="X36">
            <v>584.5899999999674</v>
          </cell>
          <cell r="Y36">
            <v>53.239999999990687</v>
          </cell>
          <cell r="Z36">
            <v>628.15999999997439</v>
          </cell>
          <cell r="AA36">
            <v>294</v>
          </cell>
          <cell r="AB36">
            <v>1456.5300000000279</v>
          </cell>
          <cell r="AC36">
            <v>347.05999999999767</v>
          </cell>
          <cell r="AD36">
            <v>160.76999999996042</v>
          </cell>
          <cell r="AE36">
            <v>6085.6199999991804</v>
          </cell>
          <cell r="AF36">
            <v>1193.5999999999767</v>
          </cell>
          <cell r="AG36">
            <v>671.31999999994878</v>
          </cell>
          <cell r="AH36">
            <v>307.71999999997206</v>
          </cell>
          <cell r="AI36">
            <v>399.95999999999185</v>
          </cell>
          <cell r="AJ36">
            <v>88.150000000023283</v>
          </cell>
          <cell r="AK36">
            <v>482.5</v>
          </cell>
          <cell r="AL36">
            <v>-409.02000000001863</v>
          </cell>
          <cell r="AM36">
            <v>1539.2399999999907</v>
          </cell>
          <cell r="AN36">
            <v>223.43999999997322</v>
          </cell>
          <cell r="AO36">
            <v>663.12999999994645</v>
          </cell>
          <cell r="AP36">
            <v>500.0800000000163</v>
          </cell>
          <cell r="AQ36">
            <v>425.5</v>
          </cell>
          <cell r="AR36">
            <v>3755.1800000006333</v>
          </cell>
          <cell r="AS36">
            <v>318.59999999997672</v>
          </cell>
          <cell r="AT36">
            <v>322.96999999997206</v>
          </cell>
          <cell r="AU36">
            <v>84.200000000011642</v>
          </cell>
          <cell r="AV36">
            <v>648.5899999999674</v>
          </cell>
          <cell r="AW36">
            <v>237.82999999998719</v>
          </cell>
          <cell r="AX36">
            <v>737.1600000000326</v>
          </cell>
          <cell r="AY36">
            <v>-198.20000000001164</v>
          </cell>
          <cell r="AZ36">
            <v>1010.4400000000023</v>
          </cell>
          <cell r="BA36">
            <v>46.10999999998603</v>
          </cell>
          <cell r="BB36">
            <v>461.48000000003958</v>
          </cell>
          <cell r="BC36">
            <v>53.71999999997206</v>
          </cell>
          <cell r="BD36">
            <v>32.279999999969732</v>
          </cell>
          <cell r="BE36">
            <v>7317.8799999989569</v>
          </cell>
          <cell r="BF36">
            <v>420.46999999997206</v>
          </cell>
          <cell r="BG36">
            <v>402.55999999999767</v>
          </cell>
          <cell r="BH36">
            <v>119.15999999997439</v>
          </cell>
          <cell r="BI36">
            <v>1086.4699999999721</v>
          </cell>
          <cell r="BJ36">
            <v>959.97000000000116</v>
          </cell>
          <cell r="BK36">
            <v>386.3300000000163</v>
          </cell>
          <cell r="BL36">
            <v>2060.7599999999511</v>
          </cell>
          <cell r="BM36">
            <v>993.71999999997206</v>
          </cell>
          <cell r="BN36">
            <v>0</v>
          </cell>
          <cell r="BO36">
            <v>700.10000000003492</v>
          </cell>
          <cell r="BP36">
            <v>378.8399999999674</v>
          </cell>
          <cell r="BQ36">
            <v>-190.5</v>
          </cell>
          <cell r="BR36">
            <v>-305.12999999988824</v>
          </cell>
          <cell r="BS36">
            <v>4.8599999999860302</v>
          </cell>
          <cell r="BT36">
            <v>0.84000000002561137</v>
          </cell>
          <cell r="BU36">
            <v>-351.32000000000698</v>
          </cell>
          <cell r="BV36">
            <v>3.8399999999674037</v>
          </cell>
          <cell r="BW36">
            <v>9.9099999999743886</v>
          </cell>
          <cell r="BX36">
            <v>6.7800000000279397</v>
          </cell>
          <cell r="BY36">
            <v>4.7699999999604188</v>
          </cell>
          <cell r="BZ36">
            <v>7.3400000000256114</v>
          </cell>
          <cell r="CA36">
            <v>0</v>
          </cell>
          <cell r="CB36">
            <v>5.0900000000256114</v>
          </cell>
          <cell r="CC36">
            <v>1.8599999999860302</v>
          </cell>
          <cell r="CD36">
            <v>0.90000000002328306</v>
          </cell>
          <cell r="CE36">
            <v>-846.27000000048429</v>
          </cell>
          <cell r="CF36">
            <v>2.8300000000162981</v>
          </cell>
          <cell r="CG36">
            <v>6.470000000030268</v>
          </cell>
          <cell r="CH36">
            <v>9.9199999999837019</v>
          </cell>
          <cell r="CI36">
            <v>-267.09999999997672</v>
          </cell>
          <cell r="CJ36">
            <v>0</v>
          </cell>
          <cell r="CK36">
            <v>-181.90999999997439</v>
          </cell>
          <cell r="CL36">
            <v>-370.52999999999884</v>
          </cell>
          <cell r="CM36">
            <v>-46.800000000046566</v>
          </cell>
          <cell r="CN36">
            <v>0</v>
          </cell>
          <cell r="CO36">
            <v>4.2999999999883585</v>
          </cell>
          <cell r="CP36">
            <v>0</v>
          </cell>
          <cell r="CQ36">
            <v>-3.4500000000116415</v>
          </cell>
          <cell r="CR36">
            <v>-1259.320000000298</v>
          </cell>
          <cell r="CS36">
            <v>0</v>
          </cell>
          <cell r="CT36">
            <v>0</v>
          </cell>
          <cell r="CU36">
            <v>0</v>
          </cell>
          <cell r="CV36">
            <v>-1139.4700000000303</v>
          </cell>
          <cell r="CW36">
            <v>0</v>
          </cell>
          <cell r="CX36">
            <v>-119.94000000000233</v>
          </cell>
          <cell r="CY36">
            <v>2.9100000000034925</v>
          </cell>
          <cell r="CZ36">
            <v>2.2600000000093132</v>
          </cell>
          <cell r="DA36">
            <v>0.90000000002328306</v>
          </cell>
          <cell r="DB36">
            <v>1.4100000000325963</v>
          </cell>
          <cell r="DC36">
            <v>0.48000000003958121</v>
          </cell>
          <cell r="DD36">
            <v>-7.870000000053551</v>
          </cell>
          <cell r="DE36">
            <v>2.9100000001490116</v>
          </cell>
          <cell r="DF36">
            <v>1.9000000000232831</v>
          </cell>
          <cell r="DG36">
            <v>0</v>
          </cell>
          <cell r="DH36">
            <v>3.0599999999976717</v>
          </cell>
          <cell r="DI36">
            <v>2.5599999999976717</v>
          </cell>
          <cell r="DJ36">
            <v>2.1900000000023283</v>
          </cell>
          <cell r="DK36">
            <v>0.38000000000465661</v>
          </cell>
          <cell r="DL36">
            <v>0</v>
          </cell>
          <cell r="DM36">
            <v>0</v>
          </cell>
          <cell r="DN36">
            <v>9.9999999976716936E-2</v>
          </cell>
          <cell r="DO36">
            <v>0</v>
          </cell>
          <cell r="DP36">
            <v>0.46999999997206032</v>
          </cell>
          <cell r="DQ36">
            <v>-7.75</v>
          </cell>
          <cell r="DR36">
            <v>3.7220000000670552</v>
          </cell>
          <cell r="DS36">
            <v>0</v>
          </cell>
          <cell r="DT36">
            <v>0.25</v>
          </cell>
          <cell r="DU36">
            <v>0.70999999999185093</v>
          </cell>
          <cell r="DV36">
            <v>1.3760000000038417</v>
          </cell>
          <cell r="DW36">
            <v>0</v>
          </cell>
          <cell r="DX36">
            <v>0.42999999999301508</v>
          </cell>
          <cell r="DY36">
            <v>0</v>
          </cell>
          <cell r="DZ36">
            <v>0.95600000000558794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</row>
        <row r="38">
          <cell r="F38">
            <v>-21.081000000005588</v>
          </cell>
          <cell r="G38">
            <v>-83.760000000067521</v>
          </cell>
          <cell r="H38">
            <v>-30</v>
          </cell>
          <cell r="I38">
            <v>0</v>
          </cell>
          <cell r="J38">
            <v>-14.47199999995064</v>
          </cell>
          <cell r="K38">
            <v>-44.806369999889284</v>
          </cell>
          <cell r="L38">
            <v>622.2758000001777</v>
          </cell>
          <cell r="M38">
            <v>-683.05304000014439</v>
          </cell>
          <cell r="N38">
            <v>-386.33859999990091</v>
          </cell>
          <cell r="O38">
            <v>-23.940000000060536</v>
          </cell>
          <cell r="P38">
            <v>-2.5919999999459833</v>
          </cell>
          <cell r="Q38">
            <v>-88.830000000074506</v>
          </cell>
          <cell r="R38">
            <v>-1863.5301200021058</v>
          </cell>
          <cell r="S38">
            <v>-16.562649999978021</v>
          </cell>
          <cell r="T38">
            <v>-176.48815999994986</v>
          </cell>
          <cell r="U38">
            <v>-30.742979999980889</v>
          </cell>
          <cell r="V38">
            <v>-27.028280000027735</v>
          </cell>
          <cell r="W38">
            <v>-0.88722999999299645</v>
          </cell>
          <cell r="X38">
            <v>-199.1749500001315</v>
          </cell>
          <cell r="Y38">
            <v>0</v>
          </cell>
          <cell r="Z38">
            <v>-809.68094999995083</v>
          </cell>
          <cell r="AA38">
            <v>-276.48270000005141</v>
          </cell>
          <cell r="AB38">
            <v>-150.44227999995928</v>
          </cell>
          <cell r="AC38">
            <v>-32.271840000001248</v>
          </cell>
          <cell r="AD38">
            <v>-143.768100000103</v>
          </cell>
          <cell r="AE38">
            <v>-1875.8561899997294</v>
          </cell>
          <cell r="AF38">
            <v>-97.930320000043139</v>
          </cell>
          <cell r="AG38">
            <v>-328.30897999997251</v>
          </cell>
          <cell r="AH38">
            <v>-109.14639999996871</v>
          </cell>
          <cell r="AI38">
            <v>-18.714399999997113</v>
          </cell>
          <cell r="AJ38">
            <v>-9.4514000001363456</v>
          </cell>
          <cell r="AK38">
            <v>-27.985280000139028</v>
          </cell>
          <cell r="AL38">
            <v>0</v>
          </cell>
          <cell r="AM38">
            <v>-644.50603000004776</v>
          </cell>
          <cell r="AN38">
            <v>-264.27879999997094</v>
          </cell>
          <cell r="AO38">
            <v>-186.9964199999813</v>
          </cell>
          <cell r="AP38">
            <v>-31.952639999974053</v>
          </cell>
          <cell r="AQ38">
            <v>-156.58552000008058</v>
          </cell>
          <cell r="AR38">
            <v>-1773.5232299957424</v>
          </cell>
          <cell r="AS38">
            <v>-51.835560000035912</v>
          </cell>
          <cell r="AT38">
            <v>-209.59945999993943</v>
          </cell>
          <cell r="AU38">
            <v>-165.8300000000163</v>
          </cell>
          <cell r="AV38">
            <v>-28.674100000003818</v>
          </cell>
          <cell r="AW38">
            <v>-45.611299999989569</v>
          </cell>
          <cell r="AX38">
            <v>-84.213939999928698</v>
          </cell>
          <cell r="AY38">
            <v>0</v>
          </cell>
          <cell r="AZ38">
            <v>-477.07337999995798</v>
          </cell>
          <cell r="BA38">
            <v>-276.80014999979176</v>
          </cell>
          <cell r="BB38">
            <v>-226.78459999989718</v>
          </cell>
          <cell r="BC38">
            <v>-1.3974799999850802</v>
          </cell>
          <cell r="BD38">
            <v>-205.70325999998022</v>
          </cell>
          <cell r="BE38">
            <v>-1231.2324199974537</v>
          </cell>
          <cell r="BF38">
            <v>-46.226400000043213</v>
          </cell>
          <cell r="BG38">
            <v>-170.02590000006603</v>
          </cell>
          <cell r="BH38">
            <v>-63.676800000073854</v>
          </cell>
          <cell r="BI38">
            <v>-9.2729999999864958</v>
          </cell>
          <cell r="BJ38">
            <v>-20.311500000068918</v>
          </cell>
          <cell r="BK38">
            <v>-254.80471999989823</v>
          </cell>
          <cell r="BL38">
            <v>0</v>
          </cell>
          <cell r="BM38">
            <v>-302.00520000001416</v>
          </cell>
          <cell r="BN38">
            <v>-244.44899999978952</v>
          </cell>
          <cell r="BO38">
            <v>-139.07850000006147</v>
          </cell>
          <cell r="BP38">
            <v>-138.9102000000421</v>
          </cell>
          <cell r="BQ38">
            <v>157.52879999985453</v>
          </cell>
          <cell r="BR38">
            <v>-635.46891999989748</v>
          </cell>
          <cell r="BS38">
            <v>-0.90245999989565462</v>
          </cell>
          <cell r="BT38">
            <v>-71.456579999998212</v>
          </cell>
          <cell r="BU38">
            <v>-64.69319999992149</v>
          </cell>
          <cell r="BV38">
            <v>-0.20279999997001141</v>
          </cell>
          <cell r="BW38">
            <v>-0.90584000002127141</v>
          </cell>
          <cell r="BX38">
            <v>-455.14112000004388</v>
          </cell>
          <cell r="BY38">
            <v>0</v>
          </cell>
          <cell r="BZ38">
            <v>-2.0575999999418855</v>
          </cell>
          <cell r="CA38">
            <v>-1.8004000000655651</v>
          </cell>
          <cell r="CB38">
            <v>-23.200320000061765</v>
          </cell>
          <cell r="CC38">
            <v>-16.778320000041276</v>
          </cell>
          <cell r="CD38">
            <v>1.6697199998889118</v>
          </cell>
          <cell r="CE38">
            <v>-444.81778999976814</v>
          </cell>
          <cell r="CF38">
            <v>-0.28718000010121614</v>
          </cell>
          <cell r="CG38">
            <v>-35.423480000055861</v>
          </cell>
          <cell r="CH38">
            <v>-50.325699999986682</v>
          </cell>
          <cell r="CI38">
            <v>-0.32870000007096678</v>
          </cell>
          <cell r="CJ38">
            <v>-25.001960000023246</v>
          </cell>
          <cell r="CK38">
            <v>-139.41145000001416</v>
          </cell>
          <cell r="CL38">
            <v>0</v>
          </cell>
          <cell r="CM38">
            <v>-2.9061900000087917</v>
          </cell>
          <cell r="CN38">
            <v>-48.864850000012666</v>
          </cell>
          <cell r="CO38">
            <v>-109.751200000057</v>
          </cell>
          <cell r="CP38">
            <v>-34.409700000018347</v>
          </cell>
          <cell r="CQ38">
            <v>1.8926199999405071</v>
          </cell>
          <cell r="CR38">
            <v>-587.84270999766886</v>
          </cell>
          <cell r="CS38">
            <v>-49.336980000021867</v>
          </cell>
          <cell r="CT38">
            <v>-19.498320000013337</v>
          </cell>
          <cell r="CU38">
            <v>-18.602700000046752</v>
          </cell>
          <cell r="CV38">
            <v>-76.191420000046492</v>
          </cell>
          <cell r="CW38">
            <v>-4.2479999945499003E-2</v>
          </cell>
          <cell r="CX38">
            <v>-108.52650000015274</v>
          </cell>
          <cell r="CY38">
            <v>0</v>
          </cell>
          <cell r="CZ38">
            <v>-0.51974999997764826</v>
          </cell>
          <cell r="DA38">
            <v>-209.31750000012107</v>
          </cell>
          <cell r="DB38">
            <v>-74.251500000013039</v>
          </cell>
          <cell r="DC38">
            <v>-35.484960000030696</v>
          </cell>
          <cell r="DD38">
            <v>3.9293999999063089</v>
          </cell>
          <cell r="DE38">
            <v>-42.814430003985763</v>
          </cell>
          <cell r="DF38">
            <v>-0.1415700000943616</v>
          </cell>
          <cell r="DG38">
            <v>-20.023080000013579</v>
          </cell>
          <cell r="DH38">
            <v>-0.14519999991171062</v>
          </cell>
          <cell r="DI38">
            <v>-27.733200000133365</v>
          </cell>
          <cell r="DJ38">
            <v>-0.14156999997794628</v>
          </cell>
          <cell r="DK38">
            <v>-5.5280000204220414E-2</v>
          </cell>
          <cell r="DL38">
            <v>0</v>
          </cell>
          <cell r="DM38">
            <v>-0.67026999988593161</v>
          </cell>
          <cell r="DN38">
            <v>-0.44915000000037253</v>
          </cell>
          <cell r="DO38">
            <v>-0.41018999996595085</v>
          </cell>
          <cell r="DP38">
            <v>-0.19602000003214926</v>
          </cell>
          <cell r="DQ38">
            <v>7.1511000001337379</v>
          </cell>
          <cell r="DR38">
            <v>-4.7677199970930815</v>
          </cell>
          <cell r="DS38">
            <v>-0.11532000009901822</v>
          </cell>
          <cell r="DT38">
            <v>-0.21947999997064471</v>
          </cell>
          <cell r="DU38">
            <v>-0.19716000009793788</v>
          </cell>
          <cell r="DV38">
            <v>-0.29759999993257225</v>
          </cell>
          <cell r="DW38">
            <v>-0.245519999996759</v>
          </cell>
          <cell r="DX38">
            <v>-0.77172000030986965</v>
          </cell>
          <cell r="DY38">
            <v>-8.4959999890998006E-2</v>
          </cell>
          <cell r="DZ38">
            <v>0</v>
          </cell>
          <cell r="EA38">
            <v>-1.6567200000863522</v>
          </cell>
          <cell r="EB38">
            <v>-0.65471999999135733</v>
          </cell>
          <cell r="EC38">
            <v>-0.14507999992929399</v>
          </cell>
          <cell r="ED38">
            <v>-0.37943999993149191</v>
          </cell>
        </row>
        <row r="39">
          <cell r="F39">
            <v>0</v>
          </cell>
          <cell r="G39">
            <v>580.66923739999947</v>
          </cell>
          <cell r="H39">
            <v>1757.7791100000031</v>
          </cell>
          <cell r="I39">
            <v>502.45669999999882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-136899.13580000005</v>
          </cell>
          <cell r="S39">
            <v>0</v>
          </cell>
          <cell r="T39">
            <v>0</v>
          </cell>
          <cell r="U39">
            <v>598.18399999999929</v>
          </cell>
          <cell r="V39">
            <v>555.27020000000084</v>
          </cell>
          <cell r="W39">
            <v>0</v>
          </cell>
          <cell r="X39">
            <v>0</v>
          </cell>
          <cell r="Y39">
            <v>-138052.59000000003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194.30282999994233</v>
          </cell>
          <cell r="AF39">
            <v>0</v>
          </cell>
          <cell r="AG39">
            <v>0</v>
          </cell>
          <cell r="AH39">
            <v>194.30282999999997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-112090.81000000052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-112090.81000000052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-832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-832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-1276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-1276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-1788.1000000000931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-1788.1000000000931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-2460.2000000001863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-2460.2000000001863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</row>
        <row r="41">
          <cell r="F41">
            <v>4733.0190000012517</v>
          </cell>
          <cell r="G41">
            <v>5353.5092373974621</v>
          </cell>
          <cell r="H41">
            <v>9675.0591100007296</v>
          </cell>
          <cell r="I41">
            <v>6907.5767000000924</v>
          </cell>
          <cell r="J41">
            <v>3671.188000000082</v>
          </cell>
          <cell r="K41">
            <v>5316.643630001694</v>
          </cell>
          <cell r="L41">
            <v>-16366.354199994355</v>
          </cell>
          <cell r="M41">
            <v>10636.746959995478</v>
          </cell>
          <cell r="N41">
            <v>21318.2714000009</v>
          </cell>
          <cell r="O41">
            <v>6735.6999999992549</v>
          </cell>
          <cell r="P41">
            <v>4426.1079999990761</v>
          </cell>
          <cell r="Q41">
            <v>4947.1299999989569</v>
          </cell>
          <cell r="R41">
            <v>-59183.775920003653</v>
          </cell>
          <cell r="S41">
            <v>7351.0573499985039</v>
          </cell>
          <cell r="T41">
            <v>8074.531839998439</v>
          </cell>
          <cell r="U41">
            <v>7494.1610200032592</v>
          </cell>
          <cell r="V41">
            <v>12787.611920002848</v>
          </cell>
          <cell r="W41">
            <v>6707.3627700004727</v>
          </cell>
          <cell r="X41">
            <v>3411.4750500004739</v>
          </cell>
          <cell r="Y41">
            <v>-92314.349999997765</v>
          </cell>
          <cell r="Z41">
            <v>21913.279050000012</v>
          </cell>
          <cell r="AA41">
            <v>30441.017299998552</v>
          </cell>
          <cell r="AB41">
            <v>21372.187719997019</v>
          </cell>
          <cell r="AC41">
            <v>9682.3881600014865</v>
          </cell>
          <cell r="AD41">
            <v>-96104.49809999764</v>
          </cell>
          <cell r="AE41">
            <v>41639.376639991999</v>
          </cell>
          <cell r="AF41">
            <v>6258.0696799978614</v>
          </cell>
          <cell r="AG41">
            <v>14995.011019999161</v>
          </cell>
          <cell r="AH41">
            <v>12809.666430002078</v>
          </cell>
          <cell r="AI41">
            <v>15288.885599998757</v>
          </cell>
          <cell r="AJ41">
            <v>8150.2585999993607</v>
          </cell>
          <cell r="AK41">
            <v>7713.5747199989855</v>
          </cell>
          <cell r="AL41">
            <v>-6307.859999999404</v>
          </cell>
          <cell r="AM41">
            <v>43632.233970005065</v>
          </cell>
          <cell r="AN41">
            <v>12705.561199992895</v>
          </cell>
          <cell r="AO41">
            <v>15539.533579997718</v>
          </cell>
          <cell r="AP41">
            <v>5612.4273600056767</v>
          </cell>
          <cell r="AQ41">
            <v>-94757.985520005226</v>
          </cell>
          <cell r="AR41">
            <v>90860.036770045757</v>
          </cell>
          <cell r="AS41">
            <v>16814.564440000802</v>
          </cell>
          <cell r="AT41">
            <v>4239.0205400027335</v>
          </cell>
          <cell r="AU41">
            <v>15373.460000000894</v>
          </cell>
          <cell r="AV41">
            <v>15847.115900000557</v>
          </cell>
          <cell r="AW41">
            <v>15000.598700000905</v>
          </cell>
          <cell r="AX41">
            <v>8449.6060600001365</v>
          </cell>
          <cell r="AY41">
            <v>483.20000000298023</v>
          </cell>
          <cell r="AZ41">
            <v>31792.966620001942</v>
          </cell>
          <cell r="BA41">
            <v>17047.10985000059</v>
          </cell>
          <cell r="BB41">
            <v>26974.895399998873</v>
          </cell>
          <cell r="BC41">
            <v>16770.022519998252</v>
          </cell>
          <cell r="BD41">
            <v>-77932.523260001093</v>
          </cell>
          <cell r="BE41">
            <v>72866.937579989433</v>
          </cell>
          <cell r="BF41">
            <v>8926.1436000000685</v>
          </cell>
          <cell r="BG41">
            <v>14359.974099997431</v>
          </cell>
          <cell r="BH41">
            <v>16611.32320000045</v>
          </cell>
          <cell r="BI41">
            <v>11390.697000000626</v>
          </cell>
          <cell r="BJ41">
            <v>12859.538499999791</v>
          </cell>
          <cell r="BK41">
            <v>8497.6652799993753</v>
          </cell>
          <cell r="BL41">
            <v>-75240.64999999851</v>
          </cell>
          <cell r="BM41">
            <v>30318.114799998701</v>
          </cell>
          <cell r="BN41">
            <v>17318.450999997556</v>
          </cell>
          <cell r="BO41">
            <v>23255.221499998122</v>
          </cell>
          <cell r="BP41">
            <v>16199.429800000042</v>
          </cell>
          <cell r="BQ41">
            <v>-11628.971200000495</v>
          </cell>
          <cell r="BR41">
            <v>8608.2710800170898</v>
          </cell>
          <cell r="BS41">
            <v>-48.542459996417165</v>
          </cell>
          <cell r="BT41">
            <v>589.53341999836266</v>
          </cell>
          <cell r="BU41">
            <v>-117.01320000365376</v>
          </cell>
          <cell r="BV41">
            <v>-280.86280000023544</v>
          </cell>
          <cell r="BW41">
            <v>-347.89583999942988</v>
          </cell>
          <cell r="BX41">
            <v>4007.998880000785</v>
          </cell>
          <cell r="BY41">
            <v>6718.8700000047684</v>
          </cell>
          <cell r="BZ41">
            <v>-2014.2175999991596</v>
          </cell>
          <cell r="CA41">
            <v>-334.10040000081062</v>
          </cell>
          <cell r="CB41">
            <v>787.28968000039458</v>
          </cell>
          <cell r="CC41">
            <v>-86.018319997936487</v>
          </cell>
          <cell r="CD41">
            <v>-266.77028000168502</v>
          </cell>
          <cell r="CE41">
            <v>16461.582210034132</v>
          </cell>
          <cell r="CF41">
            <v>-601.25718000158668</v>
          </cell>
          <cell r="CG41">
            <v>-582.35348000004888</v>
          </cell>
          <cell r="CH41">
            <v>-37.105700001120567</v>
          </cell>
          <cell r="CI41">
            <v>-528.9786999989301</v>
          </cell>
          <cell r="CJ41">
            <v>1925.5780400019139</v>
          </cell>
          <cell r="CK41">
            <v>2060.918549997732</v>
          </cell>
          <cell r="CL41">
            <v>8518.4699999988079</v>
          </cell>
          <cell r="CM41">
            <v>1256.6938100010157</v>
          </cell>
          <cell r="CN41">
            <v>524.33514999970794</v>
          </cell>
          <cell r="CO41">
            <v>4251.5487999971956</v>
          </cell>
          <cell r="CP41">
            <v>127.49030000343919</v>
          </cell>
          <cell r="CQ41">
            <v>-453.75737999752164</v>
          </cell>
          <cell r="CR41">
            <v>18786.557290017605</v>
          </cell>
          <cell r="CS41">
            <v>-1687.9369800016284</v>
          </cell>
          <cell r="CT41">
            <v>-607.79832000099123</v>
          </cell>
          <cell r="CU41">
            <v>1370.9473000057042</v>
          </cell>
          <cell r="CV41">
            <v>-253.02141999825835</v>
          </cell>
          <cell r="CW41">
            <v>-4242.3524799989536</v>
          </cell>
          <cell r="CX41">
            <v>1594.4734999965876</v>
          </cell>
          <cell r="CY41">
            <v>19504.910000003874</v>
          </cell>
          <cell r="CZ41">
            <v>161.24024999886751</v>
          </cell>
          <cell r="DA41">
            <v>3053.5825000032783</v>
          </cell>
          <cell r="DB41">
            <v>1489.5585000030696</v>
          </cell>
          <cell r="DC41">
            <v>-1069.6049600020051</v>
          </cell>
          <cell r="DD41">
            <v>-527.44060000404716</v>
          </cell>
          <cell r="DE41">
            <v>11183.995569944382</v>
          </cell>
          <cell r="DF41">
            <v>-151.74156999960542</v>
          </cell>
          <cell r="DG41">
            <v>-503.16307999938726</v>
          </cell>
          <cell r="DH41">
            <v>-425.48519999906421</v>
          </cell>
          <cell r="DI41">
            <v>-339.67320000380278</v>
          </cell>
          <cell r="DJ41">
            <v>171.69842999987304</v>
          </cell>
          <cell r="DK41">
            <v>876.16471999883652</v>
          </cell>
          <cell r="DL41">
            <v>13500.69999999553</v>
          </cell>
          <cell r="DM41">
            <v>-96.370270002633333</v>
          </cell>
          <cell r="DN41">
            <v>-388.34914999827743</v>
          </cell>
          <cell r="DO41">
            <v>-396.71019000560045</v>
          </cell>
          <cell r="DP41">
            <v>-75.026020001620054</v>
          </cell>
          <cell r="DQ41">
            <v>-988.04890000447631</v>
          </cell>
          <cell r="DR41">
            <v>-1237.5957199931145</v>
          </cell>
          <cell r="DS41">
            <v>-11.475319999270141</v>
          </cell>
          <cell r="DT41">
            <v>-93.09948000125587</v>
          </cell>
          <cell r="DU41">
            <v>-152.14715999551117</v>
          </cell>
          <cell r="DV41">
            <v>-162.2915999982506</v>
          </cell>
          <cell r="DW41">
            <v>-40.085520000196993</v>
          </cell>
          <cell r="DX41">
            <v>-147.01172000169754</v>
          </cell>
          <cell r="DY41">
            <v>-21.604960000142455</v>
          </cell>
          <cell r="DZ41">
            <v>29.066000001505017</v>
          </cell>
          <cell r="EA41">
            <v>-264.45672000013292</v>
          </cell>
          <cell r="EB41">
            <v>-209.67472000233829</v>
          </cell>
          <cell r="EC41">
            <v>-106.73507999815047</v>
          </cell>
          <cell r="ED41">
            <v>-58.079440001398325</v>
          </cell>
        </row>
        <row r="43">
          <cell r="F43">
            <v>4733.0190000012517</v>
          </cell>
          <cell r="G43">
            <v>5353.5092373974621</v>
          </cell>
          <cell r="H43">
            <v>9675.0591100007296</v>
          </cell>
          <cell r="I43">
            <v>6907.5767000000924</v>
          </cell>
          <cell r="J43">
            <v>3671.188000000082</v>
          </cell>
          <cell r="K43">
            <v>5316.643630001694</v>
          </cell>
          <cell r="L43">
            <v>-16366.354199994355</v>
          </cell>
          <cell r="M43">
            <v>10636.746959995478</v>
          </cell>
          <cell r="N43">
            <v>21318.2714000009</v>
          </cell>
          <cell r="O43">
            <v>6735.6999999992549</v>
          </cell>
          <cell r="P43">
            <v>4426.1079999990761</v>
          </cell>
          <cell r="Q43">
            <v>4947.1299999989569</v>
          </cell>
          <cell r="R43">
            <v>-59183.775920003653</v>
          </cell>
          <cell r="S43">
            <v>7351.0573499985039</v>
          </cell>
          <cell r="T43">
            <v>8074.531839998439</v>
          </cell>
          <cell r="U43">
            <v>7494.1610200032592</v>
          </cell>
          <cell r="V43">
            <v>12787.611920002848</v>
          </cell>
          <cell r="W43">
            <v>6707.3627700004727</v>
          </cell>
          <cell r="X43">
            <v>3411.4750500004739</v>
          </cell>
          <cell r="Y43">
            <v>-92314.349999997765</v>
          </cell>
          <cell r="Z43">
            <v>21913.279050000012</v>
          </cell>
          <cell r="AA43">
            <v>30441.017299998552</v>
          </cell>
          <cell r="AB43">
            <v>21372.187719997019</v>
          </cell>
          <cell r="AC43">
            <v>9682.3881600014865</v>
          </cell>
          <cell r="AD43">
            <v>-96104.49809999764</v>
          </cell>
          <cell r="AE43">
            <v>41639.376639991999</v>
          </cell>
          <cell r="AF43">
            <v>6258.0696799978614</v>
          </cell>
          <cell r="AG43">
            <v>14995.011019999161</v>
          </cell>
          <cell r="AH43">
            <v>12809.666430002078</v>
          </cell>
          <cell r="AI43">
            <v>15288.885599998757</v>
          </cell>
          <cell r="AJ43">
            <v>8150.2585999993607</v>
          </cell>
          <cell r="AK43">
            <v>7713.5747199989855</v>
          </cell>
          <cell r="AL43">
            <v>-6307.859999999404</v>
          </cell>
          <cell r="AM43">
            <v>43632.233970005065</v>
          </cell>
          <cell r="AN43">
            <v>12705.561199992895</v>
          </cell>
          <cell r="AO43">
            <v>15539.533579997718</v>
          </cell>
          <cell r="AP43">
            <v>5612.4273600056767</v>
          </cell>
          <cell r="AQ43">
            <v>-94757.985520005226</v>
          </cell>
          <cell r="AR43">
            <v>90860.036770045757</v>
          </cell>
          <cell r="AS43">
            <v>16814.564440000802</v>
          </cell>
          <cell r="AT43">
            <v>4239.0205400027335</v>
          </cell>
          <cell r="AU43">
            <v>15373.460000000894</v>
          </cell>
          <cell r="AV43">
            <v>15847.115900000557</v>
          </cell>
          <cell r="AW43">
            <v>15000.598700000905</v>
          </cell>
          <cell r="AX43">
            <v>8449.6060600001365</v>
          </cell>
          <cell r="AY43">
            <v>483.20000000298023</v>
          </cell>
          <cell r="AZ43">
            <v>31792.966620001942</v>
          </cell>
          <cell r="BA43">
            <v>17047.10985000059</v>
          </cell>
          <cell r="BB43">
            <v>26974.895399998873</v>
          </cell>
          <cell r="BC43">
            <v>16770.022519998252</v>
          </cell>
          <cell r="BD43">
            <v>-77932.523260001093</v>
          </cell>
          <cell r="BE43">
            <v>72866.937579989433</v>
          </cell>
          <cell r="BF43">
            <v>8926.1436000000685</v>
          </cell>
          <cell r="BG43">
            <v>14359.974099997431</v>
          </cell>
          <cell r="BH43">
            <v>16611.32320000045</v>
          </cell>
          <cell r="BI43">
            <v>11390.697000000626</v>
          </cell>
          <cell r="BJ43">
            <v>12859.538499999791</v>
          </cell>
          <cell r="BK43">
            <v>8497.6652799993753</v>
          </cell>
          <cell r="BL43">
            <v>-75240.64999999851</v>
          </cell>
          <cell r="BM43">
            <v>30318.114799998701</v>
          </cell>
          <cell r="BN43">
            <v>17318.450999997556</v>
          </cell>
          <cell r="BO43">
            <v>23255.221499998122</v>
          </cell>
          <cell r="BP43">
            <v>16199.429800000042</v>
          </cell>
          <cell r="BQ43">
            <v>-11628.971200000495</v>
          </cell>
          <cell r="BR43">
            <v>8608.2710800170898</v>
          </cell>
          <cell r="BS43">
            <v>-48.542459996417165</v>
          </cell>
          <cell r="BT43">
            <v>589.53341999836266</v>
          </cell>
          <cell r="BU43">
            <v>-117.01320000365376</v>
          </cell>
          <cell r="BV43">
            <v>-280.86280000023544</v>
          </cell>
          <cell r="BW43">
            <v>-347.89583999942988</v>
          </cell>
          <cell r="BX43">
            <v>4007.998880000785</v>
          </cell>
          <cell r="BY43">
            <v>6718.8700000047684</v>
          </cell>
          <cell r="BZ43">
            <v>-2014.2175999991596</v>
          </cell>
          <cell r="CA43">
            <v>-334.10040000081062</v>
          </cell>
          <cell r="CB43">
            <v>787.28968000039458</v>
          </cell>
          <cell r="CC43">
            <v>-86.018319997936487</v>
          </cell>
          <cell r="CD43">
            <v>-266.77028000168502</v>
          </cell>
          <cell r="CE43">
            <v>16461.582210034132</v>
          </cell>
          <cell r="CF43">
            <v>-601.25718000158668</v>
          </cell>
          <cell r="CG43">
            <v>-582.35348000004888</v>
          </cell>
          <cell r="CH43">
            <v>-37.105700001120567</v>
          </cell>
          <cell r="CI43">
            <v>-528.9786999989301</v>
          </cell>
          <cell r="CJ43">
            <v>1925.5780400019139</v>
          </cell>
          <cell r="CK43">
            <v>2060.918549997732</v>
          </cell>
          <cell r="CL43">
            <v>8518.4699999988079</v>
          </cell>
          <cell r="CM43">
            <v>1256.6938100010157</v>
          </cell>
          <cell r="CN43">
            <v>524.33514999970794</v>
          </cell>
          <cell r="CO43">
            <v>4251.5487999971956</v>
          </cell>
          <cell r="CP43">
            <v>127.49030000343919</v>
          </cell>
          <cell r="CQ43">
            <v>-453.75737999752164</v>
          </cell>
          <cell r="CR43">
            <v>18786.557290017605</v>
          </cell>
          <cell r="CS43">
            <v>-1687.9369800016284</v>
          </cell>
          <cell r="CT43">
            <v>-607.79832000099123</v>
          </cell>
          <cell r="CU43">
            <v>1370.9473000057042</v>
          </cell>
          <cell r="CV43">
            <v>-253.02141999825835</v>
          </cell>
          <cell r="CW43">
            <v>-4242.3524799989536</v>
          </cell>
          <cell r="CX43">
            <v>1594.4734999965876</v>
          </cell>
          <cell r="CY43">
            <v>19504.910000003874</v>
          </cell>
          <cell r="CZ43">
            <v>161.24024999886751</v>
          </cell>
          <cell r="DA43">
            <v>3053.5825000032783</v>
          </cell>
          <cell r="DB43">
            <v>1489.5585000030696</v>
          </cell>
          <cell r="DC43">
            <v>-1069.6049600020051</v>
          </cell>
          <cell r="DD43">
            <v>-527.44060000404716</v>
          </cell>
          <cell r="DE43">
            <v>11183.995569944382</v>
          </cell>
          <cell r="DF43">
            <v>-151.74156999960542</v>
          </cell>
          <cell r="DG43">
            <v>-503.16307999938726</v>
          </cell>
          <cell r="DH43">
            <v>-425.48519999906421</v>
          </cell>
          <cell r="DI43">
            <v>-339.67320000380278</v>
          </cell>
          <cell r="DJ43">
            <v>171.69842999987304</v>
          </cell>
          <cell r="DK43">
            <v>876.16471999883652</v>
          </cell>
          <cell r="DL43">
            <v>13500.69999999553</v>
          </cell>
          <cell r="DM43">
            <v>-96.370270002633333</v>
          </cell>
          <cell r="DN43">
            <v>-388.34914999827743</v>
          </cell>
          <cell r="DO43">
            <v>-396.71019000560045</v>
          </cell>
          <cell r="DP43">
            <v>-75.026020001620054</v>
          </cell>
          <cell r="DQ43">
            <v>-988.04890000447631</v>
          </cell>
          <cell r="DR43">
            <v>-1237.5957199931145</v>
          </cell>
          <cell r="DS43">
            <v>-11.475319999270141</v>
          </cell>
          <cell r="DT43">
            <v>-93.09948000125587</v>
          </cell>
          <cell r="DU43">
            <v>-152.14715999551117</v>
          </cell>
          <cell r="DV43">
            <v>-162.2915999982506</v>
          </cell>
          <cell r="DW43">
            <v>-40.085520000196993</v>
          </cell>
          <cell r="DX43">
            <v>-147.01172000169754</v>
          </cell>
          <cell r="DY43">
            <v>-21.604960000142455</v>
          </cell>
          <cell r="DZ43">
            <v>29.066000001505017</v>
          </cell>
          <cell r="EA43">
            <v>-264.45672000013292</v>
          </cell>
          <cell r="EB43">
            <v>-209.67472000233829</v>
          </cell>
          <cell r="EC43">
            <v>-106.73507999815047</v>
          </cell>
          <cell r="ED43">
            <v>-58.079440001398325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</row>
        <row r="66"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</row>
        <row r="67"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</row>
        <row r="72"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</row>
        <row r="80"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</row>
        <row r="85"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</row>
        <row r="90"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</row>
        <row r="98"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</row>
        <row r="100"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</row>
        <row r="102"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</row>
        <row r="103"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</row>
        <row r="104"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</row>
        <row r="106"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</row>
        <row r="109"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</row>
        <row r="118"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</row>
        <row r="119"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</row>
        <row r="121"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</row>
        <row r="122"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</row>
        <row r="123"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</row>
        <row r="125"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</row>
        <row r="126"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</row>
        <row r="128"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</row>
        <row r="129"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</row>
        <row r="130"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</row>
        <row r="131"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</row>
        <row r="132"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</row>
        <row r="133"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</row>
        <row r="134"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</row>
        <row r="136"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</row>
        <row r="139"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</row>
        <row r="140"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</row>
        <row r="141"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</row>
        <row r="142"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</row>
        <row r="144"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</row>
        <row r="146"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</row>
        <row r="149"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</row>
        <row r="151"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</row>
        <row r="152"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</row>
        <row r="153"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</row>
        <row r="154"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</row>
        <row r="155"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</row>
        <row r="156"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</row>
        <row r="157"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</row>
        <row r="158"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</row>
        <row r="159"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</row>
        <row r="161"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</row>
        <row r="164"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</row>
        <row r="165"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</row>
        <row r="166"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</row>
        <row r="167"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</row>
        <row r="168"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</row>
        <row r="170"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</row>
        <row r="171"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</row>
        <row r="176">
          <cell r="F176">
            <v>-110.30999999999767</v>
          </cell>
          <cell r="G176">
            <v>-1817.4879999998957</v>
          </cell>
          <cell r="H176">
            <v>-1659.6369999999879</v>
          </cell>
          <cell r="I176">
            <v>-2483.8549999999523</v>
          </cell>
          <cell r="J176">
            <v>-1473.8399999999674</v>
          </cell>
          <cell r="K176">
            <v>-333.39999999996508</v>
          </cell>
          <cell r="L176">
            <v>22185.739999999991</v>
          </cell>
          <cell r="M176">
            <v>-9380.1180000000168</v>
          </cell>
          <cell r="N176">
            <v>-2466.7929999998305</v>
          </cell>
          <cell r="O176">
            <v>-2087</v>
          </cell>
          <cell r="P176">
            <v>-235.29999999993015</v>
          </cell>
          <cell r="Q176">
            <v>-2348</v>
          </cell>
          <cell r="R176">
            <v>-39571.677999999374</v>
          </cell>
          <cell r="S176">
            <v>-1959.9699999999721</v>
          </cell>
          <cell r="T176">
            <v>-2908.6000000000931</v>
          </cell>
          <cell r="U176">
            <v>-3246.570000000007</v>
          </cell>
          <cell r="V176">
            <v>-2807.2139999999781</v>
          </cell>
          <cell r="W176">
            <v>-1817.6399999996647</v>
          </cell>
          <cell r="X176">
            <v>-2096.3000000000466</v>
          </cell>
          <cell r="Y176">
            <v>-1353.3799999998882</v>
          </cell>
          <cell r="Z176">
            <v>-13004.777000000002</v>
          </cell>
          <cell r="AA176">
            <v>-1674.0030000001425</v>
          </cell>
          <cell r="AB176">
            <v>-4013.7999999998137</v>
          </cell>
          <cell r="AC176">
            <v>-2263.4240000001155</v>
          </cell>
          <cell r="AD176">
            <v>-2426</v>
          </cell>
          <cell r="AE176">
            <v>-43084.061000000685</v>
          </cell>
          <cell r="AF176">
            <v>-2579.6799999999348</v>
          </cell>
          <cell r="AG176">
            <v>-3508.2600000002421</v>
          </cell>
          <cell r="AH176">
            <v>-3988.3800000000047</v>
          </cell>
          <cell r="AI176">
            <v>-2893.0100000001257</v>
          </cell>
          <cell r="AJ176">
            <v>-3014.6799999999348</v>
          </cell>
          <cell r="AK176">
            <v>-3829.160000000149</v>
          </cell>
          <cell r="AL176">
            <v>-735.69999999995343</v>
          </cell>
          <cell r="AM176">
            <v>-10484.100000000093</v>
          </cell>
          <cell r="AN176">
            <v>-2761.4409999999916</v>
          </cell>
          <cell r="AO176">
            <v>-4680.3999999999069</v>
          </cell>
          <cell r="AP176">
            <v>-1224.25</v>
          </cell>
          <cell r="AQ176">
            <v>-3385</v>
          </cell>
          <cell r="AR176">
            <v>-56070.395999997854</v>
          </cell>
          <cell r="AS176">
            <v>-6694.8400000000838</v>
          </cell>
          <cell r="AT176">
            <v>-3355.0200000000186</v>
          </cell>
          <cell r="AU176">
            <v>-3677.9099999999162</v>
          </cell>
          <cell r="AV176">
            <v>-5064.5700000000652</v>
          </cell>
          <cell r="AW176">
            <v>-3136.2299999999814</v>
          </cell>
          <cell r="AX176">
            <v>-5194.25</v>
          </cell>
          <cell r="AY176">
            <v>-750.02000000001863</v>
          </cell>
          <cell r="AZ176">
            <v>-11118.844000000041</v>
          </cell>
          <cell r="BA176">
            <v>-5341.9719999999506</v>
          </cell>
          <cell r="BB176">
            <v>-4721.1000000000931</v>
          </cell>
          <cell r="BC176">
            <v>-1816.6399999998976</v>
          </cell>
          <cell r="BD176">
            <v>-5199</v>
          </cell>
          <cell r="BE176">
            <v>-46248.83900000155</v>
          </cell>
          <cell r="BF176">
            <v>-5782.7000000001863</v>
          </cell>
          <cell r="BG176">
            <v>-4213.8200000000652</v>
          </cell>
          <cell r="BH176">
            <v>-8105.4800000000978</v>
          </cell>
          <cell r="BI176">
            <v>-6969.8300000000745</v>
          </cell>
          <cell r="BJ176">
            <v>-4997.6400000001304</v>
          </cell>
          <cell r="BK176">
            <v>-2703.1500000001397</v>
          </cell>
          <cell r="BL176">
            <v>-1434.8499999999767</v>
          </cell>
          <cell r="BM176">
            <v>-11052.520000000484</v>
          </cell>
          <cell r="BN176">
            <v>-4742.7239999999292</v>
          </cell>
          <cell r="BO176">
            <v>-3787.8000000000466</v>
          </cell>
          <cell r="BP176">
            <v>-3257.3400000000838</v>
          </cell>
          <cell r="BQ176">
            <v>10799.014999999665</v>
          </cell>
          <cell r="BR176">
            <v>-10485.388999998569</v>
          </cell>
          <cell r="BS176">
            <v>-26.460000000195578</v>
          </cell>
          <cell r="BT176">
            <v>-320.05999999959022</v>
          </cell>
          <cell r="BU176">
            <v>-2305.7400000001071</v>
          </cell>
          <cell r="BV176">
            <v>-28.92000000004191</v>
          </cell>
          <cell r="BW176">
            <v>-42.200000000186265</v>
          </cell>
          <cell r="BX176">
            <v>-3268.2899999998044</v>
          </cell>
          <cell r="BY176">
            <v>-2058.1200000001118</v>
          </cell>
          <cell r="BZ176">
            <v>-64.230000000447035</v>
          </cell>
          <cell r="CA176">
            <v>-26.838999999978114</v>
          </cell>
          <cell r="CB176">
            <v>-2130.5</v>
          </cell>
          <cell r="CC176">
            <v>-314.95000000006985</v>
          </cell>
          <cell r="CD176">
            <v>100.92000000039116</v>
          </cell>
          <cell r="CE176">
            <v>-16672.885000005364</v>
          </cell>
          <cell r="CF176">
            <v>-562.04000000003725</v>
          </cell>
          <cell r="CG176">
            <v>-2578</v>
          </cell>
          <cell r="CH176">
            <v>-1434.6199999998789</v>
          </cell>
          <cell r="CI176">
            <v>-1161.6599999999162</v>
          </cell>
          <cell r="CJ176">
            <v>-1082.839999999851</v>
          </cell>
          <cell r="CK176">
            <v>-4342.6200000001118</v>
          </cell>
          <cell r="CL176">
            <v>-2601.6200000001118</v>
          </cell>
          <cell r="CM176">
            <v>-63.929999999701977</v>
          </cell>
          <cell r="CN176">
            <v>-941.2259999999078</v>
          </cell>
          <cell r="CO176">
            <v>-2048.2999999998137</v>
          </cell>
          <cell r="CP176">
            <v>-14.379999999888241</v>
          </cell>
          <cell r="CQ176">
            <v>158.35100000025705</v>
          </cell>
          <cell r="CR176">
            <v>-26103.803000003099</v>
          </cell>
          <cell r="CS176">
            <v>-2040.5799999998417</v>
          </cell>
          <cell r="CT176">
            <v>-1686.9600000004284</v>
          </cell>
          <cell r="CU176">
            <v>-2644.4600000001956</v>
          </cell>
          <cell r="CV176">
            <v>-4745.9200000001583</v>
          </cell>
          <cell r="CW176">
            <v>-3902.5999999996275</v>
          </cell>
          <cell r="CX176">
            <v>-4888.1499999999069</v>
          </cell>
          <cell r="CY176">
            <v>-1625</v>
          </cell>
          <cell r="CZ176">
            <v>-22.700000000186265</v>
          </cell>
          <cell r="DA176">
            <v>-264.36999999999534</v>
          </cell>
          <cell r="DB176">
            <v>-3003.1529999999329</v>
          </cell>
          <cell r="DC176">
            <v>-1589.0700000000652</v>
          </cell>
          <cell r="DD176">
            <v>309.16000000014901</v>
          </cell>
          <cell r="DE176">
            <v>-14125.890000004321</v>
          </cell>
          <cell r="DF176">
            <v>-9.0500000000465661</v>
          </cell>
          <cell r="DG176">
            <v>-678.43999999994412</v>
          </cell>
          <cell r="DH176">
            <v>-2292.4100000000326</v>
          </cell>
          <cell r="DI176">
            <v>-2132.3800000001211</v>
          </cell>
          <cell r="DJ176">
            <v>-3002.2999999998137</v>
          </cell>
          <cell r="DK176">
            <v>-3726.8000000002794</v>
          </cell>
          <cell r="DL176">
            <v>-2757.8000000000466</v>
          </cell>
          <cell r="DM176">
            <v>-8.4499999997206032</v>
          </cell>
          <cell r="DN176">
            <v>-13.819999999948777</v>
          </cell>
          <cell r="DO176">
            <v>-18.360000000335276</v>
          </cell>
          <cell r="DP176">
            <v>-8.5800000000745058</v>
          </cell>
          <cell r="DQ176">
            <v>522.5</v>
          </cell>
          <cell r="DR176">
            <v>-194.30000000447035</v>
          </cell>
          <cell r="DS176">
            <v>-9</v>
          </cell>
          <cell r="DT176">
            <v>-13.700000000186265</v>
          </cell>
          <cell r="DU176">
            <v>-13.700000000186265</v>
          </cell>
          <cell r="DV176">
            <v>-27.099999999627471</v>
          </cell>
          <cell r="DW176">
            <v>-34</v>
          </cell>
          <cell r="DX176">
            <v>-22.700000000186265</v>
          </cell>
          <cell r="DY176">
            <v>-8.099999999627471</v>
          </cell>
          <cell r="DZ176">
            <v>-0.5</v>
          </cell>
          <cell r="EA176">
            <v>-15.260000000242144</v>
          </cell>
          <cell r="EB176">
            <v>-28.299999999813735</v>
          </cell>
          <cell r="EC176">
            <v>-8.2000000001862645</v>
          </cell>
          <cell r="ED176">
            <v>-13.739999999757856</v>
          </cell>
        </row>
        <row r="177">
          <cell r="F177">
            <v>-1690.3999999999069</v>
          </cell>
          <cell r="G177">
            <v>-1743.1199999999953</v>
          </cell>
          <cell r="H177">
            <v>-4916.3100000000559</v>
          </cell>
          <cell r="I177">
            <v>-4754.25</v>
          </cell>
          <cell r="J177">
            <v>-7329.1999999999534</v>
          </cell>
          <cell r="K177">
            <v>-6233.6899999999732</v>
          </cell>
          <cell r="L177">
            <v>-6865.8999999999069</v>
          </cell>
          <cell r="M177">
            <v>-176.51500000001397</v>
          </cell>
          <cell r="N177">
            <v>398.89999999990687</v>
          </cell>
          <cell r="O177">
            <v>-9900.2999999998137</v>
          </cell>
          <cell r="P177">
            <v>-1344.6500000000233</v>
          </cell>
          <cell r="Q177">
            <v>-2647.9000000001397</v>
          </cell>
          <cell r="R177">
            <v>-90530.499999996275</v>
          </cell>
          <cell r="S177">
            <v>-6005.8999999999069</v>
          </cell>
          <cell r="T177">
            <v>-5384.6000000000931</v>
          </cell>
          <cell r="U177">
            <v>-7482.1000000000931</v>
          </cell>
          <cell r="V177">
            <v>-7986.6999999999534</v>
          </cell>
          <cell r="W177">
            <v>-14635</v>
          </cell>
          <cell r="X177">
            <v>-13925</v>
          </cell>
          <cell r="Y177">
            <v>-8188</v>
          </cell>
          <cell r="Z177">
            <v>-4112.0999999999767</v>
          </cell>
          <cell r="AA177">
            <v>-1549.2999999998137</v>
          </cell>
          <cell r="AB177">
            <v>-6872.7000000001863</v>
          </cell>
          <cell r="AC177">
            <v>-6718.0999999998603</v>
          </cell>
          <cell r="AD177">
            <v>-7671</v>
          </cell>
          <cell r="AE177">
            <v>-195310.89999999851</v>
          </cell>
          <cell r="AF177">
            <v>-9841.5</v>
          </cell>
          <cell r="AG177">
            <v>-11984.5</v>
          </cell>
          <cell r="AH177">
            <v>-14143.400000000373</v>
          </cell>
          <cell r="AI177">
            <v>-10362.700000000186</v>
          </cell>
          <cell r="AJ177">
            <v>-20555.400000000373</v>
          </cell>
          <cell r="AK177">
            <v>-20183.5</v>
          </cell>
          <cell r="AL177">
            <v>-24654</v>
          </cell>
          <cell r="AM177">
            <v>-14147.200000000186</v>
          </cell>
          <cell r="AN177">
            <v>-25292.700000000186</v>
          </cell>
          <cell r="AO177">
            <v>-16434</v>
          </cell>
          <cell r="AP177">
            <v>-16963</v>
          </cell>
          <cell r="AQ177">
            <v>-10749</v>
          </cell>
          <cell r="AR177">
            <v>-193859.39999999851</v>
          </cell>
          <cell r="AS177">
            <v>-1756.5</v>
          </cell>
          <cell r="AT177">
            <v>-19982</v>
          </cell>
          <cell r="AU177">
            <v>-15415</v>
          </cell>
          <cell r="AV177">
            <v>-9537.2000000001863</v>
          </cell>
          <cell r="AW177">
            <v>-26455.5</v>
          </cell>
          <cell r="AX177">
            <v>-12850.599999999627</v>
          </cell>
          <cell r="AY177">
            <v>-31570</v>
          </cell>
          <cell r="AZ177">
            <v>-26871.200000000186</v>
          </cell>
          <cell r="BA177">
            <v>-15396.400000000373</v>
          </cell>
          <cell r="BB177">
            <v>-8255.5</v>
          </cell>
          <cell r="BC177">
            <v>-6734</v>
          </cell>
          <cell r="BD177">
            <v>-19035.5</v>
          </cell>
          <cell r="BE177">
            <v>-186574.70000000298</v>
          </cell>
          <cell r="BF177">
            <v>-13383</v>
          </cell>
          <cell r="BG177">
            <v>-14459.5</v>
          </cell>
          <cell r="BH177">
            <v>-16266</v>
          </cell>
          <cell r="BI177">
            <v>-9662.2999999998137</v>
          </cell>
          <cell r="BJ177">
            <v>-21252.5</v>
          </cell>
          <cell r="BK177">
            <v>-27306</v>
          </cell>
          <cell r="BL177">
            <v>-22478</v>
          </cell>
          <cell r="BM177">
            <v>-34998.400000000373</v>
          </cell>
          <cell r="BN177">
            <v>-13522</v>
          </cell>
          <cell r="BO177">
            <v>-16701.5</v>
          </cell>
          <cell r="BP177">
            <v>-9520</v>
          </cell>
          <cell r="BQ177">
            <v>12974.5</v>
          </cell>
          <cell r="BR177">
            <v>43337.89999999851</v>
          </cell>
          <cell r="BS177">
            <v>-100</v>
          </cell>
          <cell r="BT177">
            <v>710.5</v>
          </cell>
          <cell r="BU177">
            <v>1674.2000000001863</v>
          </cell>
          <cell r="BV177">
            <v>-65.799999999813735</v>
          </cell>
          <cell r="BW177">
            <v>3040.2999999998137</v>
          </cell>
          <cell r="BX177">
            <v>11461.5</v>
          </cell>
          <cell r="BY177">
            <v>17504</v>
          </cell>
          <cell r="BZ177">
            <v>3948.5</v>
          </cell>
          <cell r="CA177">
            <v>-133.5</v>
          </cell>
          <cell r="CB177">
            <v>5074</v>
          </cell>
          <cell r="CC177">
            <v>177.20000000018626</v>
          </cell>
          <cell r="CD177">
            <v>47</v>
          </cell>
          <cell r="CE177">
            <v>64576</v>
          </cell>
          <cell r="CF177">
            <v>897.5</v>
          </cell>
          <cell r="CG177">
            <v>1844.5</v>
          </cell>
          <cell r="CH177">
            <v>2133</v>
          </cell>
          <cell r="CI177">
            <v>579.5</v>
          </cell>
          <cell r="CJ177">
            <v>11652.5</v>
          </cell>
          <cell r="CK177">
            <v>12510</v>
          </cell>
          <cell r="CL177">
            <v>19676</v>
          </cell>
          <cell r="CM177">
            <v>1654.5</v>
          </cell>
          <cell r="CN177">
            <v>2963.5</v>
          </cell>
          <cell r="CO177">
            <v>10389</v>
          </cell>
          <cell r="CP177">
            <v>158</v>
          </cell>
          <cell r="CQ177">
            <v>118</v>
          </cell>
          <cell r="CR177">
            <v>121469.29999999702</v>
          </cell>
          <cell r="CS177">
            <v>1742.5</v>
          </cell>
          <cell r="CT177">
            <v>2398</v>
          </cell>
          <cell r="CU177">
            <v>4251</v>
          </cell>
          <cell r="CV177">
            <v>5345.5</v>
          </cell>
          <cell r="CW177">
            <v>17220</v>
          </cell>
          <cell r="CX177">
            <v>16963.299999999814</v>
          </cell>
          <cell r="CY177">
            <v>38949</v>
          </cell>
          <cell r="CZ177">
            <v>9214.5</v>
          </cell>
          <cell r="DA177">
            <v>11225.5</v>
          </cell>
          <cell r="DB177">
            <v>12708</v>
          </cell>
          <cell r="DC177">
            <v>516</v>
          </cell>
          <cell r="DD177">
            <v>936</v>
          </cell>
          <cell r="DE177">
            <v>71873.5</v>
          </cell>
          <cell r="DF177">
            <v>-30</v>
          </cell>
          <cell r="DG177">
            <v>295</v>
          </cell>
          <cell r="DH177">
            <v>3334.5</v>
          </cell>
          <cell r="DI177">
            <v>1683</v>
          </cell>
          <cell r="DJ177">
            <v>16189</v>
          </cell>
          <cell r="DK177">
            <v>12913</v>
          </cell>
          <cell r="DL177">
            <v>35523</v>
          </cell>
          <cell r="DM177">
            <v>1595.5</v>
          </cell>
          <cell r="DN177">
            <v>-54</v>
          </cell>
          <cell r="DO177">
            <v>-44</v>
          </cell>
          <cell r="DP177">
            <v>-32.5</v>
          </cell>
          <cell r="DQ177">
            <v>501</v>
          </cell>
          <cell r="DR177">
            <v>-483</v>
          </cell>
          <cell r="DS177">
            <v>-14</v>
          </cell>
          <cell r="DT177">
            <v>-26</v>
          </cell>
          <cell r="DU177">
            <v>-47</v>
          </cell>
          <cell r="DV177">
            <v>-35</v>
          </cell>
          <cell r="DW177">
            <v>-30</v>
          </cell>
          <cell r="DX177">
            <v>-68</v>
          </cell>
          <cell r="DY177">
            <v>-72</v>
          </cell>
          <cell r="DZ177">
            <v>-88</v>
          </cell>
          <cell r="EA177">
            <v>-46</v>
          </cell>
          <cell r="EB177">
            <v>-18</v>
          </cell>
          <cell r="EC177">
            <v>-29</v>
          </cell>
          <cell r="ED177">
            <v>-10</v>
          </cell>
        </row>
        <row r="178">
          <cell r="F178">
            <v>-619.69999999995343</v>
          </cell>
          <cell r="G178">
            <v>-223.5</v>
          </cell>
          <cell r="H178">
            <v>-1088.7999999998137</v>
          </cell>
          <cell r="I178">
            <v>-5158</v>
          </cell>
          <cell r="J178">
            <v>-15974</v>
          </cell>
          <cell r="K178">
            <v>-14152</v>
          </cell>
          <cell r="L178">
            <v>10996.700000000186</v>
          </cell>
          <cell r="M178">
            <v>-20803</v>
          </cell>
          <cell r="N178">
            <v>-3618</v>
          </cell>
          <cell r="O178">
            <v>-1439.8999999999069</v>
          </cell>
          <cell r="P178">
            <v>-273.12000000011176</v>
          </cell>
          <cell r="Q178">
            <v>-228.19999999995343</v>
          </cell>
          <cell r="R178">
            <v>-42606.699999988079</v>
          </cell>
          <cell r="S178">
            <v>-1523.7000000001863</v>
          </cell>
          <cell r="T178">
            <v>-2125</v>
          </cell>
          <cell r="U178">
            <v>-2857.5</v>
          </cell>
          <cell r="V178">
            <v>-4753.5</v>
          </cell>
          <cell r="W178">
            <v>-24612</v>
          </cell>
          <cell r="X178">
            <v>-16240</v>
          </cell>
          <cell r="Y178">
            <v>-8889</v>
          </cell>
          <cell r="Z178">
            <v>-29655</v>
          </cell>
          <cell r="AA178">
            <v>-5527</v>
          </cell>
          <cell r="AB178">
            <v>-4401</v>
          </cell>
          <cell r="AC178">
            <v>-1089.5</v>
          </cell>
          <cell r="AD178">
            <v>59066.5</v>
          </cell>
          <cell r="AE178">
            <v>-52300.09999999404</v>
          </cell>
          <cell r="AF178">
            <v>-10013</v>
          </cell>
          <cell r="AG178">
            <v>-5831.5</v>
          </cell>
          <cell r="AH178">
            <v>-5112</v>
          </cell>
          <cell r="AI178">
            <v>-6286</v>
          </cell>
          <cell r="AJ178">
            <v>-26688</v>
          </cell>
          <cell r="AK178">
            <v>-11626</v>
          </cell>
          <cell r="AL178">
            <v>-4862.7999999998137</v>
          </cell>
          <cell r="AM178">
            <v>-27992</v>
          </cell>
          <cell r="AN178">
            <v>-6888</v>
          </cell>
          <cell r="AO178">
            <v>-6504</v>
          </cell>
          <cell r="AP178">
            <v>-2958.7999999998137</v>
          </cell>
          <cell r="AQ178">
            <v>62462</v>
          </cell>
          <cell r="AR178">
            <v>-90243.79999999702</v>
          </cell>
          <cell r="AS178">
            <v>-12230</v>
          </cell>
          <cell r="AT178">
            <v>-8048</v>
          </cell>
          <cell r="AU178">
            <v>-8349.5</v>
          </cell>
          <cell r="AV178">
            <v>-5853.5</v>
          </cell>
          <cell r="AW178">
            <v>-25180</v>
          </cell>
          <cell r="AX178">
            <v>-19700</v>
          </cell>
          <cell r="AY178">
            <v>-5376.5</v>
          </cell>
          <cell r="AZ178">
            <v>-31313</v>
          </cell>
          <cell r="BA178">
            <v>-4629</v>
          </cell>
          <cell r="BB178">
            <v>-5238</v>
          </cell>
          <cell r="BC178">
            <v>-1690.2999999998137</v>
          </cell>
          <cell r="BD178">
            <v>37364</v>
          </cell>
          <cell r="BE178">
            <v>-126392.29999999702</v>
          </cell>
          <cell r="BF178">
            <v>-14726</v>
          </cell>
          <cell r="BG178">
            <v>-9197.5</v>
          </cell>
          <cell r="BH178">
            <v>-8929.5</v>
          </cell>
          <cell r="BI178">
            <v>-5544</v>
          </cell>
          <cell r="BJ178">
            <v>-36638</v>
          </cell>
          <cell r="BK178">
            <v>-21366</v>
          </cell>
          <cell r="BL178">
            <v>-6628.5</v>
          </cell>
          <cell r="BM178">
            <v>-42689</v>
          </cell>
          <cell r="BN178">
            <v>-6395</v>
          </cell>
          <cell r="BO178">
            <v>-5763</v>
          </cell>
          <cell r="BP178">
            <v>-2380.7999999998137</v>
          </cell>
          <cell r="BQ178">
            <v>33865</v>
          </cell>
          <cell r="BR178">
            <v>-10702.5</v>
          </cell>
          <cell r="BS178">
            <v>5</v>
          </cell>
          <cell r="BT178">
            <v>-3</v>
          </cell>
          <cell r="BU178">
            <v>1</v>
          </cell>
          <cell r="BV178">
            <v>10</v>
          </cell>
          <cell r="BW178">
            <v>-3628</v>
          </cell>
          <cell r="BX178">
            <v>-4637</v>
          </cell>
          <cell r="BY178">
            <v>-2581</v>
          </cell>
          <cell r="BZ178">
            <v>74</v>
          </cell>
          <cell r="CA178">
            <v>38.5</v>
          </cell>
          <cell r="CB178">
            <v>-421</v>
          </cell>
          <cell r="CC178">
            <v>79</v>
          </cell>
          <cell r="CD178">
            <v>360</v>
          </cell>
          <cell r="CE178">
            <v>-26245.5</v>
          </cell>
          <cell r="CF178">
            <v>-1308</v>
          </cell>
          <cell r="CG178">
            <v>11</v>
          </cell>
          <cell r="CH178">
            <v>-1320</v>
          </cell>
          <cell r="CI178">
            <v>-23</v>
          </cell>
          <cell r="CJ178">
            <v>-9608</v>
          </cell>
          <cell r="CK178">
            <v>-6994</v>
          </cell>
          <cell r="CL178">
            <v>-5446.5</v>
          </cell>
          <cell r="CM178">
            <v>108</v>
          </cell>
          <cell r="CN178">
            <v>-388</v>
          </cell>
          <cell r="CO178">
            <v>-1844</v>
          </cell>
          <cell r="CP178">
            <v>81</v>
          </cell>
          <cell r="CQ178">
            <v>486</v>
          </cell>
          <cell r="CR178">
            <v>-47976</v>
          </cell>
          <cell r="CS178">
            <v>-1380</v>
          </cell>
          <cell r="CT178">
            <v>-1410</v>
          </cell>
          <cell r="CU178">
            <v>-963</v>
          </cell>
          <cell r="CV178">
            <v>-2327</v>
          </cell>
          <cell r="CW178">
            <v>-19302</v>
          </cell>
          <cell r="CX178">
            <v>-8357</v>
          </cell>
          <cell r="CY178">
            <v>-7869</v>
          </cell>
          <cell r="CZ178">
            <v>408</v>
          </cell>
          <cell r="DA178">
            <v>-2818</v>
          </cell>
          <cell r="DB178">
            <v>-4238</v>
          </cell>
          <cell r="DC178">
            <v>106</v>
          </cell>
          <cell r="DD178">
            <v>174</v>
          </cell>
          <cell r="DE178">
            <v>-25646</v>
          </cell>
          <cell r="DF178">
            <v>66</v>
          </cell>
          <cell r="DG178">
            <v>65</v>
          </cell>
          <cell r="DH178">
            <v>-1758</v>
          </cell>
          <cell r="DI178">
            <v>93</v>
          </cell>
          <cell r="DJ178">
            <v>-13568</v>
          </cell>
          <cell r="DK178">
            <v>-6009</v>
          </cell>
          <cell r="DL178">
            <v>-6308</v>
          </cell>
          <cell r="DM178">
            <v>492</v>
          </cell>
          <cell r="DN178">
            <v>176</v>
          </cell>
          <cell r="DO178">
            <v>77</v>
          </cell>
          <cell r="DP178">
            <v>222</v>
          </cell>
          <cell r="DQ178">
            <v>806</v>
          </cell>
          <cell r="DR178">
            <v>3766</v>
          </cell>
          <cell r="DS178">
            <v>184</v>
          </cell>
          <cell r="DT178">
            <v>168</v>
          </cell>
          <cell r="DU178">
            <v>238</v>
          </cell>
          <cell r="DV178">
            <v>216</v>
          </cell>
          <cell r="DW178">
            <v>388</v>
          </cell>
          <cell r="DX178">
            <v>350</v>
          </cell>
          <cell r="DY178">
            <v>720</v>
          </cell>
          <cell r="DZ178">
            <v>752</v>
          </cell>
          <cell r="EA178">
            <v>268</v>
          </cell>
          <cell r="EB178">
            <v>202</v>
          </cell>
          <cell r="EC178">
            <v>156</v>
          </cell>
          <cell r="ED178">
            <v>124</v>
          </cell>
        </row>
        <row r="179">
          <cell r="F179">
            <v>-2608.9499999999534</v>
          </cell>
          <cell r="G179">
            <v>-3624.5</v>
          </cell>
          <cell r="H179">
            <v>-1972.5200000000186</v>
          </cell>
          <cell r="I179">
            <v>-4025.5500000000466</v>
          </cell>
          <cell r="J179">
            <v>-12887.088500000071</v>
          </cell>
          <cell r="K179">
            <v>-2505.5</v>
          </cell>
          <cell r="L179">
            <v>-2162.3510000000242</v>
          </cell>
          <cell r="M179">
            <v>0</v>
          </cell>
          <cell r="N179">
            <v>-1595.2930000000633</v>
          </cell>
          <cell r="O179">
            <v>-3155.8000000000466</v>
          </cell>
          <cell r="P179">
            <v>-2868</v>
          </cell>
          <cell r="Q179">
            <v>-2269.5</v>
          </cell>
          <cell r="R179">
            <v>-50105.666699998081</v>
          </cell>
          <cell r="S179">
            <v>-5288</v>
          </cell>
          <cell r="T179">
            <v>-3179.0887000001967</v>
          </cell>
          <cell r="U179">
            <v>-4939.7000000001863</v>
          </cell>
          <cell r="V179">
            <v>-4432.8609999998007</v>
          </cell>
          <cell r="W179">
            <v>-13911.206999999937</v>
          </cell>
          <cell r="X179">
            <v>-6022.783000000054</v>
          </cell>
          <cell r="Y179">
            <v>2222.4459999999963</v>
          </cell>
          <cell r="Z179">
            <v>-2473.3839999999618</v>
          </cell>
          <cell r="AA179">
            <v>-3226.9849999998696</v>
          </cell>
          <cell r="AB179">
            <v>-3119.1040000002831</v>
          </cell>
          <cell r="AC179">
            <v>-3611</v>
          </cell>
          <cell r="AD179">
            <v>-2124</v>
          </cell>
          <cell r="AE179">
            <v>29709.835999999195</v>
          </cell>
          <cell r="AF179">
            <v>-8877.5</v>
          </cell>
          <cell r="AG179">
            <v>-5291</v>
          </cell>
          <cell r="AH179">
            <v>-6834</v>
          </cell>
          <cell r="AI179">
            <v>-5411.7269999999553</v>
          </cell>
          <cell r="AJ179">
            <v>-8196.6480000000447</v>
          </cell>
          <cell r="AK179">
            <v>-7865</v>
          </cell>
          <cell r="AL179">
            <v>77271.717999999877</v>
          </cell>
          <cell r="AM179">
            <v>7131.3319999999367</v>
          </cell>
          <cell r="AN179">
            <v>-1808.2260000000242</v>
          </cell>
          <cell r="AO179">
            <v>-5860.2620000001043</v>
          </cell>
          <cell r="AP179">
            <v>-6672.3389999996871</v>
          </cell>
          <cell r="AQ179">
            <v>2123.4879999998957</v>
          </cell>
          <cell r="AR179">
            <v>-25516.736000008881</v>
          </cell>
          <cell r="AS179">
            <v>-5083.5790000003763</v>
          </cell>
          <cell r="AT179">
            <v>-10172.743999999948</v>
          </cell>
          <cell r="AU179">
            <v>-8220.9540000003763</v>
          </cell>
          <cell r="AV179">
            <v>-5631.0590000003576</v>
          </cell>
          <cell r="AW179">
            <v>-10914.183999999892</v>
          </cell>
          <cell r="AX179">
            <v>-17026.599999999627</v>
          </cell>
          <cell r="AY179">
            <v>56096.199999999953</v>
          </cell>
          <cell r="AZ179">
            <v>-327.22500000009313</v>
          </cell>
          <cell r="BA179">
            <v>-3900.5999999996275</v>
          </cell>
          <cell r="BB179">
            <v>-5575</v>
          </cell>
          <cell r="BC179">
            <v>-8274.8230000003241</v>
          </cell>
          <cell r="BD179">
            <v>-6486.168000000529</v>
          </cell>
          <cell r="BE179">
            <v>-84427.26099999994</v>
          </cell>
          <cell r="BF179">
            <v>-7097.3790000006557</v>
          </cell>
          <cell r="BG179">
            <v>-5739.473000000231</v>
          </cell>
          <cell r="BH179">
            <v>-8122.8589999997057</v>
          </cell>
          <cell r="BI179">
            <v>-8101.8050000001676</v>
          </cell>
          <cell r="BJ179">
            <v>-12662.362999999896</v>
          </cell>
          <cell r="BK179">
            <v>-13003.200000000186</v>
          </cell>
          <cell r="BL179">
            <v>-1250.9800000000978</v>
          </cell>
          <cell r="BM179">
            <v>-2272.026999999769</v>
          </cell>
          <cell r="BN179">
            <v>-8420.2000000001863</v>
          </cell>
          <cell r="BO179">
            <v>-11061.400000000373</v>
          </cell>
          <cell r="BP179">
            <v>-10029.575000000186</v>
          </cell>
          <cell r="BQ179">
            <v>3334</v>
          </cell>
          <cell r="BR179">
            <v>-5806.9966999962926</v>
          </cell>
          <cell r="BS179">
            <v>-56.065000000409782</v>
          </cell>
          <cell r="BT179">
            <v>163.06599999964237</v>
          </cell>
          <cell r="BU179">
            <v>-70.839999999850988</v>
          </cell>
          <cell r="BV179">
            <v>-47.200000000186265</v>
          </cell>
          <cell r="BW179">
            <v>-102.5</v>
          </cell>
          <cell r="BX179">
            <v>-87.130700000096112</v>
          </cell>
          <cell r="BY179">
            <v>1048.9700000002049</v>
          </cell>
          <cell r="BZ179">
            <v>-4653.8179999999702</v>
          </cell>
          <cell r="CA179">
            <v>-12.914000000339001</v>
          </cell>
          <cell r="CB179">
            <v>-1954.8649999997579</v>
          </cell>
          <cell r="CC179">
            <v>-53.200000000186265</v>
          </cell>
          <cell r="CD179">
            <v>19.5</v>
          </cell>
          <cell r="CE179">
            <v>-2134.169700011611</v>
          </cell>
          <cell r="CF179">
            <v>164.36500000022352</v>
          </cell>
          <cell r="CG179">
            <v>-34</v>
          </cell>
          <cell r="CH179">
            <v>-68.091000000014901</v>
          </cell>
          <cell r="CI179">
            <v>-68.599999999627471</v>
          </cell>
          <cell r="CJ179">
            <v>-100.5</v>
          </cell>
          <cell r="CK179">
            <v>-105.05269999988377</v>
          </cell>
          <cell r="CL179">
            <v>37.949999999953434</v>
          </cell>
          <cell r="CM179">
            <v>1964.6089999999385</v>
          </cell>
          <cell r="CN179">
            <v>-975.39000000013039</v>
          </cell>
          <cell r="CO179">
            <v>-2935.0030000000261</v>
          </cell>
          <cell r="CP179">
            <v>-68.733999999705702</v>
          </cell>
          <cell r="CQ179">
            <v>54.276999999769032</v>
          </cell>
          <cell r="CR179">
            <v>-14951.972999997437</v>
          </cell>
          <cell r="CS179">
            <v>-10.831999999471009</v>
          </cell>
          <cell r="CT179">
            <v>-16.057000000029802</v>
          </cell>
          <cell r="CU179">
            <v>-19</v>
          </cell>
          <cell r="CV179">
            <v>-15.108000000007451</v>
          </cell>
          <cell r="CW179">
            <v>559.33000000007451</v>
          </cell>
          <cell r="CX179">
            <v>-38</v>
          </cell>
          <cell r="CY179">
            <v>-2964.905999999959</v>
          </cell>
          <cell r="CZ179">
            <v>-3293.0260000000708</v>
          </cell>
          <cell r="DA179">
            <v>-4614.7600000002421</v>
          </cell>
          <cell r="DB179">
            <v>-4608.7000000001863</v>
          </cell>
          <cell r="DC179">
            <v>36.08600000012666</v>
          </cell>
          <cell r="DD179">
            <v>33</v>
          </cell>
          <cell r="DE179">
            <v>-1301.7439999952912</v>
          </cell>
          <cell r="DF179">
            <v>-10.180000000633299</v>
          </cell>
          <cell r="DG179">
            <v>-15.463999999687076</v>
          </cell>
          <cell r="DH179">
            <v>-18.656000000424683</v>
          </cell>
          <cell r="DI179">
            <v>-22.799999999813735</v>
          </cell>
          <cell r="DJ179">
            <v>-18.5</v>
          </cell>
          <cell r="DK179">
            <v>-29.700000000186265</v>
          </cell>
          <cell r="DL179">
            <v>-466.64399999985471</v>
          </cell>
          <cell r="DM179">
            <v>-779.20000000018626</v>
          </cell>
          <cell r="DN179">
            <v>-10.400000000372529</v>
          </cell>
          <cell r="DO179">
            <v>-28.5</v>
          </cell>
          <cell r="DP179">
            <v>-15.5</v>
          </cell>
          <cell r="DQ179">
            <v>113.79999999981374</v>
          </cell>
          <cell r="DR179">
            <v>-134.13499999046326</v>
          </cell>
          <cell r="DS179">
            <v>0</v>
          </cell>
          <cell r="DT179">
            <v>-1</v>
          </cell>
          <cell r="DU179">
            <v>-4</v>
          </cell>
          <cell r="DV179">
            <v>-9.2099999999627471</v>
          </cell>
          <cell r="DW179">
            <v>-5.5200000004842877</v>
          </cell>
          <cell r="DX179">
            <v>-14.320000000298023</v>
          </cell>
          <cell r="DY179">
            <v>-11</v>
          </cell>
          <cell r="DZ179">
            <v>-34.5</v>
          </cell>
          <cell r="EA179">
            <v>-37.5</v>
          </cell>
          <cell r="EB179">
            <v>-11.5</v>
          </cell>
          <cell r="EC179">
            <v>-5.5849999999627471</v>
          </cell>
          <cell r="ED179">
            <v>0</v>
          </cell>
        </row>
        <row r="180">
          <cell r="F180">
            <v>-19.016599999999926</v>
          </cell>
          <cell r="G180">
            <v>-156.22509999999966</v>
          </cell>
          <cell r="H180">
            <v>-318.70600000000013</v>
          </cell>
          <cell r="I180">
            <v>-136.47900000000027</v>
          </cell>
          <cell r="J180">
            <v>-15.077000000001135</v>
          </cell>
          <cell r="K180">
            <v>0</v>
          </cell>
          <cell r="L180">
            <v>248.7699999999968</v>
          </cell>
          <cell r="M180">
            <v>-212.41999999999825</v>
          </cell>
          <cell r="N180">
            <v>-252.91300000000047</v>
          </cell>
          <cell r="O180">
            <v>-85.697000000000116</v>
          </cell>
          <cell r="P180">
            <v>-69.738500000000386</v>
          </cell>
          <cell r="Q180">
            <v>-59.923999999999069</v>
          </cell>
          <cell r="R180">
            <v>-3028.3769999999786</v>
          </cell>
          <cell r="S180">
            <v>-17.085999999999331</v>
          </cell>
          <cell r="T180">
            <v>-52.673999999999069</v>
          </cell>
          <cell r="U180">
            <v>-21.789000000000669</v>
          </cell>
          <cell r="V180">
            <v>-128.69900000000052</v>
          </cell>
          <cell r="W180">
            <v>-241.12099999999919</v>
          </cell>
          <cell r="X180">
            <v>-135.01800000000003</v>
          </cell>
          <cell r="Y180">
            <v>-853.24000000000524</v>
          </cell>
          <cell r="Z180">
            <v>-266.375</v>
          </cell>
          <cell r="AA180">
            <v>-60.968999999997322</v>
          </cell>
          <cell r="AB180">
            <v>-700.22500000000582</v>
          </cell>
          <cell r="AC180">
            <v>-380.23099999999977</v>
          </cell>
          <cell r="AD180">
            <v>-170.95000000000437</v>
          </cell>
          <cell r="AE180">
            <v>-2207.9550000000745</v>
          </cell>
          <cell r="AF180">
            <v>-463.8660000000018</v>
          </cell>
          <cell r="AG180">
            <v>-160.48400000001129</v>
          </cell>
          <cell r="AH180">
            <v>-106.61300000000483</v>
          </cell>
          <cell r="AI180">
            <v>-162.11700000000565</v>
          </cell>
          <cell r="AJ180">
            <v>0</v>
          </cell>
          <cell r="AK180">
            <v>-163.22299999999814</v>
          </cell>
          <cell r="AL180">
            <v>652.07600000000093</v>
          </cell>
          <cell r="AM180">
            <v>-785.94999999999709</v>
          </cell>
          <cell r="AN180">
            <v>-111.25999999999476</v>
          </cell>
          <cell r="AO180">
            <v>0</v>
          </cell>
          <cell r="AP180">
            <v>-561.75800000000163</v>
          </cell>
          <cell r="AQ180">
            <v>-344.76000000000931</v>
          </cell>
          <cell r="AR180">
            <v>-3810.5679999999702</v>
          </cell>
          <cell r="AS180">
            <v>-113.26000000000204</v>
          </cell>
          <cell r="AT180">
            <v>-119.99499999999534</v>
          </cell>
          <cell r="AU180">
            <v>-161.66000000000349</v>
          </cell>
          <cell r="AV180">
            <v>-132.2390000000014</v>
          </cell>
          <cell r="AW180">
            <v>-213</v>
          </cell>
          <cell r="AX180">
            <v>-360.59800000000541</v>
          </cell>
          <cell r="AY180">
            <v>0</v>
          </cell>
          <cell r="AZ180">
            <v>-1517.1199999999953</v>
          </cell>
          <cell r="BA180">
            <v>-296.08999999999651</v>
          </cell>
          <cell r="BB180">
            <v>-353.13000000000466</v>
          </cell>
          <cell r="BC180">
            <v>-213.18700000000536</v>
          </cell>
          <cell r="BD180">
            <v>-330.28899999998976</v>
          </cell>
          <cell r="BE180">
            <v>-2458.2449999999953</v>
          </cell>
          <cell r="BF180">
            <v>-227.78600000000006</v>
          </cell>
          <cell r="BG180">
            <v>-288.11500000000524</v>
          </cell>
          <cell r="BH180">
            <v>-120.99699999999575</v>
          </cell>
          <cell r="BI180">
            <v>-243.31100000000151</v>
          </cell>
          <cell r="BJ180">
            <v>-575.53499999998894</v>
          </cell>
          <cell r="BK180">
            <v>-98.793000000005122</v>
          </cell>
          <cell r="BL180">
            <v>0</v>
          </cell>
          <cell r="BM180">
            <v>-282.90400000000955</v>
          </cell>
          <cell r="BN180">
            <v>-134.05000000000291</v>
          </cell>
          <cell r="BO180">
            <v>-236.02999999999884</v>
          </cell>
          <cell r="BP180">
            <v>-469.90400000000227</v>
          </cell>
          <cell r="BQ180">
            <v>219.17999999999302</v>
          </cell>
          <cell r="BR180">
            <v>-15.237000000081025</v>
          </cell>
          <cell r="BS180">
            <v>0</v>
          </cell>
          <cell r="BT180">
            <v>0</v>
          </cell>
          <cell r="BU180">
            <v>-2.3099999999976717</v>
          </cell>
          <cell r="BV180">
            <v>0</v>
          </cell>
          <cell r="BW180">
            <v>-2.4499999999970896</v>
          </cell>
          <cell r="BX180">
            <v>0</v>
          </cell>
          <cell r="BY180">
            <v>0</v>
          </cell>
          <cell r="BZ180">
            <v>-1.5700000000069849</v>
          </cell>
          <cell r="CA180">
            <v>-5.1500000000087311</v>
          </cell>
          <cell r="CB180">
            <v>0</v>
          </cell>
          <cell r="CC180">
            <v>-4.1869999999980791</v>
          </cell>
          <cell r="CD180">
            <v>0.42999999999301508</v>
          </cell>
          <cell r="CE180">
            <v>106.50700000021607</v>
          </cell>
          <cell r="CF180">
            <v>0</v>
          </cell>
          <cell r="CG180">
            <v>-2.4450000000069849</v>
          </cell>
          <cell r="CH180">
            <v>15.040000000008149</v>
          </cell>
          <cell r="CI180">
            <v>0</v>
          </cell>
          <cell r="CJ180">
            <v>-2.3600000000005821</v>
          </cell>
          <cell r="CK180">
            <v>-2.6430000000000291</v>
          </cell>
          <cell r="CL180">
            <v>107.01000000000931</v>
          </cell>
          <cell r="CM180">
            <v>0</v>
          </cell>
          <cell r="CN180">
            <v>-4.7849999999889405</v>
          </cell>
          <cell r="CO180">
            <v>-1.9700000000011642</v>
          </cell>
          <cell r="CP180">
            <v>0</v>
          </cell>
          <cell r="CQ180">
            <v>-1.3400000000110595</v>
          </cell>
          <cell r="CR180">
            <v>911.87600000039674</v>
          </cell>
          <cell r="CS180">
            <v>0</v>
          </cell>
          <cell r="CT180">
            <v>-0.52000000000407454</v>
          </cell>
          <cell r="CU180">
            <v>-0.35000000000582077</v>
          </cell>
          <cell r="CV180">
            <v>503.77000000000407</v>
          </cell>
          <cell r="CW180">
            <v>0.33000000000174623</v>
          </cell>
          <cell r="CX180">
            <v>169.49400000000242</v>
          </cell>
          <cell r="CY180">
            <v>-1</v>
          </cell>
          <cell r="CZ180">
            <v>0</v>
          </cell>
          <cell r="DA180">
            <v>-0.92999999999301508</v>
          </cell>
          <cell r="DB180">
            <v>238.61600000000908</v>
          </cell>
          <cell r="DC180">
            <v>-1.5100000000093132</v>
          </cell>
          <cell r="DD180">
            <v>3.9760000000096625</v>
          </cell>
          <cell r="DE180">
            <v>-5.2439999999478459</v>
          </cell>
          <cell r="DF180">
            <v>-0.36000000000058208</v>
          </cell>
          <cell r="DG180">
            <v>-1.1089999999967404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-1.8599999999860302</v>
          </cell>
          <cell r="DM180">
            <v>0</v>
          </cell>
          <cell r="DN180">
            <v>-1.3849999999947613</v>
          </cell>
          <cell r="DO180">
            <v>0</v>
          </cell>
          <cell r="DP180">
            <v>-0.52999999999883585</v>
          </cell>
          <cell r="DQ180">
            <v>0</v>
          </cell>
          <cell r="DR180">
            <v>-0.50999999977648258</v>
          </cell>
          <cell r="DS180">
            <v>0</v>
          </cell>
          <cell r="DT180">
            <v>0</v>
          </cell>
          <cell r="DU180">
            <v>1.0000000009313226E-2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-0.51999999998952262</v>
          </cell>
          <cell r="EB180">
            <v>0</v>
          </cell>
          <cell r="EC180">
            <v>0</v>
          </cell>
          <cell r="ED180">
            <v>0</v>
          </cell>
        </row>
        <row r="181"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</row>
        <row r="182"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</row>
        <row r="183"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</row>
        <row r="185">
          <cell r="F185">
            <v>-5048.3765999996103</v>
          </cell>
          <cell r="G185">
            <v>-7564.8331000003964</v>
          </cell>
          <cell r="H185">
            <v>-9955.9729999992996</v>
          </cell>
          <cell r="I185">
            <v>-16558.134000000544</v>
          </cell>
          <cell r="J185">
            <v>-37679.205499999225</v>
          </cell>
          <cell r="K185">
            <v>-23224.589999999851</v>
          </cell>
          <cell r="L185">
            <v>24402.958999999799</v>
          </cell>
          <cell r="M185">
            <v>-30572.053000000305</v>
          </cell>
          <cell r="N185">
            <v>-7534.0990000003949</v>
          </cell>
          <cell r="O185">
            <v>-16668.696999998763</v>
          </cell>
          <cell r="P185">
            <v>-4790.8085000002757</v>
          </cell>
          <cell r="Q185">
            <v>-7553.5240000002086</v>
          </cell>
          <cell r="R185">
            <v>-225842.92170000076</v>
          </cell>
          <cell r="S185">
            <v>-14794.655999998562</v>
          </cell>
          <cell r="T185">
            <v>-13649.962700000964</v>
          </cell>
          <cell r="U185">
            <v>-18547.658999999985</v>
          </cell>
          <cell r="V185">
            <v>-20108.973999997601</v>
          </cell>
          <cell r="W185">
            <v>-55216.96799999848</v>
          </cell>
          <cell r="X185">
            <v>-38419.100999999791</v>
          </cell>
          <cell r="Y185">
            <v>-17061.174000000581</v>
          </cell>
          <cell r="Z185">
            <v>-49511.63599999994</v>
          </cell>
          <cell r="AA185">
            <v>-12038.25700000301</v>
          </cell>
          <cell r="AB185">
            <v>-19106.828999999911</v>
          </cell>
          <cell r="AC185">
            <v>-14062.254999999888</v>
          </cell>
          <cell r="AD185">
            <v>46674.54999999702</v>
          </cell>
          <cell r="AE185">
            <v>-263193.18000003695</v>
          </cell>
          <cell r="AF185">
            <v>-31775.546000000089</v>
          </cell>
          <cell r="AG185">
            <v>-26775.744000002742</v>
          </cell>
          <cell r="AH185">
            <v>-30184.393000001088</v>
          </cell>
          <cell r="AI185">
            <v>-25115.554000001401</v>
          </cell>
          <cell r="AJ185">
            <v>-58454.728000000119</v>
          </cell>
          <cell r="AK185">
            <v>-43666.882999997586</v>
          </cell>
          <cell r="AL185">
            <v>47671.293999999762</v>
          </cell>
          <cell r="AM185">
            <v>-46277.918000008911</v>
          </cell>
          <cell r="AN185">
            <v>-36861.627000000328</v>
          </cell>
          <cell r="AO185">
            <v>-33478.662000000477</v>
          </cell>
          <cell r="AP185">
            <v>-28380.146999999881</v>
          </cell>
          <cell r="AQ185">
            <v>50106.728000000119</v>
          </cell>
          <cell r="AR185">
            <v>-369500.89999994636</v>
          </cell>
          <cell r="AS185">
            <v>-25878.179000005126</v>
          </cell>
          <cell r="AT185">
            <v>-41677.758999999613</v>
          </cell>
          <cell r="AU185">
            <v>-35825.024000000209</v>
          </cell>
          <cell r="AV185">
            <v>-26218.56799999997</v>
          </cell>
          <cell r="AW185">
            <v>-65898.913999993354</v>
          </cell>
          <cell r="AX185">
            <v>-55132.047999996692</v>
          </cell>
          <cell r="AY185">
            <v>18399.680000001565</v>
          </cell>
          <cell r="AZ185">
            <v>-71147.389000002295</v>
          </cell>
          <cell r="BA185">
            <v>-29564.061999998987</v>
          </cell>
          <cell r="BB185">
            <v>-24142.730000000447</v>
          </cell>
          <cell r="BC185">
            <v>-18728.950000001118</v>
          </cell>
          <cell r="BD185">
            <v>6313.042999997735</v>
          </cell>
          <cell r="BE185">
            <v>-446101.34499999881</v>
          </cell>
          <cell r="BF185">
            <v>-41216.865000002086</v>
          </cell>
          <cell r="BG185">
            <v>-33898.408000003546</v>
          </cell>
          <cell r="BH185">
            <v>-41544.836000001058</v>
          </cell>
          <cell r="BI185">
            <v>-30521.24600000307</v>
          </cell>
          <cell r="BJ185">
            <v>-76126.037999995053</v>
          </cell>
          <cell r="BK185">
            <v>-64477.14300000295</v>
          </cell>
          <cell r="BL185">
            <v>-31792.330000001937</v>
          </cell>
          <cell r="BM185">
            <v>-91294.851000003517</v>
          </cell>
          <cell r="BN185">
            <v>-33213.973999999464</v>
          </cell>
          <cell r="BO185">
            <v>-37549.730000007898</v>
          </cell>
          <cell r="BP185">
            <v>-25657.618999999017</v>
          </cell>
          <cell r="BQ185">
            <v>61191.695000000298</v>
          </cell>
          <cell r="BR185">
            <v>16327.777300029993</v>
          </cell>
          <cell r="BS185">
            <v>-177.52500000223517</v>
          </cell>
          <cell r="BT185">
            <v>550.50600000098348</v>
          </cell>
          <cell r="BU185">
            <v>-703.68999999947846</v>
          </cell>
          <cell r="BV185">
            <v>-131.91999999992549</v>
          </cell>
          <cell r="BW185">
            <v>-734.84999999776483</v>
          </cell>
          <cell r="BX185">
            <v>3469.0793000012636</v>
          </cell>
          <cell r="BY185">
            <v>13913.85000000149</v>
          </cell>
          <cell r="BZ185">
            <v>-697.11800000444055</v>
          </cell>
          <cell r="CA185">
            <v>-139.90300000086427</v>
          </cell>
          <cell r="CB185">
            <v>567.63500000163913</v>
          </cell>
          <cell r="CC185">
            <v>-116.13700000010431</v>
          </cell>
          <cell r="CD185">
            <v>527.85000000149012</v>
          </cell>
          <cell r="CE185">
            <v>19629.952300012112</v>
          </cell>
          <cell r="CF185">
            <v>-808.17499999701977</v>
          </cell>
          <cell r="CG185">
            <v>-758.94500000029802</v>
          </cell>
          <cell r="CH185">
            <v>-674.67100000008941</v>
          </cell>
          <cell r="CI185">
            <v>-673.75999999791384</v>
          </cell>
          <cell r="CJ185">
            <v>858.80000000074506</v>
          </cell>
          <cell r="CK185">
            <v>1065.6842999942601</v>
          </cell>
          <cell r="CL185">
            <v>11772.839999996126</v>
          </cell>
          <cell r="CM185">
            <v>3663.1789999976754</v>
          </cell>
          <cell r="CN185">
            <v>654.09899999946356</v>
          </cell>
          <cell r="CO185">
            <v>3559.7270000018179</v>
          </cell>
          <cell r="CP185">
            <v>155.88599999807775</v>
          </cell>
          <cell r="CQ185">
            <v>815.2880000025034</v>
          </cell>
          <cell r="CR185">
            <v>33349.399999916553</v>
          </cell>
          <cell r="CS185">
            <v>-1688.9120000004768</v>
          </cell>
          <cell r="CT185">
            <v>-715.53700000047684</v>
          </cell>
          <cell r="CU185">
            <v>624.1900000013411</v>
          </cell>
          <cell r="CV185">
            <v>-1238.7580000050366</v>
          </cell>
          <cell r="CW185">
            <v>-5424.9400000050664</v>
          </cell>
          <cell r="CX185">
            <v>3849.6439999975264</v>
          </cell>
          <cell r="CY185">
            <v>26489.094000000507</v>
          </cell>
          <cell r="CZ185">
            <v>6306.7739999964833</v>
          </cell>
          <cell r="DA185">
            <v>3527.4399999976158</v>
          </cell>
          <cell r="DB185">
            <v>1096.7629999965429</v>
          </cell>
          <cell r="DC185">
            <v>-932.49399999901652</v>
          </cell>
          <cell r="DD185">
            <v>1456.1359999999404</v>
          </cell>
          <cell r="DE185">
            <v>30794.622000098228</v>
          </cell>
          <cell r="DF185">
            <v>16.409999996423721</v>
          </cell>
          <cell r="DG185">
            <v>-335.01300000026822</v>
          </cell>
          <cell r="DH185">
            <v>-734.56599999964237</v>
          </cell>
          <cell r="DI185">
            <v>-379.17999999597669</v>
          </cell>
          <cell r="DJ185">
            <v>-399.80000000447035</v>
          </cell>
          <cell r="DK185">
            <v>3147.4999999962747</v>
          </cell>
          <cell r="DL185">
            <v>25988.696000002325</v>
          </cell>
          <cell r="DM185">
            <v>1299.8500000014901</v>
          </cell>
          <cell r="DN185">
            <v>96.394999995827675</v>
          </cell>
          <cell r="DO185">
            <v>-13.859999999403954</v>
          </cell>
          <cell r="DP185">
            <v>164.89000000432134</v>
          </cell>
          <cell r="DQ185">
            <v>1943.2999999970198</v>
          </cell>
          <cell r="DR185">
            <v>2954.0549998283386</v>
          </cell>
          <cell r="DS185">
            <v>161</v>
          </cell>
          <cell r="DT185">
            <v>127.29999999701977</v>
          </cell>
          <cell r="DU185">
            <v>173.30999999493361</v>
          </cell>
          <cell r="DV185">
            <v>144.68999999761581</v>
          </cell>
          <cell r="DW185">
            <v>318.48000000417233</v>
          </cell>
          <cell r="DX185">
            <v>244.97999999672174</v>
          </cell>
          <cell r="DY185">
            <v>628.90000000596046</v>
          </cell>
          <cell r="DZ185">
            <v>629</v>
          </cell>
          <cell r="EA185">
            <v>168.71999999880791</v>
          </cell>
          <cell r="EB185">
            <v>144.19999999552965</v>
          </cell>
          <cell r="EC185">
            <v>113.2149999961257</v>
          </cell>
          <cell r="ED185">
            <v>100.26000000536442</v>
          </cell>
        </row>
        <row r="187">
          <cell r="F187">
            <v>-5048.3766000047326</v>
          </cell>
          <cell r="G187">
            <v>-7564.8331000059843</v>
          </cell>
          <cell r="H187">
            <v>-9955.972999997437</v>
          </cell>
          <cell r="I187">
            <v>-16558.134000003338</v>
          </cell>
          <cell r="J187">
            <v>-37679.205500006676</v>
          </cell>
          <cell r="K187">
            <v>-23224.589999996126</v>
          </cell>
          <cell r="L187">
            <v>24402.958999998868</v>
          </cell>
          <cell r="M187">
            <v>-30572.052999995649</v>
          </cell>
          <cell r="N187">
            <v>-7534.0989999994636</v>
          </cell>
          <cell r="O187">
            <v>-16668.697000004351</v>
          </cell>
          <cell r="P187">
            <v>-4790.8084999993443</v>
          </cell>
          <cell r="Q187">
            <v>-7553.5240000039339</v>
          </cell>
          <cell r="R187">
            <v>-225842.92170011997</v>
          </cell>
          <cell r="S187">
            <v>-14794.656000003219</v>
          </cell>
          <cell r="T187">
            <v>-13649.962700001895</v>
          </cell>
          <cell r="U187">
            <v>-18547.658999994397</v>
          </cell>
          <cell r="V187">
            <v>-20108.973999999464</v>
          </cell>
          <cell r="W187">
            <v>-55216.968000002205</v>
          </cell>
          <cell r="X187">
            <v>-38419.100999996066</v>
          </cell>
          <cell r="Y187">
            <v>-17061.174000002444</v>
          </cell>
          <cell r="Z187">
            <v>-49511.63599999994</v>
          </cell>
          <cell r="AA187">
            <v>-12038.256999999285</v>
          </cell>
          <cell r="AB187">
            <v>-19106.829000003636</v>
          </cell>
          <cell r="AC187">
            <v>-14062.255000002682</v>
          </cell>
          <cell r="AD187">
            <v>46674.54999999702</v>
          </cell>
          <cell r="AE187">
            <v>-263193.18000006676</v>
          </cell>
          <cell r="AF187">
            <v>-31775.546000003815</v>
          </cell>
          <cell r="AG187">
            <v>-26775.744000002742</v>
          </cell>
          <cell r="AH187">
            <v>-30184.393000006676</v>
          </cell>
          <cell r="AI187">
            <v>-25115.553999997675</v>
          </cell>
          <cell r="AJ187">
            <v>-58454.728000000119</v>
          </cell>
          <cell r="AK187">
            <v>-43666.883000001311</v>
          </cell>
          <cell r="AL187">
            <v>47671.293999999762</v>
          </cell>
          <cell r="AM187">
            <v>-46277.918000012636</v>
          </cell>
          <cell r="AN187">
            <v>-36861.626999996603</v>
          </cell>
          <cell r="AO187">
            <v>-33478.662000000477</v>
          </cell>
          <cell r="AP187">
            <v>-28380.146999999881</v>
          </cell>
          <cell r="AQ187">
            <v>50106.728000000119</v>
          </cell>
          <cell r="AR187">
            <v>-369500.90000009537</v>
          </cell>
          <cell r="AS187">
            <v>-25878.179000005126</v>
          </cell>
          <cell r="AT187">
            <v>-41677.759000003338</v>
          </cell>
          <cell r="AU187">
            <v>-35825.023999996483</v>
          </cell>
          <cell r="AV187">
            <v>-26218.568000003695</v>
          </cell>
          <cell r="AW187">
            <v>-65898.913999989629</v>
          </cell>
          <cell r="AX187">
            <v>-55132.047999992967</v>
          </cell>
          <cell r="AY187">
            <v>18399.679999999702</v>
          </cell>
          <cell r="AZ187">
            <v>-71147.388999998569</v>
          </cell>
          <cell r="BA187">
            <v>-29564.061999998987</v>
          </cell>
          <cell r="BB187">
            <v>-24142.729999996722</v>
          </cell>
          <cell r="BC187">
            <v>-18728.94999999553</v>
          </cell>
          <cell r="BD187">
            <v>6313.042999997735</v>
          </cell>
          <cell r="BE187">
            <v>-446101.34500002861</v>
          </cell>
          <cell r="BF187">
            <v>-41216.865000002086</v>
          </cell>
          <cell r="BG187">
            <v>-33898.407999999821</v>
          </cell>
          <cell r="BH187">
            <v>-41544.836000002921</v>
          </cell>
          <cell r="BI187">
            <v>-30521.245999999344</v>
          </cell>
          <cell r="BJ187">
            <v>-76126.038000002503</v>
          </cell>
          <cell r="BK187">
            <v>-64477.143000006676</v>
          </cell>
          <cell r="BL187">
            <v>-31792.330000005662</v>
          </cell>
          <cell r="BM187">
            <v>-91294.851000010967</v>
          </cell>
          <cell r="BN187">
            <v>-33213.973999999464</v>
          </cell>
          <cell r="BO187">
            <v>-37549.730000004172</v>
          </cell>
          <cell r="BP187">
            <v>-25657.618999995291</v>
          </cell>
          <cell r="BQ187">
            <v>61191.695000000298</v>
          </cell>
          <cell r="BR187">
            <v>16327.777300000191</v>
          </cell>
          <cell r="BS187">
            <v>-177.52500000596046</v>
          </cell>
          <cell r="BT187">
            <v>550.50599999725819</v>
          </cell>
          <cell r="BU187">
            <v>-703.68999999761581</v>
          </cell>
          <cell r="BV187">
            <v>-131.92000000178814</v>
          </cell>
          <cell r="BW187">
            <v>-734.84999999403954</v>
          </cell>
          <cell r="BX187">
            <v>3469.0793000012636</v>
          </cell>
          <cell r="BY187">
            <v>13913.85000000149</v>
          </cell>
          <cell r="BZ187">
            <v>-697.11800000071526</v>
          </cell>
          <cell r="CA187">
            <v>-139.90300000458956</v>
          </cell>
          <cell r="CB187">
            <v>567.63499999791384</v>
          </cell>
          <cell r="CC187">
            <v>-116.13700000196695</v>
          </cell>
          <cell r="CD187">
            <v>527.85000000149012</v>
          </cell>
          <cell r="CE187">
            <v>19629.952299833298</v>
          </cell>
          <cell r="CF187">
            <v>-808.17499999701977</v>
          </cell>
          <cell r="CG187">
            <v>-758.94500000029802</v>
          </cell>
          <cell r="CH187">
            <v>-674.67099999636412</v>
          </cell>
          <cell r="CI187">
            <v>-673.75999999046326</v>
          </cell>
          <cell r="CJ187">
            <v>858.80000000447035</v>
          </cell>
          <cell r="CK187">
            <v>1065.6842999979854</v>
          </cell>
          <cell r="CL187">
            <v>11772.839999988675</v>
          </cell>
          <cell r="CM187">
            <v>3663.1789999902248</v>
          </cell>
          <cell r="CN187">
            <v>654.09899999946356</v>
          </cell>
          <cell r="CO187">
            <v>3559.7269999980927</v>
          </cell>
          <cell r="CP187">
            <v>155.88599999248981</v>
          </cell>
          <cell r="CQ187">
            <v>815.2880000025034</v>
          </cell>
          <cell r="CR187">
            <v>33349.399999976158</v>
          </cell>
          <cell r="CS187">
            <v>-1688.9120000004768</v>
          </cell>
          <cell r="CT187">
            <v>-715.53700000047684</v>
          </cell>
          <cell r="CU187">
            <v>624.18999999761581</v>
          </cell>
          <cell r="CV187">
            <v>-1238.7580000087619</v>
          </cell>
          <cell r="CW187">
            <v>-5424.9399999976158</v>
          </cell>
          <cell r="CX187">
            <v>3849.6439999938011</v>
          </cell>
          <cell r="CY187">
            <v>26489.094000004232</v>
          </cell>
          <cell r="CZ187">
            <v>6306.7739999890327</v>
          </cell>
          <cell r="DA187">
            <v>3527.4399999976158</v>
          </cell>
          <cell r="DB187">
            <v>1096.7629999965429</v>
          </cell>
          <cell r="DC187">
            <v>-932.49399999529123</v>
          </cell>
          <cell r="DD187">
            <v>1456.136000007391</v>
          </cell>
          <cell r="DE187">
            <v>30794.621999979019</v>
          </cell>
          <cell r="DF187">
            <v>16.409999996423721</v>
          </cell>
          <cell r="DG187">
            <v>-335.01300000399351</v>
          </cell>
          <cell r="DH187">
            <v>-734.56599999964237</v>
          </cell>
          <cell r="DI187">
            <v>-379.1799999922514</v>
          </cell>
          <cell r="DJ187">
            <v>-399.80000001192093</v>
          </cell>
          <cell r="DK187">
            <v>3147.5</v>
          </cell>
          <cell r="DL187">
            <v>25988.696000009775</v>
          </cell>
          <cell r="DM187">
            <v>1299.8499999940395</v>
          </cell>
          <cell r="DN187">
            <v>96.394999995827675</v>
          </cell>
          <cell r="DO187">
            <v>-13.859999999403954</v>
          </cell>
          <cell r="DP187">
            <v>164.89000000432134</v>
          </cell>
          <cell r="DQ187">
            <v>1943.2999999970198</v>
          </cell>
          <cell r="DR187">
            <v>2954.0549999475479</v>
          </cell>
          <cell r="DS187">
            <v>161</v>
          </cell>
          <cell r="DT187">
            <v>127.29999999701977</v>
          </cell>
          <cell r="DU187">
            <v>173.30999999493361</v>
          </cell>
          <cell r="DV187">
            <v>144.68999999761581</v>
          </cell>
          <cell r="DW187">
            <v>318.48000000417233</v>
          </cell>
          <cell r="DX187">
            <v>244.97999999672174</v>
          </cell>
          <cell r="DY187">
            <v>628.90000000596046</v>
          </cell>
          <cell r="DZ187">
            <v>629</v>
          </cell>
          <cell r="EA187">
            <v>168.71999999880791</v>
          </cell>
          <cell r="EB187">
            <v>144.19999999552965</v>
          </cell>
          <cell r="EC187">
            <v>113.2149999961257</v>
          </cell>
          <cell r="ED187">
            <v>100.26000000536442</v>
          </cell>
        </row>
        <row r="190"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</row>
        <row r="191"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</row>
        <row r="192">
          <cell r="F192">
            <v>-49.95600000000195</v>
          </cell>
          <cell r="G192">
            <v>-2.5489999999990687</v>
          </cell>
          <cell r="H192">
            <v>-23.082000000002154</v>
          </cell>
          <cell r="I192">
            <v>-55.534999999999854</v>
          </cell>
          <cell r="J192">
            <v>0</v>
          </cell>
          <cell r="K192">
            <v>-30.532999999999447</v>
          </cell>
          <cell r="L192">
            <v>17.863999999994121</v>
          </cell>
          <cell r="M192">
            <v>-95.906000000002678</v>
          </cell>
          <cell r="N192">
            <v>10.796000000002095</v>
          </cell>
          <cell r="O192">
            <v>-55.598000000001775</v>
          </cell>
          <cell r="P192">
            <v>-19.925999999999476</v>
          </cell>
          <cell r="Q192">
            <v>-32.244999999998981</v>
          </cell>
          <cell r="R192">
            <v>-617.89100000006147</v>
          </cell>
          <cell r="S192">
            <v>-34.067999999999302</v>
          </cell>
          <cell r="T192">
            <v>-24.175999999999476</v>
          </cell>
          <cell r="U192">
            <v>-59.692999999999302</v>
          </cell>
          <cell r="V192">
            <v>-100.57500000000073</v>
          </cell>
          <cell r="W192">
            <v>0</v>
          </cell>
          <cell r="X192">
            <v>-137.28600000000006</v>
          </cell>
          <cell r="Y192">
            <v>-86.996999999995751</v>
          </cell>
          <cell r="Z192">
            <v>-130.11699999999837</v>
          </cell>
          <cell r="AA192">
            <v>20.492000000005646</v>
          </cell>
          <cell r="AB192">
            <v>-46.816000000002532</v>
          </cell>
          <cell r="AC192">
            <v>-2.5799999999981083</v>
          </cell>
          <cell r="AD192">
            <v>-16.07499999999709</v>
          </cell>
          <cell r="AE192">
            <v>-292.52099999994971</v>
          </cell>
          <cell r="AF192">
            <v>-22.171999999998661</v>
          </cell>
          <cell r="AG192">
            <v>-14.243000000002212</v>
          </cell>
          <cell r="AH192">
            <v>-39.495000000002619</v>
          </cell>
          <cell r="AI192">
            <v>-50.534999999999854</v>
          </cell>
          <cell r="AJ192">
            <v>-1.738999999999578</v>
          </cell>
          <cell r="AK192">
            <v>-76.75800000000163</v>
          </cell>
          <cell r="AL192">
            <v>-19.137000000002445</v>
          </cell>
          <cell r="AM192">
            <v>-14.736000000004424</v>
          </cell>
          <cell r="AN192">
            <v>0</v>
          </cell>
          <cell r="AO192">
            <v>-2.4510000000009313</v>
          </cell>
          <cell r="AP192">
            <v>-40.739999999997963</v>
          </cell>
          <cell r="AQ192">
            <v>-10.514999999999418</v>
          </cell>
          <cell r="AR192">
            <v>120.09440000000177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94.172000000002299</v>
          </cell>
          <cell r="BB192">
            <v>0</v>
          </cell>
          <cell r="BC192">
            <v>25.92240000000038</v>
          </cell>
          <cell r="BD192">
            <v>0</v>
          </cell>
          <cell r="BE192">
            <v>113.35969999999725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110.29299999999785</v>
          </cell>
          <cell r="BO192">
            <v>0</v>
          </cell>
          <cell r="BP192">
            <v>7.6613999999999578</v>
          </cell>
          <cell r="BQ192">
            <v>-4.5947000000001026</v>
          </cell>
          <cell r="BR192">
            <v>0.33799999999973807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0.33799999999973807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1.3990000000012515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1.2910000000010768</v>
          </cell>
          <cell r="CM192">
            <v>0</v>
          </cell>
          <cell r="CN192">
            <v>0.10800000000017462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</row>
        <row r="194">
          <cell r="F194">
            <v>-49.956000000238419</v>
          </cell>
          <cell r="G194">
            <v>-2.5490000005811453</v>
          </cell>
          <cell r="H194">
            <v>-23.081999998539686</v>
          </cell>
          <cell r="I194">
            <v>-55.535000000149012</v>
          </cell>
          <cell r="J194">
            <v>0</v>
          </cell>
          <cell r="K194">
            <v>-30.532999999821186</v>
          </cell>
          <cell r="L194">
            <v>17.864000000059605</v>
          </cell>
          <cell r="M194">
            <v>-95.905999999493361</v>
          </cell>
          <cell r="N194">
            <v>10.796000000089407</v>
          </cell>
          <cell r="O194">
            <v>-55.597999999299645</v>
          </cell>
          <cell r="P194">
            <v>-19.926000000908971</v>
          </cell>
          <cell r="Q194">
            <v>-32.244999999180436</v>
          </cell>
          <cell r="R194">
            <v>-617.8910000026226</v>
          </cell>
          <cell r="S194">
            <v>-34.067999999970198</v>
          </cell>
          <cell r="T194">
            <v>-24.175999999046326</v>
          </cell>
          <cell r="U194">
            <v>-59.692999999970198</v>
          </cell>
          <cell r="V194">
            <v>-100.57499999925494</v>
          </cell>
          <cell r="W194">
            <v>0</v>
          </cell>
          <cell r="X194">
            <v>-137.28600000031292</v>
          </cell>
          <cell r="Y194">
            <v>-86.996999999508262</v>
          </cell>
          <cell r="Z194">
            <v>-130.11700000055134</v>
          </cell>
          <cell r="AA194">
            <v>20.492000000551343</v>
          </cell>
          <cell r="AB194">
            <v>-46.815999999642372</v>
          </cell>
          <cell r="AC194">
            <v>-2.5800000000745058</v>
          </cell>
          <cell r="AD194">
            <v>-16.075000001117587</v>
          </cell>
          <cell r="AE194">
            <v>-292.52100002765656</v>
          </cell>
          <cell r="AF194">
            <v>-22.17200000025332</v>
          </cell>
          <cell r="AG194">
            <v>-14.242999998852611</v>
          </cell>
          <cell r="AH194">
            <v>-39.495000001043081</v>
          </cell>
          <cell r="AI194">
            <v>-50.535000000149012</v>
          </cell>
          <cell r="AJ194">
            <v>-1.7390000000596046</v>
          </cell>
          <cell r="AK194">
            <v>-76.757999999448657</v>
          </cell>
          <cell r="AL194">
            <v>-19.137000000104308</v>
          </cell>
          <cell r="AM194">
            <v>-14.736000001430511</v>
          </cell>
          <cell r="AN194">
            <v>0</v>
          </cell>
          <cell r="AO194">
            <v>-2.4509999994188547</v>
          </cell>
          <cell r="AP194">
            <v>-40.740000000223517</v>
          </cell>
          <cell r="AQ194">
            <v>-10.514999998733401</v>
          </cell>
          <cell r="AR194">
            <v>120.0944000184536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94.171999998390675</v>
          </cell>
          <cell r="BB194">
            <v>0</v>
          </cell>
          <cell r="BC194">
            <v>25.922399999573827</v>
          </cell>
          <cell r="BD194">
            <v>0</v>
          </cell>
          <cell r="BE194">
            <v>113.35969999432564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110.29299999959767</v>
          </cell>
          <cell r="BO194">
            <v>0</v>
          </cell>
          <cell r="BP194">
            <v>7.6613999996334314</v>
          </cell>
          <cell r="BQ194">
            <v>-4.5946999993175268</v>
          </cell>
          <cell r="BR194">
            <v>0.33799999952316284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0.33800000138580799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1.3990000188350677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1.2909999992698431</v>
          </cell>
          <cell r="CM194">
            <v>0</v>
          </cell>
          <cell r="CN194">
            <v>0.10799999907612801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</row>
        <row r="197"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</row>
        <row r="198">
          <cell r="F198">
            <v>0</v>
          </cell>
          <cell r="G198">
            <v>-179.35240275645629</v>
          </cell>
          <cell r="H198">
            <v>-375.90044825174846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-783.33943599835038</v>
          </cell>
          <cell r="S198">
            <v>0</v>
          </cell>
          <cell r="T198">
            <v>0</v>
          </cell>
          <cell r="U198">
            <v>-633.13309259922244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-150.2063434002921</v>
          </cell>
          <cell r="AB198">
            <v>0</v>
          </cell>
          <cell r="AC198">
            <v>0</v>
          </cell>
          <cell r="AD198">
            <v>0</v>
          </cell>
          <cell r="AE198">
            <v>-156.12626702710986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-156.12626702897251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-1.0818363279104233</v>
          </cell>
          <cell r="BS198">
            <v>0</v>
          </cell>
          <cell r="BT198">
            <v>0</v>
          </cell>
          <cell r="BU198">
            <v>-1.0818363260477781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-0.62812361121177673</v>
          </cell>
          <cell r="DF198">
            <v>0</v>
          </cell>
          <cell r="DG198">
            <v>0</v>
          </cell>
          <cell r="DH198">
            <v>-0.30242988746613264</v>
          </cell>
          <cell r="DI198">
            <v>-0.3256937253754586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</row>
        <row r="199">
          <cell r="F199">
            <v>-467.40732963499613</v>
          </cell>
          <cell r="G199">
            <v>-113.16520875273272</v>
          </cell>
          <cell r="H199">
            <v>-700.21924477722496</v>
          </cell>
          <cell r="I199">
            <v>-1372.6419996863697</v>
          </cell>
          <cell r="J199">
            <v>0</v>
          </cell>
          <cell r="K199">
            <v>-741.67472966737114</v>
          </cell>
          <cell r="L199">
            <v>140.20044889859855</v>
          </cell>
          <cell r="M199">
            <v>-582.46478769741952</v>
          </cell>
          <cell r="N199">
            <v>-641.73351609497331</v>
          </cell>
          <cell r="O199">
            <v>-502.31606691097841</v>
          </cell>
          <cell r="P199">
            <v>-679.25225241947919</v>
          </cell>
          <cell r="Q199">
            <v>-306.56613825983368</v>
          </cell>
          <cell r="R199">
            <v>-9816.371181005612</v>
          </cell>
          <cell r="S199">
            <v>-440.46948921401054</v>
          </cell>
          <cell r="T199">
            <v>-513.15683093178086</v>
          </cell>
          <cell r="U199">
            <v>-940.21965351724066</v>
          </cell>
          <cell r="V199">
            <v>-2085.8600553674623</v>
          </cell>
          <cell r="W199">
            <v>0</v>
          </cell>
          <cell r="X199">
            <v>-2168.7196745267138</v>
          </cell>
          <cell r="Y199">
            <v>-712.80012071761303</v>
          </cell>
          <cell r="Z199">
            <v>-711.96066092886031</v>
          </cell>
          <cell r="AA199">
            <v>-962.51471790950745</v>
          </cell>
          <cell r="AB199">
            <v>-635.29823021101765</v>
          </cell>
          <cell r="AC199">
            <v>-519.10711943521164</v>
          </cell>
          <cell r="AD199">
            <v>-126.26462824153714</v>
          </cell>
          <cell r="AE199">
            <v>-3266.6326189991087</v>
          </cell>
          <cell r="AF199">
            <v>-130.59949881117791</v>
          </cell>
          <cell r="AG199">
            <v>-126.54990194831043</v>
          </cell>
          <cell r="AH199">
            <v>-742.06331504648551</v>
          </cell>
          <cell r="AI199">
            <v>-1352.9450017332565</v>
          </cell>
          <cell r="AJ199">
            <v>0</v>
          </cell>
          <cell r="AK199">
            <v>-569.72765857283957</v>
          </cell>
          <cell r="AL199">
            <v>0.63274950976483524</v>
          </cell>
          <cell r="AM199">
            <v>-41.761467643082142</v>
          </cell>
          <cell r="AN199">
            <v>-303.61852475535125</v>
          </cell>
          <cell r="AO199">
            <v>0</v>
          </cell>
          <cell r="AP199">
            <v>0</v>
          </cell>
          <cell r="AQ199">
            <v>0</v>
          </cell>
          <cell r="AR199">
            <v>-1940.0240659974515</v>
          </cell>
          <cell r="AS199">
            <v>0</v>
          </cell>
          <cell r="AT199">
            <v>0</v>
          </cell>
          <cell r="AU199">
            <v>-625.77572327526286</v>
          </cell>
          <cell r="AV199">
            <v>-422.40639520040713</v>
          </cell>
          <cell r="AW199">
            <v>0</v>
          </cell>
          <cell r="AX199">
            <v>-385.07878511142917</v>
          </cell>
          <cell r="AY199">
            <v>0</v>
          </cell>
          <cell r="AZ199">
            <v>0</v>
          </cell>
          <cell r="BA199">
            <v>-208.9723605834879</v>
          </cell>
          <cell r="BB199">
            <v>-297.79080182383768</v>
          </cell>
          <cell r="BC199">
            <v>0</v>
          </cell>
          <cell r="BD199">
            <v>0</v>
          </cell>
          <cell r="BE199">
            <v>-1366.5106210038066</v>
          </cell>
          <cell r="BF199">
            <v>0</v>
          </cell>
          <cell r="BG199">
            <v>0</v>
          </cell>
          <cell r="BH199">
            <v>-119.9206666550599</v>
          </cell>
          <cell r="BI199">
            <v>-841.67822223948315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-433.78841592208482</v>
          </cell>
          <cell r="BP199">
            <v>0</v>
          </cell>
          <cell r="BQ199">
            <v>28.876683811191469</v>
          </cell>
          <cell r="BR199">
            <v>-9.8890257552266121</v>
          </cell>
          <cell r="BS199">
            <v>0</v>
          </cell>
          <cell r="BT199">
            <v>0</v>
          </cell>
          <cell r="BU199">
            <v>-1.2259122834075242</v>
          </cell>
          <cell r="BV199">
            <v>-5.775408981135115</v>
          </cell>
          <cell r="BW199">
            <v>0</v>
          </cell>
          <cell r="BX199">
            <v>-1.525579730514437</v>
          </cell>
          <cell r="BY199">
            <v>-1.3621247597038746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-1.39371258020401</v>
          </cell>
          <cell r="CF199">
            <v>0</v>
          </cell>
          <cell r="CG199">
            <v>0</v>
          </cell>
          <cell r="CH199">
            <v>-1.3937125795055181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D199">
            <v>0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0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</row>
        <row r="200"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</row>
        <row r="201">
          <cell r="F201">
            <v>-292.63690092856996</v>
          </cell>
          <cell r="G201">
            <v>-25.437757479958236</v>
          </cell>
          <cell r="H201">
            <v>-112.10804075072519</v>
          </cell>
          <cell r="I201">
            <v>-242.84696500794962</v>
          </cell>
          <cell r="J201">
            <v>-669.53820725809783</v>
          </cell>
          <cell r="K201">
            <v>-25.437757480074652</v>
          </cell>
          <cell r="L201">
            <v>-14.317907324526459</v>
          </cell>
          <cell r="M201">
            <v>-341.69333749869838</v>
          </cell>
          <cell r="N201">
            <v>-493.02892352140043</v>
          </cell>
          <cell r="O201">
            <v>-769.44081881421153</v>
          </cell>
          <cell r="P201">
            <v>-174.36746563238557</v>
          </cell>
          <cell r="Q201">
            <v>-153.27202430833131</v>
          </cell>
          <cell r="R201">
            <v>-3652.4916409999132</v>
          </cell>
          <cell r="S201">
            <v>-26.040598561288789</v>
          </cell>
          <cell r="T201">
            <v>-74.93437830824405</v>
          </cell>
          <cell r="U201">
            <v>0</v>
          </cell>
          <cell r="V201">
            <v>-425.12931000255048</v>
          </cell>
          <cell r="W201">
            <v>-1143.6212984882295</v>
          </cell>
          <cell r="X201">
            <v>-319.25292716803961</v>
          </cell>
          <cell r="Y201">
            <v>-214.81990314438008</v>
          </cell>
          <cell r="Z201">
            <v>-551.30292612733319</v>
          </cell>
          <cell r="AA201">
            <v>-250.12205408152658</v>
          </cell>
          <cell r="AB201">
            <v>-437.500097818207</v>
          </cell>
          <cell r="AC201">
            <v>0</v>
          </cell>
          <cell r="AD201">
            <v>-209.7681473037228</v>
          </cell>
          <cell r="AE201">
            <v>-3905.6614180058241</v>
          </cell>
          <cell r="AF201">
            <v>-130.76915680873208</v>
          </cell>
          <cell r="AG201">
            <v>-26.690098938765004</v>
          </cell>
          <cell r="AH201">
            <v>0</v>
          </cell>
          <cell r="AI201">
            <v>-240.48827022872865</v>
          </cell>
          <cell r="AJ201">
            <v>-1641.7492844804656</v>
          </cell>
          <cell r="AK201">
            <v>-474.19614580762573</v>
          </cell>
          <cell r="AL201">
            <v>-237.09807290369645</v>
          </cell>
          <cell r="AM201">
            <v>-113.0476707930211</v>
          </cell>
          <cell r="AN201">
            <v>-309.03189613996074</v>
          </cell>
          <cell r="AO201">
            <v>-93.600266139139421</v>
          </cell>
          <cell r="AP201">
            <v>-506.86532002780586</v>
          </cell>
          <cell r="AQ201">
            <v>-132.12523573869839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</row>
        <row r="202">
          <cell r="F202">
            <v>-3625.0606880486012</v>
          </cell>
          <cell r="G202">
            <v>-4951.760547073558</v>
          </cell>
          <cell r="H202">
            <v>-9790.3538976479322</v>
          </cell>
          <cell r="I202">
            <v>-6281.7070060055703</v>
          </cell>
          <cell r="J202">
            <v>-9913.4927938450128</v>
          </cell>
          <cell r="K202">
            <v>-8641.5213331300765</v>
          </cell>
          <cell r="L202">
            <v>-725.8469775877893</v>
          </cell>
          <cell r="M202">
            <v>-1785.6299448534846</v>
          </cell>
          <cell r="N202">
            <v>-10181.569185566157</v>
          </cell>
          <cell r="O202">
            <v>-7385.3190719224513</v>
          </cell>
          <cell r="P202">
            <v>-6959.0868850871921</v>
          </cell>
          <cell r="Q202">
            <v>-4849.7245502285659</v>
          </cell>
          <cell r="R202">
            <v>-74676.64234405756</v>
          </cell>
          <cell r="S202">
            <v>-3127.4702971465886</v>
          </cell>
          <cell r="T202">
            <v>-6050.6014010105282</v>
          </cell>
          <cell r="U202">
            <v>-10110.369267493486</v>
          </cell>
          <cell r="V202">
            <v>-9333.290893048048</v>
          </cell>
          <cell r="W202">
            <v>-5747.0398109965026</v>
          </cell>
          <cell r="X202">
            <v>-10022.198870390654</v>
          </cell>
          <cell r="Y202">
            <v>-1959.6423355489969</v>
          </cell>
          <cell r="Z202">
            <v>-1225.0527597106993</v>
          </cell>
          <cell r="AA202">
            <v>-10333.128460168839</v>
          </cell>
          <cell r="AB202">
            <v>-8451.8325220420957</v>
          </cell>
          <cell r="AC202">
            <v>-5486.7038195542991</v>
          </cell>
          <cell r="AD202">
            <v>-2829.3119069524109</v>
          </cell>
          <cell r="AE202">
            <v>-47000.693583011627</v>
          </cell>
          <cell r="AF202">
            <v>-973.57554786279798</v>
          </cell>
          <cell r="AG202">
            <v>-1791.8522040415555</v>
          </cell>
          <cell r="AH202">
            <v>-5082.5778278186917</v>
          </cell>
          <cell r="AI202">
            <v>-5897.3306841868907</v>
          </cell>
          <cell r="AJ202">
            <v>-6132.1667716093361</v>
          </cell>
          <cell r="AK202">
            <v>-5733.7256929501891</v>
          </cell>
          <cell r="AL202">
            <v>-171.15599083527923</v>
          </cell>
          <cell r="AM202">
            <v>-2627.9995592609048</v>
          </cell>
          <cell r="AN202">
            <v>-9244.4371049441397</v>
          </cell>
          <cell r="AO202">
            <v>-5119.3260258510709</v>
          </cell>
          <cell r="AP202">
            <v>-1989.9400934316218</v>
          </cell>
          <cell r="AQ202">
            <v>-2236.6060802228749</v>
          </cell>
          <cell r="AR202">
            <v>-37487.397420018911</v>
          </cell>
          <cell r="AS202">
            <v>-1408.6799030527472</v>
          </cell>
          <cell r="AT202">
            <v>-873.32993989624083</v>
          </cell>
          <cell r="AU202">
            <v>-4758.5516724996269</v>
          </cell>
          <cell r="AV202">
            <v>-5561.4476172421128</v>
          </cell>
          <cell r="AW202">
            <v>-3384.7017670497298</v>
          </cell>
          <cell r="AX202">
            <v>-5254.9436383396387</v>
          </cell>
          <cell r="AY202">
            <v>-1019.0999298654497</v>
          </cell>
          <cell r="AZ202">
            <v>-10.835999257862568</v>
          </cell>
          <cell r="BA202">
            <v>-8340.3654259890318</v>
          </cell>
          <cell r="BB202">
            <v>-4316.8557028993964</v>
          </cell>
          <cell r="BC202">
            <v>-2937.3297978416085</v>
          </cell>
          <cell r="BD202">
            <v>378.74397393316031</v>
          </cell>
          <cell r="BE202">
            <v>-40310.590855032206</v>
          </cell>
          <cell r="BF202">
            <v>-196.78798709064722</v>
          </cell>
          <cell r="BG202">
            <v>-769.43044951185584</v>
          </cell>
          <cell r="BH202">
            <v>-2838.084813773632</v>
          </cell>
          <cell r="BI202">
            <v>-6555.1030698847026</v>
          </cell>
          <cell r="BJ202">
            <v>-5011.4811711721122</v>
          </cell>
          <cell r="BK202">
            <v>-6499.8225735127926</v>
          </cell>
          <cell r="BL202">
            <v>-2846.0198132582009</v>
          </cell>
          <cell r="BM202">
            <v>-1553.6728980541229</v>
          </cell>
          <cell r="BN202">
            <v>-7573.1635030806065</v>
          </cell>
          <cell r="BO202">
            <v>-3897.6717442534864</v>
          </cell>
          <cell r="BP202">
            <v>-3220.816288664937</v>
          </cell>
          <cell r="BQ202">
            <v>651.46345725283027</v>
          </cell>
          <cell r="BR202">
            <v>-362.18688887357712</v>
          </cell>
          <cell r="BS202">
            <v>-4.0664695613086224</v>
          </cell>
          <cell r="BT202">
            <v>-6.7774492688477039</v>
          </cell>
          <cell r="BU202">
            <v>-50.153124585747719</v>
          </cell>
          <cell r="BV202">
            <v>-56.388377916067839</v>
          </cell>
          <cell r="BW202">
            <v>-47.713242847472429</v>
          </cell>
          <cell r="BX202">
            <v>-57.743867762386799</v>
          </cell>
          <cell r="BY202">
            <v>-18.163564037531614</v>
          </cell>
          <cell r="BZ202">
            <v>0</v>
          </cell>
          <cell r="CA202">
            <v>-82.142685137689114</v>
          </cell>
          <cell r="CB202">
            <v>-17.892466071993113</v>
          </cell>
          <cell r="CC202">
            <v>-21.145641718059778</v>
          </cell>
          <cell r="CD202">
            <v>0</v>
          </cell>
          <cell r="CE202">
            <v>-226.48572099208832</v>
          </cell>
          <cell r="CF202">
            <v>0</v>
          </cell>
          <cell r="CG202">
            <v>-6.9474147520959377</v>
          </cell>
          <cell r="CH202">
            <v>-33.62548740953207</v>
          </cell>
          <cell r="CI202">
            <v>-34.73707377165556</v>
          </cell>
          <cell r="CJ202">
            <v>-30.012831728905439</v>
          </cell>
          <cell r="CK202">
            <v>-47.798213507980108</v>
          </cell>
          <cell r="CL202">
            <v>-10.004277251660824</v>
          </cell>
          <cell r="CM202">
            <v>0</v>
          </cell>
          <cell r="CN202">
            <v>-44.185557834804058</v>
          </cell>
          <cell r="CO202">
            <v>-6.947414755821228</v>
          </cell>
          <cell r="CP202">
            <v>-13.894829504191875</v>
          </cell>
          <cell r="CQ202">
            <v>1.6673795431852341</v>
          </cell>
          <cell r="CR202">
            <v>-58.096352130174637</v>
          </cell>
          <cell r="CS202">
            <v>0</v>
          </cell>
          <cell r="CT202">
            <v>-2.2782883197069168</v>
          </cell>
          <cell r="CU202">
            <v>-11.676227632910013</v>
          </cell>
          <cell r="CV202">
            <v>-10.252297438681126</v>
          </cell>
          <cell r="CW202">
            <v>-11.676227640360594</v>
          </cell>
          <cell r="CX202">
            <v>-9.397939320653677</v>
          </cell>
          <cell r="CY202">
            <v>-0.5695720836520195</v>
          </cell>
          <cell r="CZ202">
            <v>0</v>
          </cell>
          <cell r="DA202">
            <v>-9.1131532825529575</v>
          </cell>
          <cell r="DB202">
            <v>-1.4239302016794682</v>
          </cell>
          <cell r="DC202">
            <v>-3.702218521386385</v>
          </cell>
          <cell r="DD202">
            <v>1.9935022816061974</v>
          </cell>
          <cell r="DE202">
            <v>-42.614481210708618</v>
          </cell>
          <cell r="DF202">
            <v>0</v>
          </cell>
          <cell r="DG202">
            <v>-5.5457201562821865</v>
          </cell>
          <cell r="DH202">
            <v>-8.1726402416825294</v>
          </cell>
          <cell r="DI202">
            <v>-8.4645202495157719</v>
          </cell>
          <cell r="DJ202">
            <v>-7.0051202028989792</v>
          </cell>
          <cell r="DK202">
            <v>-7.0051202028989792</v>
          </cell>
          <cell r="DL202">
            <v>-1.7512800507247448</v>
          </cell>
          <cell r="DM202">
            <v>-1.7512800544500351</v>
          </cell>
          <cell r="DN202">
            <v>-2.3350400701165199</v>
          </cell>
          <cell r="DO202">
            <v>-0.58376001566648483</v>
          </cell>
          <cell r="DP202">
            <v>0</v>
          </cell>
          <cell r="DQ202">
            <v>0</v>
          </cell>
          <cell r="DR202">
            <v>-2.3906117081642151</v>
          </cell>
          <cell r="DS202">
            <v>0</v>
          </cell>
          <cell r="DT202">
            <v>0</v>
          </cell>
          <cell r="DU202">
            <v>-1.1953058466315269</v>
          </cell>
          <cell r="DV202">
            <v>-0.59765292331576347</v>
          </cell>
          <cell r="DW202">
            <v>-0.59765292331576347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</row>
        <row r="203">
          <cell r="F203">
            <v>-405.61947051994503</v>
          </cell>
          <cell r="G203">
            <v>-2776.7022981829941</v>
          </cell>
          <cell r="H203">
            <v>-7279.4859709125012</v>
          </cell>
          <cell r="I203">
            <v>-7756.7484362199903</v>
          </cell>
          <cell r="J203">
            <v>-1906.69036141783</v>
          </cell>
          <cell r="K203">
            <v>-2474.2573201656342</v>
          </cell>
          <cell r="L203">
            <v>0</v>
          </cell>
          <cell r="M203">
            <v>0</v>
          </cell>
          <cell r="N203">
            <v>-3550.6182419341058</v>
          </cell>
          <cell r="O203">
            <v>-149.7209891192615</v>
          </cell>
          <cell r="P203">
            <v>-1963.3183573000133</v>
          </cell>
          <cell r="Q203">
            <v>-1249.0334092155099</v>
          </cell>
          <cell r="R203">
            <v>-22888.509200960398</v>
          </cell>
          <cell r="S203">
            <v>-245.62827640213072</v>
          </cell>
          <cell r="T203">
            <v>-1068.7138973213732</v>
          </cell>
          <cell r="U203">
            <v>-7987.6468325760216</v>
          </cell>
          <cell r="V203">
            <v>-5766.2172460053116</v>
          </cell>
          <cell r="W203">
            <v>-2500.4826597645879</v>
          </cell>
          <cell r="X203">
            <v>-131.93998732417822</v>
          </cell>
          <cell r="Y203">
            <v>-376.68866380862892</v>
          </cell>
          <cell r="Z203">
            <v>0</v>
          </cell>
          <cell r="AA203">
            <v>-2870.3544242270291</v>
          </cell>
          <cell r="AB203">
            <v>0</v>
          </cell>
          <cell r="AC203">
            <v>-1940.8372135348618</v>
          </cell>
          <cell r="AD203">
            <v>0</v>
          </cell>
          <cell r="AE203">
            <v>-35382.518755972385</v>
          </cell>
          <cell r="AF203">
            <v>-158.85998902469873</v>
          </cell>
          <cell r="AG203">
            <v>-1666.8078848663718</v>
          </cell>
          <cell r="AH203">
            <v>-6612.974743206054</v>
          </cell>
          <cell r="AI203">
            <v>-6358.5543607827276</v>
          </cell>
          <cell r="AJ203">
            <v>-3691.4173450116068</v>
          </cell>
          <cell r="AK203">
            <v>-5751.9536026809365</v>
          </cell>
          <cell r="AL203">
            <v>-320.89717783220112</v>
          </cell>
          <cell r="AM203">
            <v>-735.15514921955764</v>
          </cell>
          <cell r="AN203">
            <v>-5228.9376388117671</v>
          </cell>
          <cell r="AO203">
            <v>-2187.3798489049077</v>
          </cell>
          <cell r="AP203">
            <v>-1817.1138744838536</v>
          </cell>
          <cell r="AQ203">
            <v>-852.46714111790061</v>
          </cell>
          <cell r="AR203">
            <v>-34626.862995058298</v>
          </cell>
          <cell r="AS203">
            <v>-1223.6924114748836</v>
          </cell>
          <cell r="AT203">
            <v>-1094.6849208064377</v>
          </cell>
          <cell r="AU203">
            <v>-3746.4777289666235</v>
          </cell>
          <cell r="AV203">
            <v>-6561.3460253328085</v>
          </cell>
          <cell r="AW203">
            <v>-4935.3506429623812</v>
          </cell>
          <cell r="AX203">
            <v>-4613.7086662296206</v>
          </cell>
          <cell r="AY203">
            <v>-580.40845801122487</v>
          </cell>
          <cell r="AZ203">
            <v>-1044.0839244686067</v>
          </cell>
          <cell r="BA203">
            <v>-7273.0164738502353</v>
          </cell>
          <cell r="BB203">
            <v>-2752.9948008414358</v>
          </cell>
          <cell r="BC203">
            <v>-762.52194483950734</v>
          </cell>
          <cell r="BD203">
            <v>-38.576997209340334</v>
          </cell>
          <cell r="BE203">
            <v>-26860.507031977177</v>
          </cell>
          <cell r="BF203">
            <v>-1031.3087013997138</v>
          </cell>
          <cell r="BG203">
            <v>-484.06795372068882</v>
          </cell>
          <cell r="BH203">
            <v>-4961.6323256418109</v>
          </cell>
          <cell r="BI203">
            <v>-4988.8531230408698</v>
          </cell>
          <cell r="BJ203">
            <v>-3199.9844940640032</v>
          </cell>
          <cell r="BK203">
            <v>-3705.1100457720459</v>
          </cell>
          <cell r="BL203">
            <v>-1706.6926368270069</v>
          </cell>
          <cell r="BM203">
            <v>-1179.2254872620106</v>
          </cell>
          <cell r="BN203">
            <v>-3639.6260520312935</v>
          </cell>
          <cell r="BO203">
            <v>-1531.555053576827</v>
          </cell>
          <cell r="BP203">
            <v>-598.34394279681146</v>
          </cell>
          <cell r="BQ203">
            <v>165.89278414100409</v>
          </cell>
          <cell r="BR203">
            <v>-230.56056800484657</v>
          </cell>
          <cell r="BS203">
            <v>-1.3159849774092436</v>
          </cell>
          <cell r="BT203">
            <v>-12.633455779403448</v>
          </cell>
          <cell r="BU203">
            <v>-40.532337296754122</v>
          </cell>
          <cell r="BV203">
            <v>-63.693672891706228</v>
          </cell>
          <cell r="BW203">
            <v>-23.42453258857131</v>
          </cell>
          <cell r="BX203">
            <v>-47.375459177419543</v>
          </cell>
          <cell r="BY203">
            <v>-13.159849772229791</v>
          </cell>
          <cell r="BZ203">
            <v>0</v>
          </cell>
          <cell r="CA203">
            <v>-18.423789678141475</v>
          </cell>
          <cell r="CB203">
            <v>0</v>
          </cell>
          <cell r="CC203">
            <v>-10.001485828310251</v>
          </cell>
          <cell r="CD203">
            <v>0</v>
          </cell>
          <cell r="CE203">
            <v>-92.808502078056335</v>
          </cell>
          <cell r="CF203">
            <v>0</v>
          </cell>
          <cell r="CG203">
            <v>-5.3958431426435709</v>
          </cell>
          <cell r="CH203">
            <v>-23.74170982465148</v>
          </cell>
          <cell r="CI203">
            <v>-15.378152953460813</v>
          </cell>
          <cell r="CJ203">
            <v>-5.9354274552315474</v>
          </cell>
          <cell r="CK203">
            <v>-9.9823098108172417</v>
          </cell>
          <cell r="CL203">
            <v>-1.888545099645853</v>
          </cell>
          <cell r="CM203">
            <v>0</v>
          </cell>
          <cell r="CN203">
            <v>-18.88545099645853</v>
          </cell>
          <cell r="CO203">
            <v>0</v>
          </cell>
          <cell r="CP203">
            <v>-10.791686285287142</v>
          </cell>
          <cell r="CQ203">
            <v>-0.80937647074460983</v>
          </cell>
          <cell r="CR203">
            <v>-16.863735467195511</v>
          </cell>
          <cell r="CS203">
            <v>0</v>
          </cell>
          <cell r="CT203">
            <v>0</v>
          </cell>
          <cell r="CU203">
            <v>-4.1468201950192451</v>
          </cell>
          <cell r="CV203">
            <v>-5.8055482767522335</v>
          </cell>
          <cell r="CW203">
            <v>-2.7645467985421419</v>
          </cell>
          <cell r="CX203">
            <v>-1.9351827576756477</v>
          </cell>
          <cell r="CY203">
            <v>0</v>
          </cell>
          <cell r="CZ203">
            <v>0</v>
          </cell>
          <cell r="DA203">
            <v>-4.9761842358857393</v>
          </cell>
          <cell r="DB203">
            <v>-0.82936403900384903</v>
          </cell>
          <cell r="DC203">
            <v>-0.82936403900384903</v>
          </cell>
          <cell r="DD203">
            <v>4.4232748746871948</v>
          </cell>
          <cell r="DE203">
            <v>-33.438366204500198</v>
          </cell>
          <cell r="DF203">
            <v>0</v>
          </cell>
          <cell r="DG203">
            <v>-2.8337598480284214</v>
          </cell>
          <cell r="DH203">
            <v>-8.5012795515358448</v>
          </cell>
          <cell r="DI203">
            <v>-10.768287425860763</v>
          </cell>
          <cell r="DJ203">
            <v>-5.6675196997821331</v>
          </cell>
          <cell r="DK203">
            <v>-1.983631893992424</v>
          </cell>
          <cell r="DL203">
            <v>-1.4168799221515656</v>
          </cell>
          <cell r="DM203">
            <v>0</v>
          </cell>
          <cell r="DN203">
            <v>-0.56675196997821331</v>
          </cell>
          <cell r="DO203">
            <v>-1.7002559099346399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</row>
        <row r="204">
          <cell r="F204">
            <v>-11641.179001715034</v>
          </cell>
          <cell r="G204">
            <v>-11237.906208582222</v>
          </cell>
          <cell r="H204">
            <v>-11646.439081620425</v>
          </cell>
          <cell r="I204">
            <v>-6191.9058945272118</v>
          </cell>
          <cell r="J204">
            <v>-22682.822013635188</v>
          </cell>
          <cell r="K204">
            <v>-25576.714364340529</v>
          </cell>
          <cell r="L204">
            <v>2383.7211593948305</v>
          </cell>
          <cell r="M204">
            <v>-32883.983439881355</v>
          </cell>
          <cell r="N204">
            <v>-12124.201393485069</v>
          </cell>
          <cell r="O204">
            <v>-18655.184482242912</v>
          </cell>
          <cell r="P204">
            <v>-10110.94822777994</v>
          </cell>
          <cell r="Q204">
            <v>-5657.9795036241412</v>
          </cell>
          <cell r="R204">
            <v>-158787.0229460001</v>
          </cell>
          <cell r="S204">
            <v>-8498.1374312005937</v>
          </cell>
          <cell r="T204">
            <v>-6911.0446627289057</v>
          </cell>
          <cell r="U204">
            <v>-8745.7264262810349</v>
          </cell>
          <cell r="V204">
            <v>-7708.691246882081</v>
          </cell>
          <cell r="W204">
            <v>-12235.942756956443</v>
          </cell>
          <cell r="X204">
            <v>-24873.389705942944</v>
          </cell>
          <cell r="Y204">
            <v>-27806.925047673285</v>
          </cell>
          <cell r="Z204">
            <v>-27787.370248053223</v>
          </cell>
          <cell r="AA204">
            <v>-8666.4033278580755</v>
          </cell>
          <cell r="AB204">
            <v>-11440.819372750819</v>
          </cell>
          <cell r="AC204">
            <v>-9229.5500166732818</v>
          </cell>
          <cell r="AD204">
            <v>-4883.0227030068636</v>
          </cell>
          <cell r="AE204">
            <v>-145127.29764696956</v>
          </cell>
          <cell r="AF204">
            <v>-9794.0499818138778</v>
          </cell>
          <cell r="AG204">
            <v>-7082.5329422205687</v>
          </cell>
          <cell r="AH204">
            <v>-10527.294365480542</v>
          </cell>
          <cell r="AI204">
            <v>-14035.099287332967</v>
          </cell>
          <cell r="AJ204">
            <v>-15079.55224407278</v>
          </cell>
          <cell r="AK204">
            <v>-26341.836813172325</v>
          </cell>
          <cell r="AL204">
            <v>2524.9729437530041</v>
          </cell>
          <cell r="AM204">
            <v>-22473.875699345022</v>
          </cell>
          <cell r="AN204">
            <v>-10777.528559910133</v>
          </cell>
          <cell r="AO204">
            <v>-16619.236129768193</v>
          </cell>
          <cell r="AP204">
            <v>-11042.311254009604</v>
          </cell>
          <cell r="AQ204">
            <v>-3878.9533135890961</v>
          </cell>
          <cell r="AR204">
            <v>-155995.61048591137</v>
          </cell>
          <cell r="AS204">
            <v>-7348.132043890655</v>
          </cell>
          <cell r="AT204">
            <v>-10076.216785937548</v>
          </cell>
          <cell r="AU204">
            <v>-11143.987563248724</v>
          </cell>
          <cell r="AV204">
            <v>-19467.098386431113</v>
          </cell>
          <cell r="AW204">
            <v>-12005.627544943243</v>
          </cell>
          <cell r="AX204">
            <v>-24193.525086019188</v>
          </cell>
          <cell r="AY204">
            <v>-9490.9643983691931</v>
          </cell>
          <cell r="AZ204">
            <v>-22230.311527729034</v>
          </cell>
          <cell r="BA204">
            <v>-11237.773761257529</v>
          </cell>
          <cell r="BB204">
            <v>-16238.931055009365</v>
          </cell>
          <cell r="BC204">
            <v>-7679.2006368562579</v>
          </cell>
          <cell r="BD204">
            <v>-4883.8416962437332</v>
          </cell>
          <cell r="BE204">
            <v>-156752.18370291591</v>
          </cell>
          <cell r="BF204">
            <v>-5738.2122756429017</v>
          </cell>
          <cell r="BG204">
            <v>-12041.005939055234</v>
          </cell>
          <cell r="BH204">
            <v>-10274.226277343929</v>
          </cell>
          <cell r="BI204">
            <v>-22121.60322059691</v>
          </cell>
          <cell r="BJ204">
            <v>-9027.5273043550551</v>
          </cell>
          <cell r="BK204">
            <v>-22839.049605045468</v>
          </cell>
          <cell r="BL204">
            <v>-21682.710830107331</v>
          </cell>
          <cell r="BM204">
            <v>-18283.672703765333</v>
          </cell>
          <cell r="BN204">
            <v>-15647.261060904711</v>
          </cell>
          <cell r="BO204">
            <v>-12602.86972687766</v>
          </cell>
          <cell r="BP204">
            <v>-8153.4792233034968</v>
          </cell>
          <cell r="BQ204">
            <v>1659.4344640374184</v>
          </cell>
          <cell r="BR204">
            <v>-756.84403803944588</v>
          </cell>
          <cell r="BS204">
            <v>-43.176601361483335</v>
          </cell>
          <cell r="BT204">
            <v>-43.176601354032755</v>
          </cell>
          <cell r="BU204">
            <v>-73.818060386925936</v>
          </cell>
          <cell r="BV204">
            <v>-65.80949723161757</v>
          </cell>
          <cell r="BW204">
            <v>-63.929225882515311</v>
          </cell>
          <cell r="BX204">
            <v>-107.24510660022497</v>
          </cell>
          <cell r="BY204">
            <v>-102.37032902613282</v>
          </cell>
          <cell r="BZ204">
            <v>-65.461298832669854</v>
          </cell>
          <cell r="CA204">
            <v>-79.389234760776162</v>
          </cell>
          <cell r="CB204">
            <v>-91.576178686693311</v>
          </cell>
          <cell r="CC204">
            <v>-28.552268641069531</v>
          </cell>
          <cell r="CD204">
            <v>7.6603647582232952</v>
          </cell>
          <cell r="CE204">
            <v>-547.12413102388382</v>
          </cell>
          <cell r="CF204">
            <v>-1.7844883594661951</v>
          </cell>
          <cell r="CG204">
            <v>-37.831153223291039</v>
          </cell>
          <cell r="CH204">
            <v>-58.531218197196722</v>
          </cell>
          <cell r="CI204">
            <v>-52.1070600990206</v>
          </cell>
          <cell r="CJ204">
            <v>-40.686334598809481</v>
          </cell>
          <cell r="CK204">
            <v>-118.84692475013435</v>
          </cell>
          <cell r="CL204">
            <v>-72.450227400287986</v>
          </cell>
          <cell r="CM204">
            <v>-64.955376289784908</v>
          </cell>
          <cell r="CN204">
            <v>-43.898413646966219</v>
          </cell>
          <cell r="CO204">
            <v>-57.103627506643534</v>
          </cell>
          <cell r="CP204">
            <v>-26.767325393855572</v>
          </cell>
          <cell r="CQ204">
            <v>27.838018406182528</v>
          </cell>
          <cell r="CR204">
            <v>-107.13916212320328</v>
          </cell>
          <cell r="CS204">
            <v>-6.5841752029955387</v>
          </cell>
          <cell r="CT204">
            <v>-8.7789002750068903</v>
          </cell>
          <cell r="CU204">
            <v>-19.386738106608391</v>
          </cell>
          <cell r="CV204">
            <v>-14.265712946653366</v>
          </cell>
          <cell r="CW204">
            <v>-6.1818089447915554</v>
          </cell>
          <cell r="CX204">
            <v>-24.507763262838125</v>
          </cell>
          <cell r="CY204">
            <v>-25.605125799775124</v>
          </cell>
          <cell r="CZ204">
            <v>-8.0473252534866333</v>
          </cell>
          <cell r="DA204">
            <v>-13.89992543309927</v>
          </cell>
          <cell r="DB204">
            <v>-21.947250686585903</v>
          </cell>
          <cell r="DC204">
            <v>-5.4868126716464758</v>
          </cell>
          <cell r="DD204">
            <v>47.552376482635736</v>
          </cell>
          <cell r="DE204">
            <v>-121.46385109424591</v>
          </cell>
          <cell r="DF204">
            <v>-3.3739958666265011</v>
          </cell>
          <cell r="DG204">
            <v>-4.4986611511558294</v>
          </cell>
          <cell r="DH204">
            <v>-24.74263634160161</v>
          </cell>
          <cell r="DI204">
            <v>-13.121095027774572</v>
          </cell>
          <cell r="DJ204">
            <v>0.74977685883641243</v>
          </cell>
          <cell r="DK204">
            <v>-30.365962781012058</v>
          </cell>
          <cell r="DL204">
            <v>-21.368640474975109</v>
          </cell>
          <cell r="DM204">
            <v>-10.871764447540045</v>
          </cell>
          <cell r="DN204">
            <v>-18.369533039629459</v>
          </cell>
          <cell r="DO204">
            <v>-6.7479917295277119</v>
          </cell>
          <cell r="DP204">
            <v>-0.37488842755556107</v>
          </cell>
          <cell r="DQ204">
            <v>11.621541310101748</v>
          </cell>
          <cell r="DR204">
            <v>28.672623664140701</v>
          </cell>
          <cell r="DS204">
            <v>8.071381963789463</v>
          </cell>
          <cell r="DT204">
            <v>2.6904606558382511</v>
          </cell>
          <cell r="DU204">
            <v>1.1530545651912689</v>
          </cell>
          <cell r="DV204">
            <v>2.6904606558382511</v>
          </cell>
          <cell r="DW204">
            <v>5.6115322299301624</v>
          </cell>
          <cell r="DX204">
            <v>1.9217576123774052</v>
          </cell>
          <cell r="DY204">
            <v>2.6904606558382511</v>
          </cell>
          <cell r="DZ204">
            <v>0</v>
          </cell>
          <cell r="EA204">
            <v>-1.9217576123774052</v>
          </cell>
          <cell r="EB204">
            <v>1.1530545689165592</v>
          </cell>
          <cell r="EC204">
            <v>3.4591637011617422</v>
          </cell>
          <cell r="ED204">
            <v>1.1530545689165592</v>
          </cell>
        </row>
        <row r="205">
          <cell r="F205">
            <v>-2309.7419115435332</v>
          </cell>
          <cell r="G205">
            <v>-1902.3139883140102</v>
          </cell>
          <cell r="H205">
            <v>-3765.03486020118</v>
          </cell>
          <cell r="I205">
            <v>-4335.7536486946046</v>
          </cell>
          <cell r="J205">
            <v>-1947.7169642173685</v>
          </cell>
          <cell r="K205">
            <v>-4519.916972072795</v>
          </cell>
          <cell r="L205">
            <v>-440.31972025986761</v>
          </cell>
          <cell r="M205">
            <v>-6676.2970374580473</v>
          </cell>
          <cell r="N205">
            <v>-1623.0718535166234</v>
          </cell>
          <cell r="O205">
            <v>-2937.2067349143326</v>
          </cell>
          <cell r="P205">
            <v>-2237.4414380681701</v>
          </cell>
          <cell r="Q205">
            <v>-1365.9317767238244</v>
          </cell>
          <cell r="R205">
            <v>-37813.194228999317</v>
          </cell>
          <cell r="S205">
            <v>-1348.3758076382801</v>
          </cell>
          <cell r="T205">
            <v>-2001.8301331866533</v>
          </cell>
          <cell r="U205">
            <v>-3258.7009084499441</v>
          </cell>
          <cell r="V205">
            <v>-2410.2312091537751</v>
          </cell>
          <cell r="W205">
            <v>-3871.7279073661193</v>
          </cell>
          <cell r="X205">
            <v>-4258.3240651511587</v>
          </cell>
          <cell r="Y205">
            <v>-5326.6390161272138</v>
          </cell>
          <cell r="Z205">
            <v>-5717.4260035622865</v>
          </cell>
          <cell r="AA205">
            <v>-2960.0806633345783</v>
          </cell>
          <cell r="AB205">
            <v>-2803.1608764091507</v>
          </cell>
          <cell r="AC205">
            <v>-1409.9463425083086</v>
          </cell>
          <cell r="AD205">
            <v>-2446.7512961104512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</row>
        <row r="206">
          <cell r="F206">
            <v>0</v>
          </cell>
          <cell r="G206">
            <v>-83.417378849349916</v>
          </cell>
          <cell r="H206">
            <v>-316.6567605023738</v>
          </cell>
          <cell r="I206">
            <v>-117.4428886435926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-382.85239400714636</v>
          </cell>
          <cell r="S206">
            <v>0</v>
          </cell>
          <cell r="T206">
            <v>0</v>
          </cell>
          <cell r="U206">
            <v>0</v>
          </cell>
          <cell r="V206">
            <v>-129.07032599998638</v>
          </cell>
          <cell r="W206">
            <v>-120.63435697974637</v>
          </cell>
          <cell r="X206">
            <v>0</v>
          </cell>
          <cell r="Y206">
            <v>0</v>
          </cell>
          <cell r="Z206">
            <v>0</v>
          </cell>
          <cell r="AA206">
            <v>-133.14771102648228</v>
          </cell>
          <cell r="AB206">
            <v>0</v>
          </cell>
          <cell r="AC206">
            <v>0</v>
          </cell>
          <cell r="AD206">
            <v>0</v>
          </cell>
          <cell r="AE206">
            <v>-49.713059030473232</v>
          </cell>
          <cell r="AF206">
            <v>0</v>
          </cell>
          <cell r="AG206">
            <v>0</v>
          </cell>
          <cell r="AH206">
            <v>0</v>
          </cell>
          <cell r="AI206">
            <v>-10.663090923801064</v>
          </cell>
          <cell r="AJ206">
            <v>-11.959953333251178</v>
          </cell>
          <cell r="AK206">
            <v>-27.090014779008925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-41.354523047804832</v>
          </cell>
          <cell r="AS206">
            <v>0</v>
          </cell>
          <cell r="AT206">
            <v>0</v>
          </cell>
          <cell r="AU206">
            <v>0</v>
          </cell>
          <cell r="AV206">
            <v>-25.255798009689897</v>
          </cell>
          <cell r="AW206">
            <v>-16.0987250469625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-17.560886137187481</v>
          </cell>
          <cell r="BF206">
            <v>0</v>
          </cell>
          <cell r="BG206">
            <v>0</v>
          </cell>
          <cell r="BH206">
            <v>0</v>
          </cell>
          <cell r="BI206">
            <v>-9.5373778156936169</v>
          </cell>
          <cell r="BJ206">
            <v>-8.0235083214938641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-1.0848501995205879</v>
          </cell>
          <cell r="BS206">
            <v>0</v>
          </cell>
          <cell r="BT206">
            <v>0</v>
          </cell>
          <cell r="BU206">
            <v>-1.0848502046428621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0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0</v>
          </cell>
          <cell r="DE206">
            <v>-0.16554455459117889</v>
          </cell>
          <cell r="DF206">
            <v>0</v>
          </cell>
          <cell r="DG206">
            <v>0</v>
          </cell>
          <cell r="DH206">
            <v>0</v>
          </cell>
          <cell r="DI206">
            <v>-0.16554455179721117</v>
          </cell>
          <cell r="DJ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0</v>
          </cell>
          <cell r="DP206">
            <v>0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</row>
        <row r="208">
          <cell r="F208">
            <v>-18741.645302392542</v>
          </cell>
          <cell r="G208">
            <v>-21270.055789999664</v>
          </cell>
          <cell r="H208">
            <v>-33986.198304668069</v>
          </cell>
          <cell r="I208">
            <v>-26299.046838790178</v>
          </cell>
          <cell r="J208">
            <v>-37120.260340370238</v>
          </cell>
          <cell r="K208">
            <v>-41979.522476859391</v>
          </cell>
          <cell r="L208">
            <v>1343.43700312078</v>
          </cell>
          <cell r="M208">
            <v>-42270.068547397852</v>
          </cell>
          <cell r="N208">
            <v>-28614.22311411798</v>
          </cell>
          <cell r="O208">
            <v>-30399.188163928688</v>
          </cell>
          <cell r="P208">
            <v>-22124.414626292884</v>
          </cell>
          <cell r="Q208">
            <v>-13582.507402352989</v>
          </cell>
          <cell r="R208">
            <v>-308800.42337203026</v>
          </cell>
          <cell r="S208">
            <v>-13686.121900163591</v>
          </cell>
          <cell r="T208">
            <v>-16620.281303480268</v>
          </cell>
          <cell r="U208">
            <v>-31675.796180911362</v>
          </cell>
          <cell r="V208">
            <v>-27858.490286454558</v>
          </cell>
          <cell r="W208">
            <v>-25619.448790557683</v>
          </cell>
          <cell r="X208">
            <v>-41773.825230501592</v>
          </cell>
          <cell r="Y208">
            <v>-36397.515087015927</v>
          </cell>
          <cell r="Z208">
            <v>-35993.112598374486</v>
          </cell>
          <cell r="AA208">
            <v>-26325.957702003419</v>
          </cell>
          <cell r="AB208">
            <v>-23768.611099228263</v>
          </cell>
          <cell r="AC208">
            <v>-18586.144511707127</v>
          </cell>
          <cell r="AD208">
            <v>-10495.118681624532</v>
          </cell>
          <cell r="AE208">
            <v>-234888.64334893227</v>
          </cell>
          <cell r="AF208">
            <v>-11187.85417432338</v>
          </cell>
          <cell r="AG208">
            <v>-10694.433032006025</v>
          </cell>
          <cell r="AH208">
            <v>-22964.910251557827</v>
          </cell>
          <cell r="AI208">
            <v>-27895.080695189536</v>
          </cell>
          <cell r="AJ208">
            <v>-26556.845598503947</v>
          </cell>
          <cell r="AK208">
            <v>-38898.529927961528</v>
          </cell>
          <cell r="AL208">
            <v>1796.454451687634</v>
          </cell>
          <cell r="AM208">
            <v>-25991.839546263218</v>
          </cell>
          <cell r="AN208">
            <v>-26019.679991587996</v>
          </cell>
          <cell r="AO208">
            <v>-24019.54227065295</v>
          </cell>
          <cell r="AP208">
            <v>-15356.230541951954</v>
          </cell>
          <cell r="AQ208">
            <v>-7100.1517706736922</v>
          </cell>
          <cell r="AR208">
            <v>-230091.24948990345</v>
          </cell>
          <cell r="AS208">
            <v>-9980.5043584108353</v>
          </cell>
          <cell r="AT208">
            <v>-12044.231646642089</v>
          </cell>
          <cell r="AU208">
            <v>-20274.792687989771</v>
          </cell>
          <cell r="AV208">
            <v>-32037.554222226143</v>
          </cell>
          <cell r="AW208">
            <v>-20341.77868001163</v>
          </cell>
          <cell r="AX208">
            <v>-34447.2561757043</v>
          </cell>
          <cell r="AY208">
            <v>-11090.47278624773</v>
          </cell>
          <cell r="AZ208">
            <v>-23285.231451451778</v>
          </cell>
          <cell r="BA208">
            <v>-27060.128021679819</v>
          </cell>
          <cell r="BB208">
            <v>-23606.572360575199</v>
          </cell>
          <cell r="BC208">
            <v>-11379.052379533648</v>
          </cell>
          <cell r="BD208">
            <v>-4543.6747195124626</v>
          </cell>
          <cell r="BE208">
            <v>-225307.35309720039</v>
          </cell>
          <cell r="BF208">
            <v>-6966.3089641332626</v>
          </cell>
          <cell r="BG208">
            <v>-13294.504342295229</v>
          </cell>
          <cell r="BH208">
            <v>-18193.864083424211</v>
          </cell>
          <cell r="BI208">
            <v>-34516.775013588369</v>
          </cell>
          <cell r="BJ208">
            <v>-17247.016477912664</v>
          </cell>
          <cell r="BK208">
            <v>-33043.982224330306</v>
          </cell>
          <cell r="BL208">
            <v>-26235.423280194402</v>
          </cell>
          <cell r="BM208">
            <v>-21016.571089088917</v>
          </cell>
          <cell r="BN208">
            <v>-26860.050616018474</v>
          </cell>
          <cell r="BO208">
            <v>-18465.884940616786</v>
          </cell>
          <cell r="BP208">
            <v>-11972.639454767108</v>
          </cell>
          <cell r="BQ208">
            <v>2505.6673892438412</v>
          </cell>
          <cell r="BR208">
            <v>-1361.6472071409225</v>
          </cell>
          <cell r="BS208">
            <v>-48.559055909514427</v>
          </cell>
          <cell r="BT208">
            <v>-62.587506398558617</v>
          </cell>
          <cell r="BU208">
            <v>-167.89612108469009</v>
          </cell>
          <cell r="BV208">
            <v>-191.66695702075958</v>
          </cell>
          <cell r="BW208">
            <v>-135.0670013204217</v>
          </cell>
          <cell r="BX208">
            <v>-213.89001327008009</v>
          </cell>
          <cell r="BY208">
            <v>-135.05586759746075</v>
          </cell>
          <cell r="BZ208">
            <v>-65.461298830807209</v>
          </cell>
          <cell r="CA208">
            <v>-179.95570956915617</v>
          </cell>
          <cell r="CB208">
            <v>-109.46864476054907</v>
          </cell>
          <cell r="CC208">
            <v>-59.699396185576916</v>
          </cell>
          <cell r="CD208">
            <v>7.6603647619485855</v>
          </cell>
          <cell r="CE208">
            <v>-867.81206655502319</v>
          </cell>
          <cell r="CF208">
            <v>-1.78448835760355</v>
          </cell>
          <cell r="CG208">
            <v>-50.174411118030548</v>
          </cell>
          <cell r="CH208">
            <v>-117.29212801903486</v>
          </cell>
          <cell r="CI208">
            <v>-102.22228682041168</v>
          </cell>
          <cell r="CJ208">
            <v>-76.634593777358532</v>
          </cell>
          <cell r="CK208">
            <v>-176.62744806706905</v>
          </cell>
          <cell r="CL208">
            <v>-84.343049757182598</v>
          </cell>
          <cell r="CM208">
            <v>-64.955376289784908</v>
          </cell>
          <cell r="CN208">
            <v>-106.96942247450352</v>
          </cell>
          <cell r="CO208">
            <v>-64.051042258739471</v>
          </cell>
          <cell r="CP208">
            <v>-51.453841187059879</v>
          </cell>
          <cell r="CQ208">
            <v>28.696021482348442</v>
          </cell>
          <cell r="CR208">
            <v>-182.09924983978271</v>
          </cell>
          <cell r="CS208">
            <v>-6.5841752141714096</v>
          </cell>
          <cell r="CT208">
            <v>-11.057188600301743</v>
          </cell>
          <cell r="CU208">
            <v>-35.209785938262939</v>
          </cell>
          <cell r="CV208">
            <v>-30.323558665812016</v>
          </cell>
          <cell r="CW208">
            <v>-20.622583389282227</v>
          </cell>
          <cell r="CX208">
            <v>-35.84088534116745</v>
          </cell>
          <cell r="CY208">
            <v>-26.174697890877724</v>
          </cell>
          <cell r="CZ208">
            <v>-8.0473252534866333</v>
          </cell>
          <cell r="DA208">
            <v>-27.989262953400612</v>
          </cell>
          <cell r="DB208">
            <v>-24.200544938445091</v>
          </cell>
          <cell r="DC208">
            <v>-10.018395237624645</v>
          </cell>
          <cell r="DD208">
            <v>53.969153642654419</v>
          </cell>
          <cell r="DE208">
            <v>-198.31036686897278</v>
          </cell>
          <cell r="DF208">
            <v>-3.3739958629012108</v>
          </cell>
          <cell r="DG208">
            <v>-12.878141157329082</v>
          </cell>
          <cell r="DH208">
            <v>-41.718986019492149</v>
          </cell>
          <cell r="DI208">
            <v>-32.845140978693962</v>
          </cell>
          <cell r="DJ208">
            <v>-11.9228630438447</v>
          </cell>
          <cell r="DK208">
            <v>-39.354714877903461</v>
          </cell>
          <cell r="DL208">
            <v>-24.536800444126129</v>
          </cell>
          <cell r="DM208">
            <v>-12.62304450571537</v>
          </cell>
          <cell r="DN208">
            <v>-21.271325081586838</v>
          </cell>
          <cell r="DO208">
            <v>-9.0320076495409012</v>
          </cell>
          <cell r="DP208">
            <v>-0.37488842755556107</v>
          </cell>
          <cell r="DQ208">
            <v>11.621541313827038</v>
          </cell>
          <cell r="DR208">
            <v>26.282011866569519</v>
          </cell>
          <cell r="DS208">
            <v>8.0713819563388824</v>
          </cell>
          <cell r="DT208">
            <v>2.6904606521129608</v>
          </cell>
          <cell r="DU208">
            <v>-4.2251281440258026E-2</v>
          </cell>
          <cell r="DV208">
            <v>2.0928077325224876</v>
          </cell>
          <cell r="DW208">
            <v>5.013879306614399</v>
          </cell>
          <cell r="DX208">
            <v>1.9217576086521149</v>
          </cell>
          <cell r="DY208">
            <v>2.6904606521129608</v>
          </cell>
          <cell r="DZ208">
            <v>0</v>
          </cell>
          <cell r="EA208">
            <v>-1.9217576161026955</v>
          </cell>
          <cell r="EB208">
            <v>1.1530545651912689</v>
          </cell>
          <cell r="EC208">
            <v>3.4591636955738068</v>
          </cell>
          <cell r="ED208">
            <v>1.1530545726418495</v>
          </cell>
        </row>
        <row r="211">
          <cell r="F211">
            <v>-3660.0614999998361</v>
          </cell>
          <cell r="G211">
            <v>-3755.1849999986589</v>
          </cell>
          <cell r="H211">
            <v>-2668.7985000014305</v>
          </cell>
          <cell r="I211">
            <v>-7349.640500000678</v>
          </cell>
          <cell r="J211">
            <v>0</v>
          </cell>
          <cell r="K211">
            <v>-3016.8260000003502</v>
          </cell>
          <cell r="L211">
            <v>-709.9565000012517</v>
          </cell>
          <cell r="M211">
            <v>-5101.8940000012517</v>
          </cell>
          <cell r="N211">
            <v>-4609.7495000008494</v>
          </cell>
          <cell r="O211">
            <v>-3526.2834999999031</v>
          </cell>
          <cell r="P211">
            <v>-411.31900000013411</v>
          </cell>
          <cell r="Q211">
            <v>-3113.1284999996424</v>
          </cell>
          <cell r="R211">
            <v>-34063.381500020623</v>
          </cell>
          <cell r="S211">
            <v>-3652.1579999998212</v>
          </cell>
          <cell r="T211">
            <v>-4143.9269999992102</v>
          </cell>
          <cell r="U211">
            <v>-4230.5109999999404</v>
          </cell>
          <cell r="V211">
            <v>-5530.7790000010282</v>
          </cell>
          <cell r="W211">
            <v>-485.89300000004005</v>
          </cell>
          <cell r="X211">
            <v>-393.92399999999907</v>
          </cell>
          <cell r="Y211">
            <v>-4031.8230000007898</v>
          </cell>
          <cell r="Z211">
            <v>-3454.2790000010282</v>
          </cell>
          <cell r="AA211">
            <v>-5238.2200000006706</v>
          </cell>
          <cell r="AB211">
            <v>-2376.8624999998137</v>
          </cell>
          <cell r="AC211">
            <v>-384.88899999950081</v>
          </cell>
          <cell r="AD211">
            <v>-140.11600000038743</v>
          </cell>
          <cell r="AE211">
            <v>-25023.100999981165</v>
          </cell>
          <cell r="AF211">
            <v>-598.04549999907613</v>
          </cell>
          <cell r="AG211">
            <v>-1273.8485000003129</v>
          </cell>
          <cell r="AH211">
            <v>-5943.531000001356</v>
          </cell>
          <cell r="AI211">
            <v>-7281.5880000013858</v>
          </cell>
          <cell r="AJ211">
            <v>0</v>
          </cell>
          <cell r="AK211">
            <v>-127.0350000000326</v>
          </cell>
          <cell r="AL211">
            <v>1055.7894999999553</v>
          </cell>
          <cell r="AM211">
            <v>-4193.4474999997765</v>
          </cell>
          <cell r="AN211">
            <v>-3729.9615000002086</v>
          </cell>
          <cell r="AO211">
            <v>-2328.2794999992475</v>
          </cell>
          <cell r="AP211">
            <v>-323.20099999941885</v>
          </cell>
          <cell r="AQ211">
            <v>-279.95299999974668</v>
          </cell>
          <cell r="AR211">
            <v>-26764.248000010848</v>
          </cell>
          <cell r="AS211">
            <v>-427.23100000061095</v>
          </cell>
          <cell r="AT211">
            <v>0</v>
          </cell>
          <cell r="AU211">
            <v>-4661.4354999996722</v>
          </cell>
          <cell r="AV211">
            <v>-5685.9395000003278</v>
          </cell>
          <cell r="AW211">
            <v>0</v>
          </cell>
          <cell r="AX211">
            <v>-2953.9045000001788</v>
          </cell>
          <cell r="AY211">
            <v>-1748.2635000012815</v>
          </cell>
          <cell r="AZ211">
            <v>-3486.058500001207</v>
          </cell>
          <cell r="BA211">
            <v>-5668.5015000011772</v>
          </cell>
          <cell r="BB211">
            <v>-2062.5460000000894</v>
          </cell>
          <cell r="BC211">
            <v>0</v>
          </cell>
          <cell r="BD211">
            <v>-70.367999998852611</v>
          </cell>
          <cell r="BE211">
            <v>-30822.456999987364</v>
          </cell>
          <cell r="BF211">
            <v>-460.8370000012219</v>
          </cell>
          <cell r="BG211">
            <v>-169.0679999999702</v>
          </cell>
          <cell r="BH211">
            <v>-4848.8054999988526</v>
          </cell>
          <cell r="BI211">
            <v>-5018.214999999851</v>
          </cell>
          <cell r="BJ211">
            <v>-185.61399999994319</v>
          </cell>
          <cell r="BK211">
            <v>-2201.8539999998175</v>
          </cell>
          <cell r="BL211">
            <v>-6319.7119999993593</v>
          </cell>
          <cell r="BM211">
            <v>-1787.4010000005364</v>
          </cell>
          <cell r="BN211">
            <v>-6919.5944999996573</v>
          </cell>
          <cell r="BO211">
            <v>-2736.7479999996722</v>
          </cell>
          <cell r="BP211">
            <v>-174.60800000000745</v>
          </cell>
          <cell r="BQ211">
            <v>0</v>
          </cell>
          <cell r="BR211">
            <v>-233.65550000965595</v>
          </cell>
          <cell r="BS211">
            <v>0.13200000114738941</v>
          </cell>
          <cell r="BT211">
            <v>0.37250000052154064</v>
          </cell>
          <cell r="BU211">
            <v>-30.002999998629093</v>
          </cell>
          <cell r="BV211">
            <v>-75.718499999493361</v>
          </cell>
          <cell r="BW211">
            <v>0</v>
          </cell>
          <cell r="BX211">
            <v>-20.873000000137836</v>
          </cell>
          <cell r="BY211">
            <v>-39.552999999374151</v>
          </cell>
          <cell r="BZ211">
            <v>-23.988499999046326</v>
          </cell>
          <cell r="CA211">
            <v>-31.775000000372529</v>
          </cell>
          <cell r="CB211">
            <v>-12.764000000432134</v>
          </cell>
          <cell r="CC211">
            <v>0.51499999966472387</v>
          </cell>
          <cell r="CD211">
            <v>0</v>
          </cell>
          <cell r="CE211">
            <v>-187.8374999910593</v>
          </cell>
          <cell r="CF211">
            <v>0</v>
          </cell>
          <cell r="CG211">
            <v>1.0679999999701977</v>
          </cell>
          <cell r="CH211">
            <v>1.3249999992549419</v>
          </cell>
          <cell r="CI211">
            <v>-58.399000000208616</v>
          </cell>
          <cell r="CJ211">
            <v>-7.0650000000023283</v>
          </cell>
          <cell r="CK211">
            <v>-8.3580000000074506</v>
          </cell>
          <cell r="CL211">
            <v>-37.473000001162291</v>
          </cell>
          <cell r="CM211">
            <v>-30.337999999523163</v>
          </cell>
          <cell r="CN211">
            <v>-44.364500001072884</v>
          </cell>
          <cell r="CO211">
            <v>-8.1439999993890524</v>
          </cell>
          <cell r="CP211">
            <v>0.57500000018626451</v>
          </cell>
          <cell r="CQ211">
            <v>3.3359999991953373</v>
          </cell>
          <cell r="CR211">
            <v>-40.520500004291534</v>
          </cell>
          <cell r="CS211">
            <v>2.436999998986721</v>
          </cell>
          <cell r="CT211">
            <v>0.76600000075995922</v>
          </cell>
          <cell r="CU211">
            <v>0.37700000032782555</v>
          </cell>
          <cell r="CV211">
            <v>-11.942999999970198</v>
          </cell>
          <cell r="CW211">
            <v>0</v>
          </cell>
          <cell r="CX211">
            <v>-4.6299999998882413</v>
          </cell>
          <cell r="CY211">
            <v>-9.6979999989271164</v>
          </cell>
          <cell r="CZ211">
            <v>-8.7949999999254942</v>
          </cell>
          <cell r="DA211">
            <v>-7.0320000015199184</v>
          </cell>
          <cell r="DB211">
            <v>-3.7145000007003546</v>
          </cell>
          <cell r="DC211">
            <v>0.62000000011175871</v>
          </cell>
          <cell r="DD211">
            <v>1.0920000001788139</v>
          </cell>
          <cell r="DE211">
            <v>5.8085000067949295</v>
          </cell>
          <cell r="DF211">
            <v>2.9010000005364418</v>
          </cell>
          <cell r="DG211">
            <v>1.2370000015944242</v>
          </cell>
          <cell r="DH211">
            <v>1.1030000001192093</v>
          </cell>
          <cell r="DI211">
            <v>2.5930000003427267</v>
          </cell>
          <cell r="DJ211">
            <v>1.9999999785795808E-3</v>
          </cell>
          <cell r="DK211">
            <v>-0.25199999986216426</v>
          </cell>
          <cell r="DL211">
            <v>-0.96700000017881393</v>
          </cell>
          <cell r="DM211">
            <v>-2.8975000008940697</v>
          </cell>
          <cell r="DN211">
            <v>2.313000001013279</v>
          </cell>
          <cell r="DO211">
            <v>-0.2239999994635582</v>
          </cell>
          <cell r="DP211">
            <v>0</v>
          </cell>
          <cell r="DQ211">
            <v>0</v>
          </cell>
          <cell r="DR211">
            <v>38.006000012159348</v>
          </cell>
          <cell r="DS211">
            <v>0</v>
          </cell>
          <cell r="DT211">
            <v>1.6769999992102385</v>
          </cell>
          <cell r="DU211">
            <v>1.9639999996870756</v>
          </cell>
          <cell r="DV211">
            <v>4.5439999997615814</v>
          </cell>
          <cell r="DW211">
            <v>0.32299999997485429</v>
          </cell>
          <cell r="DX211">
            <v>3.1320000002160668</v>
          </cell>
          <cell r="DY211">
            <v>6.5889999996870756</v>
          </cell>
          <cell r="DZ211">
            <v>7.8859999999403954</v>
          </cell>
          <cell r="EA211">
            <v>5.7990000005811453</v>
          </cell>
          <cell r="EB211">
            <v>3.4320000000298023</v>
          </cell>
          <cell r="EC211">
            <v>0.90600000042468309</v>
          </cell>
          <cell r="ED211">
            <v>1.7540000006556511</v>
          </cell>
        </row>
        <row r="212"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</row>
        <row r="213">
          <cell r="F213">
            <v>-1349.4780000001192</v>
          </cell>
          <cell r="G213">
            <v>-804.73599999956787</v>
          </cell>
          <cell r="H213">
            <v>-322.52672000043094</v>
          </cell>
          <cell r="I213">
            <v>0</v>
          </cell>
          <cell r="J213">
            <v>0</v>
          </cell>
          <cell r="K213">
            <v>-3658.0244999993593</v>
          </cell>
          <cell r="L213">
            <v>-2258.6215000003576</v>
          </cell>
          <cell r="M213">
            <v>-2701.3485800009221</v>
          </cell>
          <cell r="N213">
            <v>-3640.9402999999002</v>
          </cell>
          <cell r="O213">
            <v>-2151.0614999998361</v>
          </cell>
          <cell r="P213">
            <v>-2596.4274500012398</v>
          </cell>
          <cell r="Q213">
            <v>-546.68300000019372</v>
          </cell>
          <cell r="R213">
            <v>-12897.874809980392</v>
          </cell>
          <cell r="S213">
            <v>-732.49959999881685</v>
          </cell>
          <cell r="T213">
            <v>-983.43799999915063</v>
          </cell>
          <cell r="U213">
            <v>-158.29700000025332</v>
          </cell>
          <cell r="V213">
            <v>0</v>
          </cell>
          <cell r="W213">
            <v>0</v>
          </cell>
          <cell r="X213">
            <v>-1209.9102999996394</v>
          </cell>
          <cell r="Y213">
            <v>-2463.767899999395</v>
          </cell>
          <cell r="Z213">
            <v>-1779.431760000065</v>
          </cell>
          <cell r="AA213">
            <v>-2817.4500000001863</v>
          </cell>
          <cell r="AB213">
            <v>-2246.1582500003278</v>
          </cell>
          <cell r="AC213">
            <v>-506.92200000025332</v>
          </cell>
          <cell r="AD213">
            <v>0</v>
          </cell>
          <cell r="AE213">
            <v>-7042.1322999969125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-460.10449999943376</v>
          </cell>
          <cell r="AL213">
            <v>-555.13900000043213</v>
          </cell>
          <cell r="AM213">
            <v>-3000.8343000002205</v>
          </cell>
          <cell r="AN213">
            <v>-2589.8209999985993</v>
          </cell>
          <cell r="AO213">
            <v>-326.33050000015646</v>
          </cell>
          <cell r="AP213">
            <v>-109.90300000086427</v>
          </cell>
          <cell r="AQ213">
            <v>0</v>
          </cell>
          <cell r="AR213">
            <v>-6459.917399995029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-597.04499999992549</v>
          </cell>
          <cell r="AY213">
            <v>-926.91650000028312</v>
          </cell>
          <cell r="AZ213">
            <v>-2089.8634000010788</v>
          </cell>
          <cell r="BA213">
            <v>-2451.8650000002235</v>
          </cell>
          <cell r="BB213">
            <v>-250.5855000000447</v>
          </cell>
          <cell r="BC213">
            <v>-143.64199999906123</v>
          </cell>
          <cell r="BD213">
            <v>0</v>
          </cell>
          <cell r="BE213">
            <v>-9103.3570399954915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-585.0378999998793</v>
          </cell>
          <cell r="BL213">
            <v>-3552.7901000007987</v>
          </cell>
          <cell r="BM213">
            <v>-1198.4592000003904</v>
          </cell>
          <cell r="BN213">
            <v>-3479.7983400002122</v>
          </cell>
          <cell r="BO213">
            <v>-233.82600000035018</v>
          </cell>
          <cell r="BP213">
            <v>-53.445499999448657</v>
          </cell>
          <cell r="BQ213">
            <v>0</v>
          </cell>
          <cell r="BR213">
            <v>-61.509350001811981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-3.0784999998286366</v>
          </cell>
          <cell r="BY213">
            <v>-26.627500001341105</v>
          </cell>
          <cell r="BZ213">
            <v>-9.9035000000149012</v>
          </cell>
          <cell r="CA213">
            <v>-16.291149999946356</v>
          </cell>
          <cell r="CB213">
            <v>-4.7876999992877245</v>
          </cell>
          <cell r="CC213">
            <v>-0.821000000461936</v>
          </cell>
          <cell r="CD213">
            <v>0</v>
          </cell>
          <cell r="CE213">
            <v>-34.798899993300438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-3.3524999991059303</v>
          </cell>
          <cell r="CL213">
            <v>-11.7635000012815</v>
          </cell>
          <cell r="CM213">
            <v>-8.5590000003576279</v>
          </cell>
          <cell r="CN213">
            <v>-6.9670000001788139</v>
          </cell>
          <cell r="CO213">
            <v>-2.2103999999817461</v>
          </cell>
          <cell r="CP213">
            <v>-1.9464999996125698</v>
          </cell>
          <cell r="CQ213">
            <v>0</v>
          </cell>
          <cell r="CR213">
            <v>-23.166000001132488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-2.3169999998062849</v>
          </cell>
          <cell r="CY213">
            <v>-2.5970000009983778</v>
          </cell>
          <cell r="CZ213">
            <v>-6.1590999998152256</v>
          </cell>
          <cell r="DA213">
            <v>-11.145400000736117</v>
          </cell>
          <cell r="DB213">
            <v>-0.45750000048428774</v>
          </cell>
          <cell r="DC213">
            <v>-0.49000000022351742</v>
          </cell>
          <cell r="DD213">
            <v>0</v>
          </cell>
          <cell r="DE213">
            <v>-17.953499995172024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-1.5609999997541308</v>
          </cell>
          <cell r="DL213">
            <v>-3.225399998947978</v>
          </cell>
          <cell r="DM213">
            <v>-3.8581000007688999</v>
          </cell>
          <cell r="DN213">
            <v>-8.8900000005960464</v>
          </cell>
          <cell r="DO213">
            <v>-0.25900000054389238</v>
          </cell>
          <cell r="DP213">
            <v>-0.16000000014901161</v>
          </cell>
          <cell r="DQ213">
            <v>0</v>
          </cell>
          <cell r="DR213">
            <v>-8.210999995470047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-1.2245000004768372</v>
          </cell>
          <cell r="DY213">
            <v>-1.9934999998658895</v>
          </cell>
          <cell r="DZ213">
            <v>-2.0254999995231628</v>
          </cell>
          <cell r="EA213">
            <v>-1.8924999982118607</v>
          </cell>
          <cell r="EB213">
            <v>-0.44249999988824129</v>
          </cell>
          <cell r="EC213">
            <v>-0.63250000029802322</v>
          </cell>
          <cell r="ED213">
            <v>0</v>
          </cell>
        </row>
        <row r="214"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</row>
        <row r="215"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-20.766159999882802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-46.823629999533296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-20.012170000001788</v>
          </cell>
          <cell r="Z215">
            <v>-26.811459999997169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-213.60829999856651</v>
          </cell>
          <cell r="AF215">
            <v>0</v>
          </cell>
          <cell r="AG215">
            <v>878.41100000002189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-37.273259999928996</v>
          </cell>
          <cell r="AM215">
            <v>-98.7420399999246</v>
          </cell>
          <cell r="AN215">
            <v>-0.31300000008195639</v>
          </cell>
          <cell r="AO215">
            <v>0</v>
          </cell>
          <cell r="AP215">
            <v>0</v>
          </cell>
          <cell r="AQ215">
            <v>-955.69099999999162</v>
          </cell>
          <cell r="AR215">
            <v>899.65701000206172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-24.475959999952465</v>
          </cell>
          <cell r="AZ215">
            <v>-67.46570000005886</v>
          </cell>
          <cell r="BA215">
            <v>-1.6587300000246614</v>
          </cell>
          <cell r="BB215">
            <v>0</v>
          </cell>
          <cell r="BC215">
            <v>0</v>
          </cell>
          <cell r="BD215">
            <v>993.25740000000224</v>
          </cell>
          <cell r="BE215">
            <v>2931.0290099997073</v>
          </cell>
          <cell r="BF215">
            <v>3008.0559000000358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-16.868840000126511</v>
          </cell>
          <cell r="BM215">
            <v>-58.712700000032783</v>
          </cell>
          <cell r="BN215">
            <v>-1.4453499999362975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</row>
        <row r="216">
          <cell r="F216">
            <v>-372.91810000035912</v>
          </cell>
          <cell r="G216">
            <v>-593.63590000011027</v>
          </cell>
          <cell r="H216">
            <v>-554.46929999999702</v>
          </cell>
          <cell r="I216">
            <v>-899.15139999985695</v>
          </cell>
          <cell r="J216">
            <v>0</v>
          </cell>
          <cell r="K216">
            <v>-25.933100000023842</v>
          </cell>
          <cell r="L216">
            <v>0</v>
          </cell>
          <cell r="M216">
            <v>0</v>
          </cell>
          <cell r="N216">
            <v>-265.39620000030845</v>
          </cell>
          <cell r="O216">
            <v>-655.9902999997139</v>
          </cell>
          <cell r="P216">
            <v>0</v>
          </cell>
          <cell r="Q216">
            <v>-495.15060000028461</v>
          </cell>
          <cell r="R216">
            <v>-5584.5440999940038</v>
          </cell>
          <cell r="S216">
            <v>-745.63339999970049</v>
          </cell>
          <cell r="T216">
            <v>-663.52940000034869</v>
          </cell>
          <cell r="U216">
            <v>-1413.574499999173</v>
          </cell>
          <cell r="V216">
            <v>-1076.4164999998175</v>
          </cell>
          <cell r="W216">
            <v>0</v>
          </cell>
          <cell r="X216">
            <v>-582.97240000031888</v>
          </cell>
          <cell r="Y216">
            <v>0</v>
          </cell>
          <cell r="Z216">
            <v>0</v>
          </cell>
          <cell r="AA216">
            <v>-330.27320000063628</v>
          </cell>
          <cell r="AB216">
            <v>-178.21939999889582</v>
          </cell>
          <cell r="AC216">
            <v>-331.67800000030547</v>
          </cell>
          <cell r="AD216">
            <v>-262.24729999992996</v>
          </cell>
          <cell r="AE216">
            <v>-3010.7642999961972</v>
          </cell>
          <cell r="AF216">
            <v>-141.27599999960512</v>
          </cell>
          <cell r="AG216">
            <v>-335.01429999899119</v>
          </cell>
          <cell r="AH216">
            <v>-943.60990000050515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-420.1495000012219</v>
          </cell>
          <cell r="AN216">
            <v>-225.16199999768287</v>
          </cell>
          <cell r="AO216">
            <v>-757.37959999963641</v>
          </cell>
          <cell r="AP216">
            <v>-188.17299999948591</v>
          </cell>
          <cell r="AQ216">
            <v>0</v>
          </cell>
          <cell r="AR216">
            <v>-3879.3049000054598</v>
          </cell>
          <cell r="AS216">
            <v>-79.398000000044703</v>
          </cell>
          <cell r="AT216">
            <v>-338.92999999970198</v>
          </cell>
          <cell r="AU216">
            <v>-1263.40440000128</v>
          </cell>
          <cell r="AV216">
            <v>-390.08290000073612</v>
          </cell>
          <cell r="AW216">
            <v>0</v>
          </cell>
          <cell r="AX216">
            <v>-434.62460000021383</v>
          </cell>
          <cell r="AY216">
            <v>0</v>
          </cell>
          <cell r="AZ216">
            <v>0</v>
          </cell>
          <cell r="BA216">
            <v>-471.40830000024289</v>
          </cell>
          <cell r="BB216">
            <v>-370.61229999922216</v>
          </cell>
          <cell r="BC216">
            <v>-530.84439999982715</v>
          </cell>
          <cell r="BD216">
            <v>0</v>
          </cell>
          <cell r="BE216">
            <v>-5087.7841000109911</v>
          </cell>
          <cell r="BF216">
            <v>-58.594000000506639</v>
          </cell>
          <cell r="BG216">
            <v>-844.07079999987036</v>
          </cell>
          <cell r="BH216">
            <v>-886.99500000011176</v>
          </cell>
          <cell r="BI216">
            <v>-1188.3561000004411</v>
          </cell>
          <cell r="BJ216">
            <v>0</v>
          </cell>
          <cell r="BK216">
            <v>-687.53700000001118</v>
          </cell>
          <cell r="BL216">
            <v>-239.08699999935925</v>
          </cell>
          <cell r="BM216">
            <v>-253.59569999855012</v>
          </cell>
          <cell r="BN216">
            <v>-289.40349999908358</v>
          </cell>
          <cell r="BO216">
            <v>-310.21400000154972</v>
          </cell>
          <cell r="BP216">
            <v>-329.93100000172853</v>
          </cell>
          <cell r="BQ216">
            <v>0</v>
          </cell>
          <cell r="BR216">
            <v>-22.295599989593029</v>
          </cell>
          <cell r="BS216">
            <v>1.5194999994710088</v>
          </cell>
          <cell r="BT216">
            <v>2.3519999999552965</v>
          </cell>
          <cell r="BU216">
            <v>0</v>
          </cell>
          <cell r="BV216">
            <v>-7.1326999999582767</v>
          </cell>
          <cell r="BW216">
            <v>0.19479999999748543</v>
          </cell>
          <cell r="BX216">
            <v>-3.6762999999336898</v>
          </cell>
          <cell r="BY216">
            <v>-2.0049999998882413</v>
          </cell>
          <cell r="BZ216">
            <v>-7.2516000000759959</v>
          </cell>
          <cell r="CA216">
            <v>-1.5260000005364418</v>
          </cell>
          <cell r="CB216">
            <v>-4.9275999991223216</v>
          </cell>
          <cell r="CC216">
            <v>4.5299999415874481E-2</v>
          </cell>
          <cell r="CD216">
            <v>0.1119999997317791</v>
          </cell>
          <cell r="CE216">
            <v>-16.686199992895126</v>
          </cell>
          <cell r="CF216">
            <v>9.9999923259019852E-4</v>
          </cell>
          <cell r="CG216">
            <v>1.766499999910593</v>
          </cell>
          <cell r="CH216">
            <v>-7.7839000001549721</v>
          </cell>
          <cell r="CI216">
            <v>-2.9247000003233552</v>
          </cell>
          <cell r="CJ216">
            <v>0.11450000014156103</v>
          </cell>
          <cell r="CK216">
            <v>0</v>
          </cell>
          <cell r="CL216">
            <v>-1.7930000005289912</v>
          </cell>
          <cell r="CM216">
            <v>0</v>
          </cell>
          <cell r="CN216">
            <v>-3.125500001013279</v>
          </cell>
          <cell r="CO216">
            <v>-4.2410000003874302</v>
          </cell>
          <cell r="CP216">
            <v>4.1900000534951687E-2</v>
          </cell>
          <cell r="CQ216">
            <v>1.257999999448657</v>
          </cell>
          <cell r="CR216">
            <v>0.91500000655651093</v>
          </cell>
          <cell r="CS216">
            <v>1.5629999991506338</v>
          </cell>
          <cell r="CT216">
            <v>2.6435000002384186</v>
          </cell>
          <cell r="CU216">
            <v>-1.9672999996691942</v>
          </cell>
          <cell r="CV216">
            <v>-2.3990000002086163</v>
          </cell>
          <cell r="CW216">
            <v>0</v>
          </cell>
          <cell r="CX216">
            <v>-0.49750000005587935</v>
          </cell>
          <cell r="CY216">
            <v>-2.1719999993219972</v>
          </cell>
          <cell r="CZ216">
            <v>0</v>
          </cell>
          <cell r="DA216">
            <v>-0.43169999960809946</v>
          </cell>
          <cell r="DB216">
            <v>-0.88299999944865704</v>
          </cell>
          <cell r="DC216">
            <v>0.14250000007450581</v>
          </cell>
          <cell r="DD216">
            <v>4.9165000002831221</v>
          </cell>
          <cell r="DE216">
            <v>6.2239999920129776</v>
          </cell>
          <cell r="DF216">
            <v>1.4594999998807907</v>
          </cell>
          <cell r="DG216">
            <v>2.5734999999403954</v>
          </cell>
          <cell r="DH216">
            <v>4.3464999999850988</v>
          </cell>
          <cell r="DI216">
            <v>-0.45600000023841858</v>
          </cell>
          <cell r="DJ216">
            <v>7.4000000022351742E-2</v>
          </cell>
          <cell r="DK216">
            <v>0</v>
          </cell>
          <cell r="DL216">
            <v>-0.42100000008940697</v>
          </cell>
          <cell r="DM216">
            <v>-0.571000000461936</v>
          </cell>
          <cell r="DN216">
            <v>-1.6359999999403954</v>
          </cell>
          <cell r="DO216">
            <v>0.25950000062584877</v>
          </cell>
          <cell r="DP216">
            <v>0.4159999992698431</v>
          </cell>
          <cell r="DQ216">
            <v>0.17900000046938658</v>
          </cell>
          <cell r="DR216">
            <v>11.366499990224838</v>
          </cell>
          <cell r="DS216">
            <v>0.125</v>
          </cell>
          <cell r="DT216">
            <v>3.2630000002682209</v>
          </cell>
          <cell r="DU216">
            <v>4.8160000005736947</v>
          </cell>
          <cell r="DV216">
            <v>0</v>
          </cell>
          <cell r="DW216">
            <v>0.138499999884516</v>
          </cell>
          <cell r="DX216">
            <v>-0.96400000061839819</v>
          </cell>
          <cell r="DY216">
            <v>0</v>
          </cell>
          <cell r="DZ216">
            <v>0</v>
          </cell>
          <cell r="EA216">
            <v>0</v>
          </cell>
          <cell r="EB216">
            <v>1.5499999998137355</v>
          </cell>
          <cell r="EC216">
            <v>0.27300000004470348</v>
          </cell>
          <cell r="ED216">
            <v>2.1650000009685755</v>
          </cell>
        </row>
        <row r="217">
          <cell r="F217">
            <v>-2636.0605000015348</v>
          </cell>
          <cell r="G217">
            <v>-2517.5805000010878</v>
          </cell>
          <cell r="H217">
            <v>-2270.9519999995828</v>
          </cell>
          <cell r="I217">
            <v>-3481.0255000004545</v>
          </cell>
          <cell r="J217">
            <v>-2552.4074999988079</v>
          </cell>
          <cell r="K217">
            <v>-2343.8105000015348</v>
          </cell>
          <cell r="L217">
            <v>-223.13299999944866</v>
          </cell>
          <cell r="M217">
            <v>-2485.0415000002831</v>
          </cell>
          <cell r="N217">
            <v>-4512.7990000005811</v>
          </cell>
          <cell r="O217">
            <v>-1223.464499999769</v>
          </cell>
          <cell r="P217">
            <v>-3351.6315000001341</v>
          </cell>
          <cell r="Q217">
            <v>-1291.0219999998808</v>
          </cell>
          <cell r="R217">
            <v>-23656.588499978185</v>
          </cell>
          <cell r="S217">
            <v>-2411.9075000006706</v>
          </cell>
          <cell r="T217">
            <v>-2554.0915000010282</v>
          </cell>
          <cell r="U217">
            <v>-1645.0129999984056</v>
          </cell>
          <cell r="V217">
            <v>-2030.8260000003502</v>
          </cell>
          <cell r="W217">
            <v>-1233.3059999998659</v>
          </cell>
          <cell r="X217">
            <v>-2559.936999999918</v>
          </cell>
          <cell r="Y217">
            <v>-1278.1670000012964</v>
          </cell>
          <cell r="Z217">
            <v>-1983.7905000001192</v>
          </cell>
          <cell r="AA217">
            <v>-3614.6510000005364</v>
          </cell>
          <cell r="AB217">
            <v>-1801.285500000231</v>
          </cell>
          <cell r="AC217">
            <v>-2407.0820000004023</v>
          </cell>
          <cell r="AD217">
            <v>-136.53150000050664</v>
          </cell>
          <cell r="AE217">
            <v>-14148.70300000906</v>
          </cell>
          <cell r="AF217">
            <v>-509.28700000047684</v>
          </cell>
          <cell r="AG217">
            <v>-301.43850000016391</v>
          </cell>
          <cell r="AH217">
            <v>-106.82799999974668</v>
          </cell>
          <cell r="AI217">
            <v>-11.692999999970198</v>
          </cell>
          <cell r="AJ217">
            <v>-74.634499999694526</v>
          </cell>
          <cell r="AK217">
            <v>-2366.8959999997169</v>
          </cell>
          <cell r="AL217">
            <v>-76.489000000059605</v>
          </cell>
          <cell r="AM217">
            <v>-2567.132500000298</v>
          </cell>
          <cell r="AN217">
            <v>-6057.9409999996424</v>
          </cell>
          <cell r="AO217">
            <v>-561.11299999989569</v>
          </cell>
          <cell r="AP217">
            <v>-1143.6244999989867</v>
          </cell>
          <cell r="AQ217">
            <v>-371.62600000016391</v>
          </cell>
          <cell r="AR217">
            <v>-15197.053499996662</v>
          </cell>
          <cell r="AS217">
            <v>-569.03449999913573</v>
          </cell>
          <cell r="AT217">
            <v>-628.20049999840558</v>
          </cell>
          <cell r="AU217">
            <v>-112.60099999979138</v>
          </cell>
          <cell r="AV217">
            <v>-17.376999999396503</v>
          </cell>
          <cell r="AW217">
            <v>-269.25100000016391</v>
          </cell>
          <cell r="AX217">
            <v>-848.92799999937415</v>
          </cell>
          <cell r="AY217">
            <v>-1707.6995000001043</v>
          </cell>
          <cell r="AZ217">
            <v>-2953.9580000005662</v>
          </cell>
          <cell r="BA217">
            <v>-4824.0479999985546</v>
          </cell>
          <cell r="BB217">
            <v>-76.617999999783933</v>
          </cell>
          <cell r="BC217">
            <v>-2598.5105000007898</v>
          </cell>
          <cell r="BD217">
            <v>-590.82750000059605</v>
          </cell>
          <cell r="BE217">
            <v>-17124.472500011325</v>
          </cell>
          <cell r="BF217">
            <v>-558.98100000061095</v>
          </cell>
          <cell r="BG217">
            <v>-332.70299999974668</v>
          </cell>
          <cell r="BH217">
            <v>-76.929999999701977</v>
          </cell>
          <cell r="BI217">
            <v>-18.098000000230968</v>
          </cell>
          <cell r="BJ217">
            <v>-96.601499998942018</v>
          </cell>
          <cell r="BK217">
            <v>-634.35099999979138</v>
          </cell>
          <cell r="BL217">
            <v>-5908.5020000003278</v>
          </cell>
          <cell r="BM217">
            <v>-2005.3719999995083</v>
          </cell>
          <cell r="BN217">
            <v>-5466.5859999991953</v>
          </cell>
          <cell r="BO217">
            <v>-47.018499999307096</v>
          </cell>
          <cell r="BP217">
            <v>-1160.5635000001639</v>
          </cell>
          <cell r="BQ217">
            <v>-818.76600000075996</v>
          </cell>
          <cell r="BR217">
            <v>-127.85599997639656</v>
          </cell>
          <cell r="BS217">
            <v>-2.8955000005662441</v>
          </cell>
          <cell r="BT217">
            <v>-1.5814999993890524</v>
          </cell>
          <cell r="BU217">
            <v>-0.5475000012665987</v>
          </cell>
          <cell r="BV217">
            <v>-9.8999999463558197E-2</v>
          </cell>
          <cell r="BW217">
            <v>-0.68250000104308128</v>
          </cell>
          <cell r="BX217">
            <v>-19.558499999344349</v>
          </cell>
          <cell r="BY217">
            <v>-38.119999999180436</v>
          </cell>
          <cell r="BZ217">
            <v>-16.516000000759959</v>
          </cell>
          <cell r="CA217">
            <v>-25.877500001341105</v>
          </cell>
          <cell r="CB217">
            <v>-2.8495000004768372</v>
          </cell>
          <cell r="CC217">
            <v>-17.595499999821186</v>
          </cell>
          <cell r="CD217">
            <v>-1.5329999998211861</v>
          </cell>
          <cell r="CE217">
            <v>-110.97100001573563</v>
          </cell>
          <cell r="CF217">
            <v>-1.3230000007897615</v>
          </cell>
          <cell r="CG217">
            <v>-2.4890000000596046</v>
          </cell>
          <cell r="CH217">
            <v>-0.61099999956786633</v>
          </cell>
          <cell r="CI217">
            <v>-0.11350000090897083</v>
          </cell>
          <cell r="CJ217">
            <v>-0.95999999903142452</v>
          </cell>
          <cell r="CK217">
            <v>-21.490000000223517</v>
          </cell>
          <cell r="CL217">
            <v>-20.742499999701977</v>
          </cell>
          <cell r="CM217">
            <v>-14.825999999418855</v>
          </cell>
          <cell r="CN217">
            <v>-37.038499999791384</v>
          </cell>
          <cell r="CO217">
            <v>-1.0144999995827675</v>
          </cell>
          <cell r="CP217">
            <v>-14.865000000223517</v>
          </cell>
          <cell r="CQ217">
            <v>4.5020000003278255</v>
          </cell>
          <cell r="CR217">
            <v>-36.670999974012375</v>
          </cell>
          <cell r="CS217">
            <v>-0.61500000022351742</v>
          </cell>
          <cell r="CT217">
            <v>-0.62999999895691872</v>
          </cell>
          <cell r="CU217">
            <v>-0.2284999992698431</v>
          </cell>
          <cell r="CV217">
            <v>-2.9999999329447746E-2</v>
          </cell>
          <cell r="CW217">
            <v>-0.64149999991059303</v>
          </cell>
          <cell r="CX217">
            <v>-11.29700000025332</v>
          </cell>
          <cell r="CY217">
            <v>-4.1839999984949827</v>
          </cell>
          <cell r="CZ217">
            <v>-1.8129999991506338</v>
          </cell>
          <cell r="DA217">
            <v>-8.5944999996572733</v>
          </cell>
          <cell r="DB217">
            <v>-2.1869999999180436</v>
          </cell>
          <cell r="DC217">
            <v>-5.6564999986439943</v>
          </cell>
          <cell r="DD217">
            <v>-0.79399999976158142</v>
          </cell>
          <cell r="DE217">
            <v>-29.565499991178513</v>
          </cell>
          <cell r="DF217">
            <v>-0.17400000058114529</v>
          </cell>
          <cell r="DG217">
            <v>-0.27200000174343586</v>
          </cell>
          <cell r="DH217">
            <v>-0.21399999968707561</v>
          </cell>
          <cell r="DI217">
            <v>-1.4000000432133675E-2</v>
          </cell>
          <cell r="DJ217">
            <v>-0.32849999889731407</v>
          </cell>
          <cell r="DK217">
            <v>-5.0109999999403954</v>
          </cell>
          <cell r="DL217">
            <v>-3.6879999972879887</v>
          </cell>
          <cell r="DM217">
            <v>-3.9450000002980232</v>
          </cell>
          <cell r="DN217">
            <v>-5.9734999984502792</v>
          </cell>
          <cell r="DO217">
            <v>-4.0695000002160668</v>
          </cell>
          <cell r="DP217">
            <v>-9.1980000026524067</v>
          </cell>
          <cell r="DQ217">
            <v>3.3220000006258488</v>
          </cell>
          <cell r="DR217">
            <v>-8.9554999470710754</v>
          </cell>
          <cell r="DS217">
            <v>-0.46300000324845314</v>
          </cell>
          <cell r="DT217">
            <v>-0.65699999965727329</v>
          </cell>
          <cell r="DU217">
            <v>-0.12000000104308128</v>
          </cell>
          <cell r="DV217">
            <v>-2.500000037252903E-2</v>
          </cell>
          <cell r="DW217">
            <v>-0.51350000128149986</v>
          </cell>
          <cell r="DX217">
            <v>-2.8100000005215406</v>
          </cell>
          <cell r="DY217">
            <v>-0.11600000038743019</v>
          </cell>
          <cell r="DZ217">
            <v>-0.21600000187754631</v>
          </cell>
          <cell r="EA217">
            <v>-0.73799999989569187</v>
          </cell>
          <cell r="EB217">
            <v>-1.0389999998733401</v>
          </cell>
          <cell r="EC217">
            <v>-1.1459999978542328</v>
          </cell>
          <cell r="ED217">
            <v>-1.1119999997317791</v>
          </cell>
        </row>
        <row r="218">
          <cell r="F218">
            <v>-94.478000000119209</v>
          </cell>
          <cell r="G218">
            <v>-90.627499999478459</v>
          </cell>
          <cell r="H218">
            <v>-160.98799999989569</v>
          </cell>
          <cell r="I218">
            <v>-1956.0675000008196</v>
          </cell>
          <cell r="J218">
            <v>-173.45500000007451</v>
          </cell>
          <cell r="K218">
            <v>-2327.9409999996424</v>
          </cell>
          <cell r="L218">
            <v>-969.19549999944866</v>
          </cell>
          <cell r="M218">
            <v>-2994.1750000007451</v>
          </cell>
          <cell r="N218">
            <v>-2366.4589999988675</v>
          </cell>
          <cell r="O218">
            <v>-276.73550000041723</v>
          </cell>
          <cell r="P218">
            <v>-271.14599999971688</v>
          </cell>
          <cell r="Q218">
            <v>-71.146499998867512</v>
          </cell>
          <cell r="R218">
            <v>-7593.7269999831915</v>
          </cell>
          <cell r="S218">
            <v>-25.851499998942018</v>
          </cell>
          <cell r="T218">
            <v>-114.34050000086427</v>
          </cell>
          <cell r="U218">
            <v>-114.45649999938905</v>
          </cell>
          <cell r="V218">
            <v>0</v>
          </cell>
          <cell r="W218">
            <v>-16.260999999940395</v>
          </cell>
          <cell r="X218">
            <v>-674.47549999970943</v>
          </cell>
          <cell r="Y218">
            <v>-1877.1409999988973</v>
          </cell>
          <cell r="Z218">
            <v>-2495.3224999997765</v>
          </cell>
          <cell r="AA218">
            <v>-1905.8740000016987</v>
          </cell>
          <cell r="AB218">
            <v>-289.85549999959767</v>
          </cell>
          <cell r="AC218">
            <v>-80.123999999836087</v>
          </cell>
          <cell r="AD218">
            <v>-2.4999998509883881E-2</v>
          </cell>
          <cell r="AE218">
            <v>-1697.6229999959469</v>
          </cell>
          <cell r="AF218">
            <v>0</v>
          </cell>
          <cell r="AG218">
            <v>-0.68999999947845936</v>
          </cell>
          <cell r="AH218">
            <v>-0.2630000002682209</v>
          </cell>
          <cell r="AI218">
            <v>0</v>
          </cell>
          <cell r="AJ218">
            <v>0</v>
          </cell>
          <cell r="AK218">
            <v>0</v>
          </cell>
          <cell r="AL218">
            <v>-731.87999999895692</v>
          </cell>
          <cell r="AM218">
            <v>-744.48200000077486</v>
          </cell>
          <cell r="AN218">
            <v>-217.66899999976158</v>
          </cell>
          <cell r="AO218">
            <v>-2.6390000004321337</v>
          </cell>
          <cell r="AP218">
            <v>0</v>
          </cell>
          <cell r="AQ218">
            <v>0</v>
          </cell>
          <cell r="AR218">
            <v>-2404.8259999901056</v>
          </cell>
          <cell r="AS218">
            <v>0</v>
          </cell>
          <cell r="AT218">
            <v>-0.57099999859929085</v>
          </cell>
          <cell r="AU218">
            <v>-0.29449999891221523</v>
          </cell>
          <cell r="AV218">
            <v>0</v>
          </cell>
          <cell r="AW218">
            <v>0</v>
          </cell>
          <cell r="AX218">
            <v>0</v>
          </cell>
          <cell r="AY218">
            <v>-940.54700000025332</v>
          </cell>
          <cell r="AZ218">
            <v>-1183.808500001207</v>
          </cell>
          <cell r="BA218">
            <v>-268.50400000065565</v>
          </cell>
          <cell r="BB218">
            <v>-2.7379999998956919</v>
          </cell>
          <cell r="BC218">
            <v>-6.267000000923872</v>
          </cell>
          <cell r="BD218">
            <v>-2.096000000834465</v>
          </cell>
          <cell r="BE218">
            <v>-2537.7714999914169</v>
          </cell>
          <cell r="BF218">
            <v>0</v>
          </cell>
          <cell r="BG218">
            <v>-0.58000000007450581</v>
          </cell>
          <cell r="BH218">
            <v>-0.33899999968707561</v>
          </cell>
          <cell r="BI218">
            <v>0</v>
          </cell>
          <cell r="BJ218">
            <v>-8.9999999850988388E-2</v>
          </cell>
          <cell r="BK218">
            <v>0</v>
          </cell>
          <cell r="BL218">
            <v>-1284.0030000004917</v>
          </cell>
          <cell r="BM218">
            <v>-859.56049999967217</v>
          </cell>
          <cell r="BN218">
            <v>-387.58699999935925</v>
          </cell>
          <cell r="BO218">
            <v>-5.6100000012665987</v>
          </cell>
          <cell r="BP218">
            <v>0</v>
          </cell>
          <cell r="BQ218">
            <v>-2.0000003278255463E-3</v>
          </cell>
          <cell r="BR218">
            <v>-4.3934999704360962</v>
          </cell>
          <cell r="BS218">
            <v>0</v>
          </cell>
          <cell r="BT218">
            <v>-1.4000000432133675E-2</v>
          </cell>
          <cell r="BU218">
            <v>0</v>
          </cell>
          <cell r="BV218">
            <v>0</v>
          </cell>
          <cell r="BW218">
            <v>-8.999999612569809E-3</v>
          </cell>
          <cell r="BX218">
            <v>-5.0000008195638657E-3</v>
          </cell>
          <cell r="BY218">
            <v>-2.6765000000596046</v>
          </cell>
          <cell r="BZ218">
            <v>-0.9869999997317791</v>
          </cell>
          <cell r="CA218">
            <v>-0.52999999932944775</v>
          </cell>
          <cell r="CB218">
            <v>-0.11799999885261059</v>
          </cell>
          <cell r="CC218">
            <v>-3.5000000149011612E-2</v>
          </cell>
          <cell r="CD218">
            <v>-1.8999999389052391E-2</v>
          </cell>
          <cell r="CE218">
            <v>-5.1994499862194061</v>
          </cell>
          <cell r="CF218">
            <v>0</v>
          </cell>
          <cell r="CG218">
            <v>-5.299999937415123E-2</v>
          </cell>
          <cell r="CH218">
            <v>-1.2000000104308128E-2</v>
          </cell>
          <cell r="CI218">
            <v>0</v>
          </cell>
          <cell r="CJ218">
            <v>-1.1999998241662979E-2</v>
          </cell>
          <cell r="CK218">
            <v>-1.3000000268220901E-2</v>
          </cell>
          <cell r="CL218">
            <v>-2.9879999998956919</v>
          </cell>
          <cell r="CM218">
            <v>-1.1310999989509583</v>
          </cell>
          <cell r="CN218">
            <v>-0.82334999926388264</v>
          </cell>
          <cell r="CO218">
            <v>-0.11999999918043613</v>
          </cell>
          <cell r="CP218">
            <v>-1.5000000596046448E-2</v>
          </cell>
          <cell r="CQ218">
            <v>-3.1999999657273293E-2</v>
          </cell>
          <cell r="CR218">
            <v>-2.6199000179767609</v>
          </cell>
          <cell r="CS218">
            <v>0</v>
          </cell>
          <cell r="CT218">
            <v>-6.3999999314546585E-2</v>
          </cell>
          <cell r="CU218">
            <v>-1.0000001639127731E-3</v>
          </cell>
          <cell r="CV218">
            <v>0</v>
          </cell>
          <cell r="CW218">
            <v>-2.199999988079071E-2</v>
          </cell>
          <cell r="CX218">
            <v>-3.0000004917383194E-3</v>
          </cell>
          <cell r="CY218">
            <v>-1.3159999996423721</v>
          </cell>
          <cell r="CZ218">
            <v>-0.73450000025331974</v>
          </cell>
          <cell r="DA218">
            <v>-0.4424000009894371</v>
          </cell>
          <cell r="DB218">
            <v>-3.6999998614192009E-2</v>
          </cell>
          <cell r="DC218">
            <v>0</v>
          </cell>
          <cell r="DD218">
            <v>0</v>
          </cell>
          <cell r="DE218">
            <v>-2.4489999711513519</v>
          </cell>
          <cell r="DF218">
            <v>0</v>
          </cell>
          <cell r="DG218">
            <v>-1.6000000759959221E-2</v>
          </cell>
          <cell r="DH218">
            <v>0</v>
          </cell>
          <cell r="DI218">
            <v>0</v>
          </cell>
          <cell r="DJ218">
            <v>0</v>
          </cell>
          <cell r="DK218">
            <v>0</v>
          </cell>
          <cell r="DL218">
            <v>-1.2759999986737967</v>
          </cell>
          <cell r="DM218">
            <v>-0.34799999929964542</v>
          </cell>
          <cell r="DN218">
            <v>-0.79900000058114529</v>
          </cell>
          <cell r="DO218">
            <v>0</v>
          </cell>
          <cell r="DP218">
            <v>0</v>
          </cell>
          <cell r="DQ218">
            <v>-9.9999997764825821E-3</v>
          </cell>
          <cell r="DR218">
            <v>-1.9280000030994415</v>
          </cell>
          <cell r="DS218">
            <v>0</v>
          </cell>
          <cell r="DT218">
            <v>-2.4999998509883881E-2</v>
          </cell>
          <cell r="DU218">
            <v>0</v>
          </cell>
          <cell r="DV218">
            <v>0</v>
          </cell>
          <cell r="DW218">
            <v>0</v>
          </cell>
          <cell r="DX218">
            <v>0</v>
          </cell>
          <cell r="DY218">
            <v>-0.50399999879300594</v>
          </cell>
          <cell r="DZ218">
            <v>-0.34300000034272671</v>
          </cell>
          <cell r="EA218">
            <v>-1.0570000000298023</v>
          </cell>
          <cell r="EB218">
            <v>8.0000013113021851E-3</v>
          </cell>
          <cell r="EC218">
            <v>-6.9999992847442627E-3</v>
          </cell>
          <cell r="ED218">
            <v>0</v>
          </cell>
        </row>
        <row r="219"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0</v>
          </cell>
          <cell r="DP219">
            <v>0</v>
          </cell>
          <cell r="DQ219">
            <v>0</v>
          </cell>
          <cell r="DR219">
            <v>0</v>
          </cell>
        </row>
        <row r="220">
          <cell r="F220">
            <v>-8112.9961000010371</v>
          </cell>
          <cell r="G220">
            <v>-7761.7648999989033</v>
          </cell>
          <cell r="H220">
            <v>-5977.734519995749</v>
          </cell>
          <cell r="I220">
            <v>-13685.884899999946</v>
          </cell>
          <cell r="J220">
            <v>-2725.8625000007451</v>
          </cell>
          <cell r="K220">
            <v>-11372.535100001842</v>
          </cell>
          <cell r="L220">
            <v>-4160.9064999967813</v>
          </cell>
          <cell r="M220">
            <v>-13303.225239999592</v>
          </cell>
          <cell r="N220">
            <v>-15395.344000004232</v>
          </cell>
          <cell r="O220">
            <v>-7833.5353000052273</v>
          </cell>
          <cell r="P220">
            <v>-6630.5239500030875</v>
          </cell>
          <cell r="Q220">
            <v>-5517.1306000053883</v>
          </cell>
          <cell r="R220">
            <v>-83842.939539909363</v>
          </cell>
          <cell r="S220">
            <v>-7568.0500000044703</v>
          </cell>
          <cell r="T220">
            <v>-8459.3264000043273</v>
          </cell>
          <cell r="U220">
            <v>-7561.8519999980927</v>
          </cell>
          <cell r="V220">
            <v>-8638.0214999988675</v>
          </cell>
          <cell r="W220">
            <v>-1735.4600000008941</v>
          </cell>
          <cell r="X220">
            <v>-5421.2192000038922</v>
          </cell>
          <cell r="Y220">
            <v>-9670.9110700115561</v>
          </cell>
          <cell r="Z220">
            <v>-9739.6352200061083</v>
          </cell>
          <cell r="AA220">
            <v>-13906.468200013041</v>
          </cell>
          <cell r="AB220">
            <v>-6892.3811499997973</v>
          </cell>
          <cell r="AC220">
            <v>-3710.695000000298</v>
          </cell>
          <cell r="AD220">
            <v>-538.91980000585318</v>
          </cell>
          <cell r="AE220">
            <v>-51135.931899964809</v>
          </cell>
          <cell r="AF220">
            <v>-1248.6084999963641</v>
          </cell>
          <cell r="AG220">
            <v>-1032.5802999958396</v>
          </cell>
          <cell r="AH220">
            <v>-6994.2318999916315</v>
          </cell>
          <cell r="AI220">
            <v>-7293.2809999994934</v>
          </cell>
          <cell r="AJ220">
            <v>-74.634499996900558</v>
          </cell>
          <cell r="AK220">
            <v>-2954.0355000011623</v>
          </cell>
          <cell r="AL220">
            <v>-344.99175999313593</v>
          </cell>
          <cell r="AM220">
            <v>-11024.787839993834</v>
          </cell>
          <cell r="AN220">
            <v>-12820.867499992251</v>
          </cell>
          <cell r="AO220">
            <v>-3975.7416000068188</v>
          </cell>
          <cell r="AP220">
            <v>-1764.9015000015497</v>
          </cell>
          <cell r="AQ220">
            <v>-1607.2699999958277</v>
          </cell>
          <cell r="AR220">
            <v>-53805.692789912224</v>
          </cell>
          <cell r="AS220">
            <v>-1075.6635000035167</v>
          </cell>
          <cell r="AT220">
            <v>-967.70149999856949</v>
          </cell>
          <cell r="AU220">
            <v>-6037.7353999987245</v>
          </cell>
          <cell r="AV220">
            <v>-6093.3993999958038</v>
          </cell>
          <cell r="AW220">
            <v>-269.25100000202656</v>
          </cell>
          <cell r="AX220">
            <v>-4834.5020999982953</v>
          </cell>
          <cell r="AY220">
            <v>-5347.9024600014091</v>
          </cell>
          <cell r="AZ220">
            <v>-9781.1541000083089</v>
          </cell>
          <cell r="BA220">
            <v>-13685.985529996455</v>
          </cell>
          <cell r="BB220">
            <v>-2763.0997999981046</v>
          </cell>
          <cell r="BC220">
            <v>-3279.2638999968767</v>
          </cell>
          <cell r="BD220">
            <v>329.96589999645948</v>
          </cell>
          <cell r="BE220">
            <v>-61744.813130021095</v>
          </cell>
          <cell r="BF220">
            <v>1929.6438999995589</v>
          </cell>
          <cell r="BG220">
            <v>-1346.4218000024557</v>
          </cell>
          <cell r="BH220">
            <v>-5813.0694999918342</v>
          </cell>
          <cell r="BI220">
            <v>-6224.6691000014544</v>
          </cell>
          <cell r="BJ220">
            <v>-282.30550000071526</v>
          </cell>
          <cell r="BK220">
            <v>-4108.7798999994993</v>
          </cell>
          <cell r="BL220">
            <v>-17320.962939992547</v>
          </cell>
          <cell r="BM220">
            <v>-6163.1011000052094</v>
          </cell>
          <cell r="BN220">
            <v>-16544.414689987898</v>
          </cell>
          <cell r="BO220">
            <v>-3333.4165000021458</v>
          </cell>
          <cell r="BP220">
            <v>-1718.5480000004172</v>
          </cell>
          <cell r="BQ220">
            <v>-818.76800000667572</v>
          </cell>
          <cell r="BR220">
            <v>-449.70994997024536</v>
          </cell>
          <cell r="BS220">
            <v>-1.2440000027418137</v>
          </cell>
          <cell r="BT220">
            <v>1.1290000006556511</v>
          </cell>
          <cell r="BU220">
            <v>-30.550500005483627</v>
          </cell>
          <cell r="BV220">
            <v>-82.950199998915195</v>
          </cell>
          <cell r="BW220">
            <v>-0.49670000374317169</v>
          </cell>
          <cell r="BX220">
            <v>-47.191300000995398</v>
          </cell>
          <cell r="BY220">
            <v>-108.98200000822544</v>
          </cell>
          <cell r="BZ220">
            <v>-58.646599993109703</v>
          </cell>
          <cell r="CA220">
            <v>-75.999650001525879</v>
          </cell>
          <cell r="CB220">
            <v>-25.446799993515015</v>
          </cell>
          <cell r="CC220">
            <v>-17.891200006008148</v>
          </cell>
          <cell r="CD220">
            <v>-1.4399999976158142</v>
          </cell>
          <cell r="CE220">
            <v>-355.49304991960526</v>
          </cell>
          <cell r="CF220">
            <v>-1.3220000043511391</v>
          </cell>
          <cell r="CG220">
            <v>0.29249999672174454</v>
          </cell>
          <cell r="CH220">
            <v>-7.0819000005722046</v>
          </cell>
          <cell r="CI220">
            <v>-61.437200009822845</v>
          </cell>
          <cell r="CJ220">
            <v>-7.9224999994039536</v>
          </cell>
          <cell r="CK220">
            <v>-33.213500007987022</v>
          </cell>
          <cell r="CL220">
            <v>-74.760000005364418</v>
          </cell>
          <cell r="CM220">
            <v>-54.854100003838539</v>
          </cell>
          <cell r="CN220">
            <v>-92.318849995732307</v>
          </cell>
          <cell r="CO220">
            <v>-15.729900002479553</v>
          </cell>
          <cell r="CP220">
            <v>-16.209600001573563</v>
          </cell>
          <cell r="CQ220">
            <v>9.0639999955892563</v>
          </cell>
          <cell r="CR220">
            <v>-102.06239986419678</v>
          </cell>
          <cell r="CS220">
            <v>3.385000005364418</v>
          </cell>
          <cell r="CT220">
            <v>2.7155000120401382</v>
          </cell>
          <cell r="CU220">
            <v>-1.8197999969124794</v>
          </cell>
          <cell r="CV220">
            <v>-14.372000001370907</v>
          </cell>
          <cell r="CW220">
            <v>-0.66349999979138374</v>
          </cell>
          <cell r="CX220">
            <v>-18.744499996304512</v>
          </cell>
          <cell r="CY220">
            <v>-19.967000000178814</v>
          </cell>
          <cell r="CZ220">
            <v>-17.501599997282028</v>
          </cell>
          <cell r="DA220">
            <v>-27.645999997854233</v>
          </cell>
          <cell r="DB220">
            <v>-7.2790000066161156</v>
          </cell>
          <cell r="DC220">
            <v>-5.3840000033378601</v>
          </cell>
          <cell r="DD220">
            <v>5.2144999951124191</v>
          </cell>
          <cell r="DE220">
            <v>-37.935499906539917</v>
          </cell>
          <cell r="DF220">
            <v>4.1864999979734421</v>
          </cell>
          <cell r="DG220">
            <v>3.5225000008940697</v>
          </cell>
          <cell r="DH220">
            <v>5.2355000004172325</v>
          </cell>
          <cell r="DI220">
            <v>2.1230000033974648</v>
          </cell>
          <cell r="DJ220">
            <v>-0.25250000134110451</v>
          </cell>
          <cell r="DK220">
            <v>-6.8240000009536743</v>
          </cell>
          <cell r="DL220">
            <v>-9.5773999989032745</v>
          </cell>
          <cell r="DM220">
            <v>-11.619599997997284</v>
          </cell>
          <cell r="DN220">
            <v>-14.985500000417233</v>
          </cell>
          <cell r="DO220">
            <v>-4.2929999977350235</v>
          </cell>
          <cell r="DP220">
            <v>-8.9420000016689301</v>
          </cell>
          <cell r="DQ220">
            <v>3.4910000041127205</v>
          </cell>
          <cell r="DR220">
            <v>30.278000116348267</v>
          </cell>
          <cell r="DS220">
            <v>-0.33800000697374344</v>
          </cell>
          <cell r="DT220">
            <v>4.2580000013113022</v>
          </cell>
          <cell r="DU220">
            <v>6.6600000038743019</v>
          </cell>
          <cell r="DV220">
            <v>4.5190000012516975</v>
          </cell>
          <cell r="DW220">
            <v>-5.2000001072883606E-2</v>
          </cell>
          <cell r="DX220">
            <v>-1.8665000051259995</v>
          </cell>
          <cell r="DY220">
            <v>3.9754999950528145</v>
          </cell>
          <cell r="DZ220">
            <v>5.301499992609024</v>
          </cell>
          <cell r="EA220">
            <v>2.1115000024437904</v>
          </cell>
          <cell r="EB220">
            <v>3.5084999948740005</v>
          </cell>
          <cell r="EC220">
            <v>-0.60649999976158142</v>
          </cell>
          <cell r="ED220">
            <v>2.8070000037550926</v>
          </cell>
        </row>
        <row r="222"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0</v>
          </cell>
          <cell r="DG222">
            <v>0</v>
          </cell>
          <cell r="DH222">
            <v>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</row>
        <row r="223"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</row>
        <row r="224"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</row>
        <row r="226">
          <cell r="F226">
            <v>-8112.9961000010371</v>
          </cell>
          <cell r="G226">
            <v>-7761.7648999989033</v>
          </cell>
          <cell r="H226">
            <v>-5977.734519995749</v>
          </cell>
          <cell r="I226">
            <v>-13685.884899999946</v>
          </cell>
          <cell r="J226">
            <v>-2725.8625000007451</v>
          </cell>
          <cell r="K226">
            <v>-11372.535100005567</v>
          </cell>
          <cell r="L226">
            <v>-4160.9064999967813</v>
          </cell>
          <cell r="M226">
            <v>-13303.225239999592</v>
          </cell>
          <cell r="N226">
            <v>-15395.344000004232</v>
          </cell>
          <cell r="O226">
            <v>-7833.535300001502</v>
          </cell>
          <cell r="P226">
            <v>-6630.5239500030875</v>
          </cell>
          <cell r="Q226">
            <v>-5517.1306000053883</v>
          </cell>
          <cell r="R226">
            <v>-83842.939539909363</v>
          </cell>
          <cell r="S226">
            <v>-7568.0500000044703</v>
          </cell>
          <cell r="T226">
            <v>-8459.3264000043273</v>
          </cell>
          <cell r="U226">
            <v>-7561.8519999980927</v>
          </cell>
          <cell r="V226">
            <v>-8638.0214999988675</v>
          </cell>
          <cell r="W226">
            <v>-1735.4600000008941</v>
          </cell>
          <cell r="X226">
            <v>-5421.2192000038922</v>
          </cell>
          <cell r="Y226">
            <v>-9670.9110700115561</v>
          </cell>
          <cell r="Z226">
            <v>-9739.6352200061083</v>
          </cell>
          <cell r="AA226">
            <v>-13906.468200013041</v>
          </cell>
          <cell r="AB226">
            <v>-6892.3811499997973</v>
          </cell>
          <cell r="AC226">
            <v>-3710.695000000298</v>
          </cell>
          <cell r="AD226">
            <v>-538.91980000585318</v>
          </cell>
          <cell r="AE226">
            <v>-51135.931899964809</v>
          </cell>
          <cell r="AF226">
            <v>-1248.6084999963641</v>
          </cell>
          <cell r="AG226">
            <v>-1032.5802999958396</v>
          </cell>
          <cell r="AH226">
            <v>-6994.2318999916315</v>
          </cell>
          <cell r="AI226">
            <v>-7293.2809999994934</v>
          </cell>
          <cell r="AJ226">
            <v>-74.634499996900558</v>
          </cell>
          <cell r="AK226">
            <v>-2954.0355000011623</v>
          </cell>
          <cell r="AL226">
            <v>-344.99175999313593</v>
          </cell>
          <cell r="AM226">
            <v>-11024.787839993834</v>
          </cell>
          <cell r="AN226">
            <v>-12820.867499992251</v>
          </cell>
          <cell r="AO226">
            <v>-3975.7416000068188</v>
          </cell>
          <cell r="AP226">
            <v>-1764.9015000015497</v>
          </cell>
          <cell r="AQ226">
            <v>-1607.2699999958277</v>
          </cell>
          <cell r="AR226">
            <v>-53805.692789912224</v>
          </cell>
          <cell r="AS226">
            <v>-1075.6635000035167</v>
          </cell>
          <cell r="AT226">
            <v>-967.70149999856949</v>
          </cell>
          <cell r="AU226">
            <v>-6037.7353999987245</v>
          </cell>
          <cell r="AV226">
            <v>-6093.3993999958038</v>
          </cell>
          <cell r="AW226">
            <v>-269.25100000202656</v>
          </cell>
          <cell r="AX226">
            <v>-4834.5020999982953</v>
          </cell>
          <cell r="AY226">
            <v>-5347.9024600014091</v>
          </cell>
          <cell r="AZ226">
            <v>-9781.1541000083089</v>
          </cell>
          <cell r="BA226">
            <v>-13685.985529996455</v>
          </cell>
          <cell r="BB226">
            <v>-2763.0997999981046</v>
          </cell>
          <cell r="BC226">
            <v>-3279.2638999968767</v>
          </cell>
          <cell r="BD226">
            <v>329.96589999645948</v>
          </cell>
          <cell r="BE226">
            <v>-61744.813130021095</v>
          </cell>
          <cell r="BF226">
            <v>1929.6438999995589</v>
          </cell>
          <cell r="BG226">
            <v>-1346.4218000024557</v>
          </cell>
          <cell r="BH226">
            <v>-5813.0694999918342</v>
          </cell>
          <cell r="BI226">
            <v>-6224.6691000014544</v>
          </cell>
          <cell r="BJ226">
            <v>-282.30550000071526</v>
          </cell>
          <cell r="BK226">
            <v>-4108.7798999994993</v>
          </cell>
          <cell r="BL226">
            <v>-17320.962939992547</v>
          </cell>
          <cell r="BM226">
            <v>-6163.1011000052094</v>
          </cell>
          <cell r="BN226">
            <v>-16544.414689987898</v>
          </cell>
          <cell r="BO226">
            <v>-3333.4165000021458</v>
          </cell>
          <cell r="BP226">
            <v>-1718.5480000004172</v>
          </cell>
          <cell r="BQ226">
            <v>-818.76800000667572</v>
          </cell>
          <cell r="BR226">
            <v>-449.70994997024536</v>
          </cell>
          <cell r="BS226">
            <v>-1.2440000027418137</v>
          </cell>
          <cell r="BT226">
            <v>1.1290000006556511</v>
          </cell>
          <cell r="BU226">
            <v>-30.550500005483627</v>
          </cell>
          <cell r="BV226">
            <v>-82.950199998915195</v>
          </cell>
          <cell r="BW226">
            <v>-0.49670000374317169</v>
          </cell>
          <cell r="BX226">
            <v>-47.191300004720688</v>
          </cell>
          <cell r="BY226">
            <v>-108.98200000822544</v>
          </cell>
          <cell r="BZ226">
            <v>-58.646599993109703</v>
          </cell>
          <cell r="CA226">
            <v>-75.999650001525879</v>
          </cell>
          <cell r="CB226">
            <v>-25.446799993515015</v>
          </cell>
          <cell r="CC226">
            <v>-17.891200006008148</v>
          </cell>
          <cell r="CD226">
            <v>-1.4399999976158142</v>
          </cell>
          <cell r="CE226">
            <v>-355.4930499792099</v>
          </cell>
          <cell r="CF226">
            <v>-1.3220000043511391</v>
          </cell>
          <cell r="CG226">
            <v>0.29249999672174454</v>
          </cell>
          <cell r="CH226">
            <v>-7.0819000005722046</v>
          </cell>
          <cell r="CI226">
            <v>-61.437200009822845</v>
          </cell>
          <cell r="CJ226">
            <v>-7.9224999994039536</v>
          </cell>
          <cell r="CK226">
            <v>-33.213500007987022</v>
          </cell>
          <cell r="CL226">
            <v>-74.760000005364418</v>
          </cell>
          <cell r="CM226">
            <v>-54.854100003838539</v>
          </cell>
          <cell r="CN226">
            <v>-92.318849995732307</v>
          </cell>
          <cell r="CO226">
            <v>-15.729900002479553</v>
          </cell>
          <cell r="CP226">
            <v>-16.209600001573563</v>
          </cell>
          <cell r="CQ226">
            <v>9.0639999955892563</v>
          </cell>
          <cell r="CR226">
            <v>-102.06239986419678</v>
          </cell>
          <cell r="CS226">
            <v>3.385000005364418</v>
          </cell>
          <cell r="CT226">
            <v>2.7155000120401382</v>
          </cell>
          <cell r="CU226">
            <v>-1.8197999969124794</v>
          </cell>
          <cell r="CV226">
            <v>-14.372000001370907</v>
          </cell>
          <cell r="CW226">
            <v>-0.66349999979138374</v>
          </cell>
          <cell r="CX226">
            <v>-18.744499996304512</v>
          </cell>
          <cell r="CY226">
            <v>-19.967000000178814</v>
          </cell>
          <cell r="CZ226">
            <v>-17.501599997282028</v>
          </cell>
          <cell r="DA226">
            <v>-27.645999997854233</v>
          </cell>
          <cell r="DB226">
            <v>-7.2790000066161156</v>
          </cell>
          <cell r="DC226">
            <v>-5.3840000033378601</v>
          </cell>
          <cell r="DD226">
            <v>5.2144999951124191</v>
          </cell>
          <cell r="DE226">
            <v>-37.935499906539917</v>
          </cell>
          <cell r="DF226">
            <v>4.1864999979734421</v>
          </cell>
          <cell r="DG226">
            <v>3.5225000008940697</v>
          </cell>
          <cell r="DH226">
            <v>5.2355000004172325</v>
          </cell>
          <cell r="DI226">
            <v>2.1230000033974648</v>
          </cell>
          <cell r="DJ226">
            <v>-0.25250000134110451</v>
          </cell>
          <cell r="DK226">
            <v>-6.8240000009536743</v>
          </cell>
          <cell r="DL226">
            <v>-9.5773999989032745</v>
          </cell>
          <cell r="DM226">
            <v>-11.619599997997284</v>
          </cell>
          <cell r="DN226">
            <v>-14.985500000417233</v>
          </cell>
          <cell r="DO226">
            <v>-4.2929999977350235</v>
          </cell>
          <cell r="DP226">
            <v>-8.9420000016689301</v>
          </cell>
          <cell r="DQ226">
            <v>3.4910000041127205</v>
          </cell>
          <cell r="DR226">
            <v>30.278000116348267</v>
          </cell>
          <cell r="DS226">
            <v>-0.33800000697374344</v>
          </cell>
          <cell r="DT226">
            <v>4.2580000013113022</v>
          </cell>
          <cell r="DU226">
            <v>6.6600000038743019</v>
          </cell>
          <cell r="DV226">
            <v>4.5190000012516975</v>
          </cell>
          <cell r="DW226">
            <v>-5.2000001072883606E-2</v>
          </cell>
          <cell r="DX226">
            <v>-1.8665000051259995</v>
          </cell>
          <cell r="DY226">
            <v>3.9755000025033951</v>
          </cell>
          <cell r="DZ226">
            <v>5.301499992609024</v>
          </cell>
          <cell r="EA226">
            <v>2.1115000024437904</v>
          </cell>
          <cell r="EB226">
            <v>3.5084999948740005</v>
          </cell>
          <cell r="EC226">
            <v>-0.60649999976158142</v>
          </cell>
          <cell r="ED226">
            <v>2.8070000037550926</v>
          </cell>
        </row>
        <row r="229"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E229">
            <v>0</v>
          </cell>
          <cell r="DF229">
            <v>0</v>
          </cell>
          <cell r="DG229">
            <v>0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</row>
        <row r="230"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0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0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0</v>
          </cell>
          <cell r="DX230">
            <v>0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</row>
        <row r="231">
          <cell r="F231">
            <v>989.34701999998651</v>
          </cell>
          <cell r="G231">
            <v>1146.8287799999816</v>
          </cell>
          <cell r="H231">
            <v>1724.5368199999793</v>
          </cell>
          <cell r="I231">
            <v>1991.8191000000224</v>
          </cell>
          <cell r="J231">
            <v>2305.7579900000128</v>
          </cell>
          <cell r="K231">
            <v>2449.5135000000009</v>
          </cell>
          <cell r="L231">
            <v>2217.1286800000235</v>
          </cell>
          <cell r="M231">
            <v>2220.7776900000172</v>
          </cell>
          <cell r="N231">
            <v>1957.5251999999746</v>
          </cell>
          <cell r="O231">
            <v>1587.0499599999748</v>
          </cell>
          <cell r="P231">
            <v>1068.9173999999766</v>
          </cell>
          <cell r="Q231">
            <v>824.65176999999676</v>
          </cell>
          <cell r="R231">
            <v>20599.434399999678</v>
          </cell>
          <cell r="S231">
            <v>996.8855999999796</v>
          </cell>
          <cell r="T231">
            <v>1115.6543999999994</v>
          </cell>
          <cell r="U231">
            <v>1737.587200000009</v>
          </cell>
          <cell r="V231">
            <v>2006.9280000000144</v>
          </cell>
          <cell r="W231">
            <v>2323.1648000000278</v>
          </cell>
          <cell r="X231">
            <v>2468.1359999999986</v>
          </cell>
          <cell r="Y231">
            <v>2233.9344000000274</v>
          </cell>
          <cell r="Z231">
            <v>2237.6295999999857</v>
          </cell>
          <cell r="AA231">
            <v>1972.4639999999781</v>
          </cell>
          <cell r="AB231">
            <v>1599.0791999999783</v>
          </cell>
          <cell r="AC231">
            <v>1077.0719999999856</v>
          </cell>
          <cell r="AD231">
            <v>830.89920000004349</v>
          </cell>
          <cell r="AE231">
            <v>21287.439619125798</v>
          </cell>
          <cell r="AF231">
            <v>1029.0970799999777</v>
          </cell>
          <cell r="AG231">
            <v>1151.7511599999852</v>
          </cell>
          <cell r="AH231">
            <v>1801.9836987652816</v>
          </cell>
          <cell r="AI231">
            <v>2073.5491741375881</v>
          </cell>
          <cell r="AJ231">
            <v>2403.4373585522408</v>
          </cell>
          <cell r="AK231">
            <v>2554.952677670517</v>
          </cell>
          <cell r="AL231">
            <v>2306.1027100000065</v>
          </cell>
          <cell r="AM231">
            <v>2309.9364799999748</v>
          </cell>
          <cell r="AN231">
            <v>2036.1476999999722</v>
          </cell>
          <cell r="AO231">
            <v>1650.7596100000083</v>
          </cell>
          <cell r="AP231">
            <v>1111.9095000000088</v>
          </cell>
          <cell r="AQ231">
            <v>857.8124700000044</v>
          </cell>
          <cell r="AR231">
            <v>21422.789305374026</v>
          </cell>
          <cell r="AS231">
            <v>1036.3138800000306</v>
          </cell>
          <cell r="AT231">
            <v>1159.7712000000174</v>
          </cell>
          <cell r="AU231">
            <v>1810.079794505029</v>
          </cell>
          <cell r="AV231">
            <v>2091.4393108690274</v>
          </cell>
          <cell r="AW231">
            <v>2415.0798000000068</v>
          </cell>
          <cell r="AX231">
            <v>2565.662399999972</v>
          </cell>
          <cell r="AY231">
            <v>2322.2732400000095</v>
          </cell>
          <cell r="AZ231">
            <v>2326.0229999999865</v>
          </cell>
          <cell r="BA231">
            <v>2050.3979999999865</v>
          </cell>
          <cell r="BB231">
            <v>1662.3154799999902</v>
          </cell>
          <cell r="BC231">
            <v>1119.686400000006</v>
          </cell>
          <cell r="BD231">
            <v>863.74679999996442</v>
          </cell>
          <cell r="BE231">
            <v>22110.431429998949</v>
          </cell>
          <cell r="BF231">
            <v>1067.9580599999754</v>
          </cell>
          <cell r="BG231">
            <v>1237.9099500000011</v>
          </cell>
          <cell r="BH231">
            <v>1861.4694000000018</v>
          </cell>
          <cell r="BI231">
            <v>2150.0136000000057</v>
          </cell>
          <cell r="BJ231">
            <v>2488.7376599999843</v>
          </cell>
          <cell r="BK231">
            <v>2644.0082999999868</v>
          </cell>
          <cell r="BL231">
            <v>2393.1559799999814</v>
          </cell>
          <cell r="BM231">
            <v>2397.093600000022</v>
          </cell>
          <cell r="BN231">
            <v>2112.9776999999885</v>
          </cell>
          <cell r="BO231">
            <v>1713.1074299999746</v>
          </cell>
          <cell r="BP231">
            <v>1153.8548999999766</v>
          </cell>
          <cell r="BQ231">
            <v>890.14484999992419</v>
          </cell>
          <cell r="BR231">
            <v>16928.857012690045</v>
          </cell>
          <cell r="BS231">
            <v>819.25591000006534</v>
          </cell>
          <cell r="BT231">
            <v>916.86868000001414</v>
          </cell>
          <cell r="BU231">
            <v>1428.0593300000182</v>
          </cell>
          <cell r="BV231">
            <v>1649.424552690878</v>
          </cell>
          <cell r="BW231">
            <v>1909.4828200000338</v>
          </cell>
          <cell r="BX231">
            <v>2028.5712000000058</v>
          </cell>
          <cell r="BY231">
            <v>1835.8038799999631</v>
          </cell>
          <cell r="BZ231">
            <v>1838.9119399999618</v>
          </cell>
          <cell r="CA231">
            <v>1620.8351999999722</v>
          </cell>
          <cell r="CB231">
            <v>1313.8854000000283</v>
          </cell>
          <cell r="CC231">
            <v>884.99549999996088</v>
          </cell>
          <cell r="CD231">
            <v>682.76260000001639</v>
          </cell>
          <cell r="CE231">
            <v>17342.413052382879</v>
          </cell>
          <cell r="CF231">
            <v>839.28779999993276</v>
          </cell>
          <cell r="CG231">
            <v>939.33223999995971</v>
          </cell>
          <cell r="CH231">
            <v>1462.9836200000718</v>
          </cell>
          <cell r="CI231">
            <v>1689.2198578948155</v>
          </cell>
          <cell r="CJ231">
            <v>1955.703374488221</v>
          </cell>
          <cell r="CK231">
            <v>2078.3100000000559</v>
          </cell>
          <cell r="CL231">
            <v>1880.7619399999385</v>
          </cell>
          <cell r="CM231">
            <v>1883.9025499999989</v>
          </cell>
          <cell r="CN231">
            <v>1660.5917999999947</v>
          </cell>
          <cell r="CO231">
            <v>1346.1594999998924</v>
          </cell>
          <cell r="CP231">
            <v>906.68969999998808</v>
          </cell>
          <cell r="CQ231">
            <v>699.47067000006791</v>
          </cell>
          <cell r="CR231">
            <v>17730.224158947356</v>
          </cell>
          <cell r="CS231">
            <v>858.02574999991339</v>
          </cell>
          <cell r="CT231">
            <v>960.25496000004932</v>
          </cell>
          <cell r="CU231">
            <v>1495.6058500000509</v>
          </cell>
          <cell r="CV231">
            <v>1727.4561989479116</v>
          </cell>
          <cell r="CW231">
            <v>1999.8952500000014</v>
          </cell>
          <cell r="CX231">
            <v>2124.6257999999798</v>
          </cell>
          <cell r="CY231">
            <v>1922.6885100000072</v>
          </cell>
          <cell r="CZ231">
            <v>1925.9639699999243</v>
          </cell>
          <cell r="DA231">
            <v>1697.6337000000058</v>
          </cell>
          <cell r="DB231">
            <v>1376.1259599999757</v>
          </cell>
          <cell r="DC231">
            <v>926.89260000002105</v>
          </cell>
          <cell r="DD231">
            <v>715.05561000003945</v>
          </cell>
          <cell r="DE231">
            <v>17922.834710500203</v>
          </cell>
          <cell r="DF231">
            <v>865.62508999998681</v>
          </cell>
          <cell r="DG231">
            <v>1003.4321899999632</v>
          </cell>
          <cell r="DH231">
            <v>1508.9925800000201</v>
          </cell>
          <cell r="DI231">
            <v>1742.9195999999647</v>
          </cell>
          <cell r="DJ231">
            <v>2017.4582004992408</v>
          </cell>
          <cell r="DK231">
            <v>2143.6179000000702</v>
          </cell>
          <cell r="DL231">
            <v>1939.8702600000543</v>
          </cell>
          <cell r="DM231">
            <v>1943.1813700000057</v>
          </cell>
          <cell r="DN231">
            <v>1712.7612000000081</v>
          </cell>
          <cell r="DO231">
            <v>1388.3836700000102</v>
          </cell>
          <cell r="DP231">
            <v>935.14049999997951</v>
          </cell>
          <cell r="DQ231">
            <v>721.45214999991003</v>
          </cell>
          <cell r="DR231">
            <v>18293.932236282155</v>
          </cell>
          <cell r="DS231">
            <v>885.32652000000235</v>
          </cell>
          <cell r="DT231">
            <v>990.84944000001997</v>
          </cell>
          <cell r="DU231">
            <v>1543.2106417026953</v>
          </cell>
          <cell r="DV231">
            <v>1782.4226999999955</v>
          </cell>
          <cell r="DW231">
            <v>2063.410794579424</v>
          </cell>
          <cell r="DX231">
            <v>2192.1534000000102</v>
          </cell>
          <cell r="DY231">
            <v>1983.8214400000288</v>
          </cell>
          <cell r="DZ231">
            <v>1987.1471199999796</v>
          </cell>
          <cell r="EA231">
            <v>1751.5284000000102</v>
          </cell>
          <cell r="EB231">
            <v>1419.9274100000621</v>
          </cell>
          <cell r="EC231">
            <v>956.31360000005225</v>
          </cell>
          <cell r="ED231">
            <v>737.82076999999117</v>
          </cell>
        </row>
        <row r="233">
          <cell r="F233">
            <v>989.34701999998651</v>
          </cell>
          <cell r="G233">
            <v>1146.8287799999816</v>
          </cell>
          <cell r="H233">
            <v>1724.5368199999793</v>
          </cell>
          <cell r="I233">
            <v>1991.8191000000224</v>
          </cell>
          <cell r="J233">
            <v>2305.7579900000128</v>
          </cell>
          <cell r="K233">
            <v>2449.5135000000009</v>
          </cell>
          <cell r="L233">
            <v>2217.1286800000235</v>
          </cell>
          <cell r="M233">
            <v>2220.7776900000172</v>
          </cell>
          <cell r="N233">
            <v>1957.5251999999746</v>
          </cell>
          <cell r="O233">
            <v>1587.0499599999748</v>
          </cell>
          <cell r="P233">
            <v>1068.9173999999766</v>
          </cell>
          <cell r="Q233">
            <v>824.65176999999676</v>
          </cell>
          <cell r="R233">
            <v>20599.434399999678</v>
          </cell>
          <cell r="S233">
            <v>996.8855999999796</v>
          </cell>
          <cell r="T233">
            <v>1115.6543999999994</v>
          </cell>
          <cell r="U233">
            <v>1737.587200000009</v>
          </cell>
          <cell r="V233">
            <v>2006.9280000000144</v>
          </cell>
          <cell r="W233">
            <v>2323.1648000000278</v>
          </cell>
          <cell r="X233">
            <v>2468.1359999999986</v>
          </cell>
          <cell r="Y233">
            <v>2233.9344000000274</v>
          </cell>
          <cell r="Z233">
            <v>2237.6295999999857</v>
          </cell>
          <cell r="AA233">
            <v>1972.4639999999781</v>
          </cell>
          <cell r="AB233">
            <v>1599.0791999999783</v>
          </cell>
          <cell r="AC233">
            <v>1077.0719999999856</v>
          </cell>
          <cell r="AD233">
            <v>830.89920000004349</v>
          </cell>
          <cell r="AE233">
            <v>21287.439619125798</v>
          </cell>
          <cell r="AF233">
            <v>1029.0970799999777</v>
          </cell>
          <cell r="AG233">
            <v>1151.7511599999852</v>
          </cell>
          <cell r="AH233">
            <v>1801.9836987652816</v>
          </cell>
          <cell r="AI233">
            <v>2073.5491741375881</v>
          </cell>
          <cell r="AJ233">
            <v>2403.4373585522408</v>
          </cell>
          <cell r="AK233">
            <v>2554.952677670517</v>
          </cell>
          <cell r="AL233">
            <v>2306.1027100000065</v>
          </cell>
          <cell r="AM233">
            <v>2309.9364799999748</v>
          </cell>
          <cell r="AN233">
            <v>2036.1476999999722</v>
          </cell>
          <cell r="AO233">
            <v>1650.7596100000083</v>
          </cell>
          <cell r="AP233">
            <v>1111.9095000000088</v>
          </cell>
          <cell r="AQ233">
            <v>857.8124700000044</v>
          </cell>
          <cell r="AR233">
            <v>21422.789305374026</v>
          </cell>
          <cell r="AS233">
            <v>1036.3138800000306</v>
          </cell>
          <cell r="AT233">
            <v>1159.7712000000174</v>
          </cell>
          <cell r="AU233">
            <v>1810.079794505029</v>
          </cell>
          <cell r="AV233">
            <v>2091.4393108690274</v>
          </cell>
          <cell r="AW233">
            <v>2415.0798000000068</v>
          </cell>
          <cell r="AX233">
            <v>2565.662399999972</v>
          </cell>
          <cell r="AY233">
            <v>2322.2732400000095</v>
          </cell>
          <cell r="AZ233">
            <v>2326.0229999999865</v>
          </cell>
          <cell r="BA233">
            <v>2050.3979999999865</v>
          </cell>
          <cell r="BB233">
            <v>1662.3154799999902</v>
          </cell>
          <cell r="BC233">
            <v>1119.686400000006</v>
          </cell>
          <cell r="BD233">
            <v>863.74679999996442</v>
          </cell>
          <cell r="BE233">
            <v>22110.431429998949</v>
          </cell>
          <cell r="BF233">
            <v>1067.9580599999754</v>
          </cell>
          <cell r="BG233">
            <v>1237.9099500000011</v>
          </cell>
          <cell r="BH233">
            <v>1861.4694000000018</v>
          </cell>
          <cell r="BI233">
            <v>2150.0136000000057</v>
          </cell>
          <cell r="BJ233">
            <v>2488.7376599999843</v>
          </cell>
          <cell r="BK233">
            <v>2644.0082999999868</v>
          </cell>
          <cell r="BL233">
            <v>2393.1559799999814</v>
          </cell>
          <cell r="BM233">
            <v>2397.093600000022</v>
          </cell>
          <cell r="BN233">
            <v>2112.9776999999885</v>
          </cell>
          <cell r="BO233">
            <v>1713.1074299999746</v>
          </cell>
          <cell r="BP233">
            <v>1153.8548999999766</v>
          </cell>
          <cell r="BQ233">
            <v>890.14484999992419</v>
          </cell>
          <cell r="BR233">
            <v>16928.857012690045</v>
          </cell>
          <cell r="BS233">
            <v>819.25591000006534</v>
          </cell>
          <cell r="BT233">
            <v>916.86868000001414</v>
          </cell>
          <cell r="BU233">
            <v>1428.0593300000182</v>
          </cell>
          <cell r="BV233">
            <v>1649.424552690878</v>
          </cell>
          <cell r="BW233">
            <v>1909.4828200000338</v>
          </cell>
          <cell r="BX233">
            <v>2028.5712000000058</v>
          </cell>
          <cell r="BY233">
            <v>1835.8038799999631</v>
          </cell>
          <cell r="BZ233">
            <v>1838.9119399999618</v>
          </cell>
          <cell r="CA233">
            <v>1620.8351999999722</v>
          </cell>
          <cell r="CB233">
            <v>1313.8854000000283</v>
          </cell>
          <cell r="CC233">
            <v>884.99549999996088</v>
          </cell>
          <cell r="CD233">
            <v>682.76260000001639</v>
          </cell>
          <cell r="CE233">
            <v>17342.413052382879</v>
          </cell>
          <cell r="CF233">
            <v>839.28779999993276</v>
          </cell>
          <cell r="CG233">
            <v>939.33223999995971</v>
          </cell>
          <cell r="CH233">
            <v>1462.9836200000718</v>
          </cell>
          <cell r="CI233">
            <v>1689.2198578948155</v>
          </cell>
          <cell r="CJ233">
            <v>1955.703374488221</v>
          </cell>
          <cell r="CK233">
            <v>2078.3100000000559</v>
          </cell>
          <cell r="CL233">
            <v>1880.7619399999385</v>
          </cell>
          <cell r="CM233">
            <v>1883.9025499999989</v>
          </cell>
          <cell r="CN233">
            <v>1660.5917999999947</v>
          </cell>
          <cell r="CO233">
            <v>1346.1594999998924</v>
          </cell>
          <cell r="CP233">
            <v>906.68969999998808</v>
          </cell>
          <cell r="CQ233">
            <v>699.47067000006791</v>
          </cell>
          <cell r="CR233">
            <v>17730.224158947356</v>
          </cell>
          <cell r="CS233">
            <v>858.02574999991339</v>
          </cell>
          <cell r="CT233">
            <v>960.25496000004932</v>
          </cell>
          <cell r="CU233">
            <v>1495.6058500000509</v>
          </cell>
          <cell r="CV233">
            <v>1727.4561989479116</v>
          </cell>
          <cell r="CW233">
            <v>1999.8952500000014</v>
          </cell>
          <cell r="CX233">
            <v>2124.6257999999798</v>
          </cell>
          <cell r="CY233">
            <v>1922.6885100000072</v>
          </cell>
          <cell r="CZ233">
            <v>1925.9639699999243</v>
          </cell>
          <cell r="DA233">
            <v>1697.6337000000058</v>
          </cell>
          <cell r="DB233">
            <v>1376.1259599999757</v>
          </cell>
          <cell r="DC233">
            <v>926.89260000002105</v>
          </cell>
          <cell r="DD233">
            <v>715.05561000003945</v>
          </cell>
          <cell r="DE233">
            <v>17922.834710500203</v>
          </cell>
          <cell r="DF233">
            <v>865.62508999998681</v>
          </cell>
          <cell r="DG233">
            <v>1003.4321899999632</v>
          </cell>
          <cell r="DH233">
            <v>1508.9925800000201</v>
          </cell>
          <cell r="DI233">
            <v>1742.9195999999647</v>
          </cell>
          <cell r="DJ233">
            <v>2017.4582004992408</v>
          </cell>
          <cell r="DK233">
            <v>2143.6179000000702</v>
          </cell>
          <cell r="DL233">
            <v>1939.8702600000543</v>
          </cell>
          <cell r="DM233">
            <v>1943.1813700000057</v>
          </cell>
          <cell r="DN233">
            <v>1712.7612000000081</v>
          </cell>
          <cell r="DO233">
            <v>1388.3836700000102</v>
          </cell>
          <cell r="DP233">
            <v>935.14049999997951</v>
          </cell>
          <cell r="DQ233">
            <v>721.45214999991003</v>
          </cell>
          <cell r="DR233">
            <v>18293.932236282155</v>
          </cell>
          <cell r="DS233">
            <v>885.32652000000235</v>
          </cell>
          <cell r="DT233">
            <v>990.84944000001997</v>
          </cell>
          <cell r="DU233">
            <v>1543.2106417026953</v>
          </cell>
          <cell r="DV233">
            <v>1782.4226999999955</v>
          </cell>
          <cell r="DW233">
            <v>2063.410794579424</v>
          </cell>
          <cell r="DX233">
            <v>2192.1534000000102</v>
          </cell>
          <cell r="DY233">
            <v>1983.8214400000288</v>
          </cell>
          <cell r="DZ233">
            <v>1987.1471199999796</v>
          </cell>
          <cell r="EA233">
            <v>1751.5284000000102</v>
          </cell>
          <cell r="EB233">
            <v>1419.9274100000621</v>
          </cell>
          <cell r="EC233">
            <v>956.31360000005225</v>
          </cell>
          <cell r="ED233">
            <v>737.82076999999117</v>
          </cell>
        </row>
        <row r="236"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0</v>
          </cell>
          <cell r="DP236">
            <v>0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</row>
        <row r="237"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</row>
        <row r="238"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-222025.40000000014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-222025.40000000014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-148540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-148540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-154120.5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-154120.5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-1162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-1162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-1783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-1783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-2412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-2412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>
            <v>-3337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-3337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</row>
        <row r="239"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-185037.80000000075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-187493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-187493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</row>
        <row r="240"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-175524.09999999963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-175524.09999999963</v>
          </cell>
          <cell r="AE240">
            <v>-183335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-183335</v>
          </cell>
          <cell r="AR240">
            <v>-128641.5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-128641.5</v>
          </cell>
          <cell r="BE240">
            <v>-143056.80000000075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-143056.80000000075</v>
          </cell>
          <cell r="BR240">
            <v>-1103.5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-1103.5</v>
          </cell>
          <cell r="CE240">
            <v>-1602.5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-1602.5</v>
          </cell>
          <cell r="CR240">
            <v>-2200.8000000007451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  <cell r="DD240">
            <v>-2200.8000000007451</v>
          </cell>
          <cell r="DE240">
            <v>-3018.1999999992549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-3018.1999999992549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</row>
        <row r="241"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0</v>
          </cell>
          <cell r="DP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</row>
        <row r="242"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</row>
        <row r="243"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</row>
        <row r="244"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</row>
        <row r="245"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</row>
        <row r="246"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</row>
        <row r="248"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</row>
        <row r="250"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0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</row>
        <row r="251"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-7.7559999999698981E-6</v>
          </cell>
          <cell r="S251">
            <v>0</v>
          </cell>
          <cell r="T251">
            <v>0</v>
          </cell>
          <cell r="U251">
            <v>0</v>
          </cell>
          <cell r="V251">
            <v>-7.7559999999976537E-6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3.9999999978945766E-9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3.9999999978945766E-9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1.9999999989472883E-9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2.0000000024167353E-9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5.9999999968418649E-9</v>
          </cell>
          <cell r="CS251">
            <v>0</v>
          </cell>
          <cell r="CT251">
            <v>0</v>
          </cell>
          <cell r="CU251">
            <v>0</v>
          </cell>
          <cell r="CV251">
            <v>6.0000000003113119E-9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4.9999999696126451E-9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5.0000000008376677E-9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5.9999999968418649E-9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6.0000000003113119E-9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</row>
        <row r="252"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</row>
        <row r="253"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-7698.5214400067925</v>
          </cell>
          <cell r="AF253">
            <v>-596.03749999962747</v>
          </cell>
          <cell r="AG253">
            <v>-1252.7615000000224</v>
          </cell>
          <cell r="AH253">
            <v>-2274.6633999999613</v>
          </cell>
          <cell r="AI253">
            <v>-959.63920000009239</v>
          </cell>
          <cell r="AJ253">
            <v>-129.23799999989569</v>
          </cell>
          <cell r="AK253">
            <v>-2.9999762773513794E-5</v>
          </cell>
          <cell r="AL253">
            <v>0</v>
          </cell>
          <cell r="AM253">
            <v>-259.35320999985561</v>
          </cell>
          <cell r="AN253">
            <v>-784.26839999994263</v>
          </cell>
          <cell r="AO253">
            <v>0</v>
          </cell>
          <cell r="AP253">
            <v>-1035.8588999994099</v>
          </cell>
          <cell r="AQ253">
            <v>-406.70129999984056</v>
          </cell>
          <cell r="AR253">
            <v>-9080.9975500032306</v>
          </cell>
          <cell r="AS253">
            <v>-580.83399999979883</v>
          </cell>
          <cell r="AT253">
            <v>-804.10534000024199</v>
          </cell>
          <cell r="AU253">
            <v>-2751.3870000001043</v>
          </cell>
          <cell r="AV253">
            <v>-1006.6468000002205</v>
          </cell>
          <cell r="AW253">
            <v>0</v>
          </cell>
          <cell r="AX253">
            <v>0</v>
          </cell>
          <cell r="AY253">
            <v>-68.092199999839067</v>
          </cell>
          <cell r="AZ253">
            <v>-9.999983012676239E-5</v>
          </cell>
          <cell r="BA253">
            <v>-661.65244999993593</v>
          </cell>
          <cell r="BB253">
            <v>-415.80859999917448</v>
          </cell>
          <cell r="BC253">
            <v>-2319.7222999995574</v>
          </cell>
          <cell r="BD253">
            <v>-472.74875999987125</v>
          </cell>
          <cell r="BE253">
            <v>-6737.7320200055838</v>
          </cell>
          <cell r="BF253">
            <v>-677.28259999956936</v>
          </cell>
          <cell r="BG253">
            <v>-561.54069999977946</v>
          </cell>
          <cell r="BH253">
            <v>-2056.4084999999031</v>
          </cell>
          <cell r="BI253">
            <v>-695.11929999990389</v>
          </cell>
          <cell r="BJ253">
            <v>0</v>
          </cell>
          <cell r="BK253">
            <v>-4.9999915063381195E-5</v>
          </cell>
          <cell r="BL253">
            <v>0</v>
          </cell>
          <cell r="BM253">
            <v>-21.168720000423491</v>
          </cell>
          <cell r="BN253">
            <v>-205.99985000025481</v>
          </cell>
          <cell r="BO253">
            <v>-1374.1153000006452</v>
          </cell>
          <cell r="BP253">
            <v>-1179.8467000005767</v>
          </cell>
          <cell r="BQ253">
            <v>33.749699999578297</v>
          </cell>
          <cell r="BR253">
            <v>-120.66094999760389</v>
          </cell>
          <cell r="BS253">
            <v>-4.305800000205636</v>
          </cell>
          <cell r="BT253">
            <v>-15.600499999709427</v>
          </cell>
          <cell r="BU253">
            <v>-21.176199999637902</v>
          </cell>
          <cell r="BV253">
            <v>-14.599700000137091</v>
          </cell>
          <cell r="BW253">
            <v>-11.378700000001118</v>
          </cell>
          <cell r="BX253">
            <v>-8.196680000051856</v>
          </cell>
          <cell r="BY253">
            <v>-2.3796799993142486</v>
          </cell>
          <cell r="BZ253">
            <v>-4.7751000002026558</v>
          </cell>
          <cell r="CA253">
            <v>-19.925080000422895</v>
          </cell>
          <cell r="CB253">
            <v>-7.1481099994853139</v>
          </cell>
          <cell r="CC253">
            <v>-13.885400000028312</v>
          </cell>
          <cell r="CD253">
            <v>2.7099999999627471</v>
          </cell>
          <cell r="CE253">
            <v>-112.84669001400471</v>
          </cell>
          <cell r="CF253">
            <v>0</v>
          </cell>
          <cell r="CG253">
            <v>-10.054100000299513</v>
          </cell>
          <cell r="CH253">
            <v>-18.442400000058115</v>
          </cell>
          <cell r="CI253">
            <v>-20.998300000093877</v>
          </cell>
          <cell r="CJ253">
            <v>-16.981099999975413</v>
          </cell>
          <cell r="CK253">
            <v>-13.292880000080913</v>
          </cell>
          <cell r="CL253">
            <v>-1.0692000007256866</v>
          </cell>
          <cell r="CM253">
            <v>1.0770899998024106</v>
          </cell>
          <cell r="CN253">
            <v>-15.447869999334216</v>
          </cell>
          <cell r="CO253">
            <v>-10.505530000664294</v>
          </cell>
          <cell r="CP253">
            <v>-11.061599999666214</v>
          </cell>
          <cell r="CQ253">
            <v>3.9292000001296401</v>
          </cell>
          <cell r="CR253">
            <v>-25.196989990770817</v>
          </cell>
          <cell r="CS253">
            <v>-0.95079999975860119</v>
          </cell>
          <cell r="CT253">
            <v>-2.8222000002861023</v>
          </cell>
          <cell r="CU253">
            <v>-8.016499999910593</v>
          </cell>
          <cell r="CV253">
            <v>-5.276600000448525</v>
          </cell>
          <cell r="CW253">
            <v>-0.73849999997764826</v>
          </cell>
          <cell r="CX253">
            <v>-3.0540000000037253</v>
          </cell>
          <cell r="CY253">
            <v>-2.0228399997577071</v>
          </cell>
          <cell r="CZ253">
            <v>0.20959000010043383</v>
          </cell>
          <cell r="DA253">
            <v>-2.8848399994894862</v>
          </cell>
          <cell r="DB253">
            <v>-2.1733999997377396</v>
          </cell>
          <cell r="DC253">
            <v>-3.044000000692904</v>
          </cell>
          <cell r="DD253">
            <v>5.5771000003442168</v>
          </cell>
          <cell r="DE253">
            <v>-25.474440015852451</v>
          </cell>
          <cell r="DF253">
            <v>-1.7610999997705221</v>
          </cell>
          <cell r="DG253">
            <v>-1.9896999998018146</v>
          </cell>
          <cell r="DH253">
            <v>-5.3111600000411272</v>
          </cell>
          <cell r="DI253">
            <v>-3.6271999999880791</v>
          </cell>
          <cell r="DJ253">
            <v>-0.77179999998770654</v>
          </cell>
          <cell r="DK253">
            <v>-4.2097000000067055</v>
          </cell>
          <cell r="DL253">
            <v>-1.1963700000196695</v>
          </cell>
          <cell r="DM253">
            <v>-0.11314999964088202</v>
          </cell>
          <cell r="DN253">
            <v>-4.8397600008174777</v>
          </cell>
          <cell r="DO253">
            <v>-0.42320000007748604</v>
          </cell>
          <cell r="DP253">
            <v>-0.58739999961107969</v>
          </cell>
          <cell r="DQ253">
            <v>-0.64389999955892563</v>
          </cell>
          <cell r="DR253">
            <v>2.6747200191020966</v>
          </cell>
          <cell r="DS253">
            <v>8.9499999769032001E-2</v>
          </cell>
          <cell r="DT253">
            <v>0.10339999943971634</v>
          </cell>
          <cell r="DU253">
            <v>-0.41399999987334013</v>
          </cell>
          <cell r="DV253">
            <v>0</v>
          </cell>
          <cell r="DW253">
            <v>0.39529999997466803</v>
          </cell>
          <cell r="DX253">
            <v>0.15072999987751245</v>
          </cell>
          <cell r="DY253">
            <v>0.6084799999371171</v>
          </cell>
          <cell r="DZ253">
            <v>0.99060999974608421</v>
          </cell>
          <cell r="EA253">
            <v>0.39977999962866306</v>
          </cell>
          <cell r="EB253">
            <v>0.35092000011354685</v>
          </cell>
          <cell r="EC253">
            <v>0</v>
          </cell>
          <cell r="ED253">
            <v>0</v>
          </cell>
        </row>
        <row r="254"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</row>
        <row r="255"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</row>
        <row r="256"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-256.33419997990131</v>
          </cell>
          <cell r="BS256">
            <v>-7.5756000000983477</v>
          </cell>
          <cell r="BT256">
            <v>-17.297399999573827</v>
          </cell>
          <cell r="BU256">
            <v>-10.799200000241399</v>
          </cell>
          <cell r="BV256">
            <v>-50.558800000697374</v>
          </cell>
          <cell r="BW256">
            <v>-9.8300000000745058</v>
          </cell>
          <cell r="BX256">
            <v>-6.5286999996751547</v>
          </cell>
          <cell r="BY256">
            <v>-22.376800000667572</v>
          </cell>
          <cell r="BZ256">
            <v>-28.790500000119209</v>
          </cell>
          <cell r="CA256">
            <v>-56.36879999935627</v>
          </cell>
          <cell r="CB256">
            <v>-23.448300000280142</v>
          </cell>
          <cell r="CC256">
            <v>-22.775100000202656</v>
          </cell>
          <cell r="CD256">
            <v>1.5000000596046448E-2</v>
          </cell>
          <cell r="CE256">
            <v>-201.81149998307228</v>
          </cell>
          <cell r="CF256">
            <v>-2.1935000009834766</v>
          </cell>
          <cell r="CG256">
            <v>-7.1614999994635582</v>
          </cell>
          <cell r="CH256">
            <v>-12.36430000141263</v>
          </cell>
          <cell r="CI256">
            <v>-16.22719999961555</v>
          </cell>
          <cell r="CJ256">
            <v>-24.223299998790026</v>
          </cell>
          <cell r="CK256">
            <v>-28.601800000295043</v>
          </cell>
          <cell r="CL256">
            <v>-19.230899998918176</v>
          </cell>
          <cell r="CM256">
            <v>-6.9390000011771917</v>
          </cell>
          <cell r="CN256">
            <v>-45.470000000670552</v>
          </cell>
          <cell r="CO256">
            <v>-16.409299999475479</v>
          </cell>
          <cell r="CP256">
            <v>-19.912699999287724</v>
          </cell>
          <cell r="CQ256">
            <v>-3.0780000016093254</v>
          </cell>
          <cell r="CR256">
            <v>-58.866199985146523</v>
          </cell>
          <cell r="CS256">
            <v>-0.38700000010430813</v>
          </cell>
          <cell r="CT256">
            <v>-2.9580000005662441</v>
          </cell>
          <cell r="CU256">
            <v>-5.508500000461936</v>
          </cell>
          <cell r="CV256">
            <v>-3.3236000007018447</v>
          </cell>
          <cell r="CW256">
            <v>-9.3806999996304512</v>
          </cell>
          <cell r="CX256">
            <v>-14.497899999842048</v>
          </cell>
          <cell r="CY256">
            <v>-3.1100000012665987</v>
          </cell>
          <cell r="CZ256">
            <v>-2.8569999989122152</v>
          </cell>
          <cell r="DA256">
            <v>-15.504999998956919</v>
          </cell>
          <cell r="DB256">
            <v>-4.4755000006407499</v>
          </cell>
          <cell r="DC256">
            <v>-3.1749999988824129</v>
          </cell>
          <cell r="DD256">
            <v>6.311999998986721</v>
          </cell>
          <cell r="DE256">
            <v>-53.494499981403351</v>
          </cell>
          <cell r="DF256">
            <v>-0.74399999901652336</v>
          </cell>
          <cell r="DG256">
            <v>-3.4189999997615814</v>
          </cell>
          <cell r="DH256">
            <v>-3.6455000005662441</v>
          </cell>
          <cell r="DI256">
            <v>-3.8789999997243285</v>
          </cell>
          <cell r="DJ256">
            <v>-6.546000000089407</v>
          </cell>
          <cell r="DK256">
            <v>-11.342499999329448</v>
          </cell>
          <cell r="DL256">
            <v>-4.1254999991506338</v>
          </cell>
          <cell r="DM256">
            <v>-2.357999999076128</v>
          </cell>
          <cell r="DN256">
            <v>-11.853500001132488</v>
          </cell>
          <cell r="DO256">
            <v>-2.9144999999552965</v>
          </cell>
          <cell r="DP256">
            <v>-2.1439999993890524</v>
          </cell>
          <cell r="DQ256">
            <v>-0.52300000004470348</v>
          </cell>
          <cell r="DR256">
            <v>-6.9025000035762787</v>
          </cell>
          <cell r="DS256">
            <v>-0.57699999958276749</v>
          </cell>
          <cell r="DT256">
            <v>-0.69549999944865704</v>
          </cell>
          <cell r="DU256">
            <v>-1.6520000007003546</v>
          </cell>
          <cell r="DV256">
            <v>-1.0174999991431832</v>
          </cell>
          <cell r="DW256">
            <v>-1.716499999165535</v>
          </cell>
          <cell r="DX256">
            <v>-0.19049999862909317</v>
          </cell>
          <cell r="DY256">
            <v>-5.4999999701976776E-2</v>
          </cell>
          <cell r="DZ256">
            <v>-1.7000000923871994E-2</v>
          </cell>
          <cell r="EA256">
            <v>-0.12600000016391277</v>
          </cell>
          <cell r="EB256">
            <v>-0.79499999992549419</v>
          </cell>
          <cell r="EC256">
            <v>-3.1999999657273293E-2</v>
          </cell>
          <cell r="ED256">
            <v>-2.8500000014901161E-2</v>
          </cell>
        </row>
        <row r="257"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</row>
        <row r="260"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-185037.80000000075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-363017.10000775382</v>
          </cell>
          <cell r="S260">
            <v>0</v>
          </cell>
          <cell r="T260">
            <v>0</v>
          </cell>
          <cell r="U260">
            <v>0</v>
          </cell>
          <cell r="V260">
            <v>-7.7559999999976537E-6</v>
          </cell>
          <cell r="W260">
            <v>0</v>
          </cell>
          <cell r="X260">
            <v>0</v>
          </cell>
          <cell r="Y260">
            <v>-187493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-175524.09999999939</v>
          </cell>
          <cell r="AE260">
            <v>-413058.9214400202</v>
          </cell>
          <cell r="AF260">
            <v>-596.03749999962747</v>
          </cell>
          <cell r="AG260">
            <v>-1252.7615000000224</v>
          </cell>
          <cell r="AH260">
            <v>-2274.6633999999613</v>
          </cell>
          <cell r="AI260">
            <v>-959.63920000009239</v>
          </cell>
          <cell r="AJ260">
            <v>-129.23799999989569</v>
          </cell>
          <cell r="AK260">
            <v>-2.9999762773513794E-5</v>
          </cell>
          <cell r="AL260">
            <v>-222025.39999999851</v>
          </cell>
          <cell r="AM260">
            <v>-259.35320999985561</v>
          </cell>
          <cell r="AN260">
            <v>-784.26839999994263</v>
          </cell>
          <cell r="AO260">
            <v>0</v>
          </cell>
          <cell r="AP260">
            <v>-1035.8588999994099</v>
          </cell>
          <cell r="AQ260">
            <v>-183741.70130000077</v>
          </cell>
          <cell r="AR260">
            <v>-286262.49755001068</v>
          </cell>
          <cell r="AS260">
            <v>-580.83399999979883</v>
          </cell>
          <cell r="AT260">
            <v>-804.10534000024199</v>
          </cell>
          <cell r="AU260">
            <v>-2751.3870000001043</v>
          </cell>
          <cell r="AV260">
            <v>-1006.6468000002205</v>
          </cell>
          <cell r="AW260">
            <v>0</v>
          </cell>
          <cell r="AX260">
            <v>0</v>
          </cell>
          <cell r="AY260">
            <v>-148608.09220000356</v>
          </cell>
          <cell r="AZ260">
            <v>-9.999983012676239E-5</v>
          </cell>
          <cell r="BA260">
            <v>-661.65244999993593</v>
          </cell>
          <cell r="BB260">
            <v>-415.80859999917448</v>
          </cell>
          <cell r="BC260">
            <v>-2319.7222999995574</v>
          </cell>
          <cell r="BD260">
            <v>-129114.24875999987</v>
          </cell>
          <cell r="BE260">
            <v>-303915.0320200026</v>
          </cell>
          <cell r="BF260">
            <v>-677.28259999956936</v>
          </cell>
          <cell r="BG260">
            <v>-561.54069999977946</v>
          </cell>
          <cell r="BH260">
            <v>-2056.4084999999031</v>
          </cell>
          <cell r="BI260">
            <v>-695.11929999990389</v>
          </cell>
          <cell r="BJ260">
            <v>0</v>
          </cell>
          <cell r="BK260">
            <v>-4.9999915063381195E-5</v>
          </cell>
          <cell r="BL260">
            <v>-154120.5</v>
          </cell>
          <cell r="BM260">
            <v>-21.168720000423491</v>
          </cell>
          <cell r="BN260">
            <v>-205.99985000025481</v>
          </cell>
          <cell r="BO260">
            <v>-1374.1153000006452</v>
          </cell>
          <cell r="BP260">
            <v>-1179.8467000005767</v>
          </cell>
          <cell r="BQ260">
            <v>-143023.05030000024</v>
          </cell>
          <cell r="BR260">
            <v>-2642.4951499998569</v>
          </cell>
          <cell r="BS260">
            <v>-11.881400000303984</v>
          </cell>
          <cell r="BT260">
            <v>-32.897899998351932</v>
          </cell>
          <cell r="BU260">
            <v>-31.975400000810623</v>
          </cell>
          <cell r="BV260">
            <v>-65.158500000834465</v>
          </cell>
          <cell r="BW260">
            <v>-21.208699995651841</v>
          </cell>
          <cell r="BX260">
            <v>-14.725379999727011</v>
          </cell>
          <cell r="BY260">
            <v>-1186.7564800009131</v>
          </cell>
          <cell r="BZ260">
            <v>-33.565600000321865</v>
          </cell>
          <cell r="CA260">
            <v>-76.293879998847842</v>
          </cell>
          <cell r="CB260">
            <v>-30.596410000696778</v>
          </cell>
          <cell r="CC260">
            <v>-36.660500001162291</v>
          </cell>
          <cell r="CD260">
            <v>-1100.7749999985099</v>
          </cell>
          <cell r="CE260">
            <v>-3700.1581900417805</v>
          </cell>
          <cell r="CF260">
            <v>-2.1935000009834766</v>
          </cell>
          <cell r="CG260">
            <v>-17.215599998831749</v>
          </cell>
          <cell r="CH260">
            <v>-30.806700002402067</v>
          </cell>
          <cell r="CI260">
            <v>-37.225499998778105</v>
          </cell>
          <cell r="CJ260">
            <v>-41.20439999550581</v>
          </cell>
          <cell r="CK260">
            <v>-41.894680000841618</v>
          </cell>
          <cell r="CL260">
            <v>-1803.3000999987125</v>
          </cell>
          <cell r="CM260">
            <v>-5.8619100004434586</v>
          </cell>
          <cell r="CN260">
            <v>-60.917870000004768</v>
          </cell>
          <cell r="CO260">
            <v>-26.914830001071095</v>
          </cell>
          <cell r="CP260">
            <v>-30.974299997091293</v>
          </cell>
          <cell r="CQ260">
            <v>-1601.6488000079989</v>
          </cell>
          <cell r="CR260">
            <v>-4696.8631900250912</v>
          </cell>
          <cell r="CS260">
            <v>-1.337799996137619</v>
          </cell>
          <cell r="CT260">
            <v>-5.7802000008523464</v>
          </cell>
          <cell r="CU260">
            <v>-13.525000000372529</v>
          </cell>
          <cell r="CV260">
            <v>-8.6001999955624342</v>
          </cell>
          <cell r="CW260">
            <v>-10.119199998676777</v>
          </cell>
          <cell r="CX260">
            <v>-17.551899999380112</v>
          </cell>
          <cell r="CY260">
            <v>-2417.132840000093</v>
          </cell>
          <cell r="CZ260">
            <v>-2.6474100016057491</v>
          </cell>
          <cell r="DA260">
            <v>-18.389839999377728</v>
          </cell>
          <cell r="DB260">
            <v>-6.6489000022411346</v>
          </cell>
          <cell r="DC260">
            <v>-6.2190000005066395</v>
          </cell>
          <cell r="DD260">
            <v>-2188.9109000042081</v>
          </cell>
          <cell r="DE260">
            <v>-6434.1689400076866</v>
          </cell>
          <cell r="DF260">
            <v>-2.5050999969244003</v>
          </cell>
          <cell r="DG260">
            <v>-5.4087000004947186</v>
          </cell>
          <cell r="DH260">
            <v>-8.9566600006073713</v>
          </cell>
          <cell r="DI260">
            <v>-7.506199998781085</v>
          </cell>
          <cell r="DJ260">
            <v>-7.3177999947220087</v>
          </cell>
          <cell r="DK260">
            <v>-15.552199998870492</v>
          </cell>
          <cell r="DL260">
            <v>-3342.3218699991703</v>
          </cell>
          <cell r="DM260">
            <v>-2.4711499959230423</v>
          </cell>
          <cell r="DN260">
            <v>-16.693260002881289</v>
          </cell>
          <cell r="DO260">
            <v>-3.3377000018954277</v>
          </cell>
          <cell r="DP260">
            <v>-2.7313999980688095</v>
          </cell>
          <cell r="DQ260">
            <v>-3019.3668999969959</v>
          </cell>
          <cell r="DR260">
            <v>-4.2277799546718597</v>
          </cell>
          <cell r="DS260">
            <v>-0.48750000074505806</v>
          </cell>
          <cell r="DT260">
            <v>-0.59210000187158585</v>
          </cell>
          <cell r="DU260">
            <v>-2.0660000033676624</v>
          </cell>
          <cell r="DV260">
            <v>-1.0175000000745058</v>
          </cell>
          <cell r="DW260">
            <v>-1.3211999926716089</v>
          </cell>
          <cell r="DX260">
            <v>-3.976999968290329E-2</v>
          </cell>
          <cell r="DY260">
            <v>0.55347999930381775</v>
          </cell>
          <cell r="DZ260">
            <v>0.97360999882221222</v>
          </cell>
          <cell r="EA260">
            <v>0.27377999946475029</v>
          </cell>
          <cell r="EB260">
            <v>-0.44407999888062477</v>
          </cell>
          <cell r="EC260">
            <v>-3.1999997794628143E-2</v>
          </cell>
          <cell r="ED260">
            <v>-2.850000187754631E-2</v>
          </cell>
        </row>
        <row r="263"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</row>
        <row r="264"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-3.9980000000068685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-0.75800000000162981</v>
          </cell>
          <cell r="DZ264">
            <v>-3.2400000000052387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</row>
        <row r="265"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-15.491299999994226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-2.0000000004074536E-3</v>
          </cell>
          <cell r="DY265">
            <v>-5.7799999999988358</v>
          </cell>
          <cell r="DZ265">
            <v>-9.7179999999934807</v>
          </cell>
          <cell r="EA265">
            <v>8.7000000003172318E-3</v>
          </cell>
          <cell r="EB265">
            <v>0</v>
          </cell>
          <cell r="EC265">
            <v>0</v>
          </cell>
          <cell r="ED265">
            <v>0</v>
          </cell>
        </row>
        <row r="266"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</row>
        <row r="267">
          <cell r="F267">
            <v>0</v>
          </cell>
          <cell r="G267">
            <v>0</v>
          </cell>
          <cell r="H267">
            <v>-8.0833999999999833</v>
          </cell>
          <cell r="I267">
            <v>0</v>
          </cell>
          <cell r="J267">
            <v>-3.580999999998312</v>
          </cell>
          <cell r="K267">
            <v>0</v>
          </cell>
          <cell r="L267">
            <v>0</v>
          </cell>
          <cell r="M267">
            <v>0</v>
          </cell>
          <cell r="N267">
            <v>-228.43999999999505</v>
          </cell>
          <cell r="O267">
            <v>-28.211999999999534</v>
          </cell>
          <cell r="P267">
            <v>0</v>
          </cell>
          <cell r="Q267">
            <v>0</v>
          </cell>
          <cell r="R267">
            <v>-4882.1309700000565</v>
          </cell>
          <cell r="S267">
            <v>0</v>
          </cell>
          <cell r="T267">
            <v>0</v>
          </cell>
          <cell r="U267">
            <v>-8.6019999999989523</v>
          </cell>
          <cell r="V267">
            <v>-49.18267000000003</v>
          </cell>
          <cell r="W267">
            <v>-1089.9735999999975</v>
          </cell>
          <cell r="X267">
            <v>-2688.1499999999069</v>
          </cell>
          <cell r="Y267">
            <v>-388.58399999999892</v>
          </cell>
          <cell r="Z267">
            <v>0</v>
          </cell>
          <cell r="AA267">
            <v>-596.91099999999278</v>
          </cell>
          <cell r="AB267">
            <v>-60.727699999988545</v>
          </cell>
          <cell r="AC267">
            <v>0</v>
          </cell>
          <cell r="AD267">
            <v>0</v>
          </cell>
          <cell r="AE267">
            <v>-20320.446299999952</v>
          </cell>
          <cell r="AF267">
            <v>0</v>
          </cell>
          <cell r="AG267">
            <v>-297.1698999999935</v>
          </cell>
          <cell r="AH267">
            <v>-319.49999999994179</v>
          </cell>
          <cell r="AI267">
            <v>-52.841400000004796</v>
          </cell>
          <cell r="AJ267">
            <v>-3690.3150000000023</v>
          </cell>
          <cell r="AK267">
            <v>-6681.1500000000233</v>
          </cell>
          <cell r="AL267">
            <v>-5985.4699999999721</v>
          </cell>
          <cell r="AM267">
            <v>-2276.2000000000116</v>
          </cell>
          <cell r="AN267">
            <v>-339.36999999999534</v>
          </cell>
          <cell r="AO267">
            <v>-564.4199999999837</v>
          </cell>
          <cell r="AP267">
            <v>0</v>
          </cell>
          <cell r="AQ267">
            <v>-114.01000000000022</v>
          </cell>
          <cell r="AR267">
            <v>-18783.834999999963</v>
          </cell>
          <cell r="AS267">
            <v>0</v>
          </cell>
          <cell r="AT267">
            <v>-11.3240000000078</v>
          </cell>
          <cell r="AU267">
            <v>-657.6589999999851</v>
          </cell>
          <cell r="AV267">
            <v>-506.237999999983</v>
          </cell>
          <cell r="AW267">
            <v>-1517.1940000000177</v>
          </cell>
          <cell r="AX267">
            <v>-1131.1480000000156</v>
          </cell>
          <cell r="AY267">
            <v>-7663.6899999999441</v>
          </cell>
          <cell r="AZ267">
            <v>-2548.8600000000006</v>
          </cell>
          <cell r="BA267">
            <v>-2988.7099999999627</v>
          </cell>
          <cell r="BB267">
            <v>-1641.9400000000023</v>
          </cell>
          <cell r="BC267">
            <v>0</v>
          </cell>
          <cell r="BD267">
            <v>-117.07200000000012</v>
          </cell>
          <cell r="BE267">
            <v>-20164.181000000797</v>
          </cell>
          <cell r="BF267">
            <v>0</v>
          </cell>
          <cell r="BG267">
            <v>-11.489000000001397</v>
          </cell>
          <cell r="BH267">
            <v>-803.22400000004563</v>
          </cell>
          <cell r="BI267">
            <v>-484.29000000000815</v>
          </cell>
          <cell r="BJ267">
            <v>-632.10000000000582</v>
          </cell>
          <cell r="BK267">
            <v>-887.05799999998999</v>
          </cell>
          <cell r="BL267">
            <v>-11824.760000000009</v>
          </cell>
          <cell r="BM267">
            <v>-431.32000000000698</v>
          </cell>
          <cell r="BN267">
            <v>-2200.7800000000279</v>
          </cell>
          <cell r="BO267">
            <v>-2889.1599999999744</v>
          </cell>
          <cell r="BP267">
            <v>0</v>
          </cell>
          <cell r="BQ267">
            <v>0</v>
          </cell>
          <cell r="BR267">
            <v>-8442.1514999992214</v>
          </cell>
          <cell r="BS267">
            <v>-0.99549999999726424</v>
          </cell>
          <cell r="BT267">
            <v>0</v>
          </cell>
          <cell r="BU267">
            <v>-0.17500000000291038</v>
          </cell>
          <cell r="BV267">
            <v>-0.4419999999954598</v>
          </cell>
          <cell r="BW267">
            <v>-7.5399999999790452</v>
          </cell>
          <cell r="BX267">
            <v>-2.4400000000023283</v>
          </cell>
          <cell r="BY267">
            <v>-6837.9899999999907</v>
          </cell>
          <cell r="BZ267">
            <v>-1586.4799999999814</v>
          </cell>
          <cell r="CA267">
            <v>-0.75199999997857958</v>
          </cell>
          <cell r="CB267">
            <v>-4.7069999999948777</v>
          </cell>
          <cell r="CC267">
            <v>0</v>
          </cell>
          <cell r="CD267">
            <v>-0.62999999994644895</v>
          </cell>
          <cell r="CE267">
            <v>-5584.4180000000633</v>
          </cell>
          <cell r="CF267">
            <v>0</v>
          </cell>
          <cell r="CG267">
            <v>0</v>
          </cell>
          <cell r="CH267">
            <v>-1.0860000000102445</v>
          </cell>
          <cell r="CI267">
            <v>-20.952000000048429</v>
          </cell>
          <cell r="CJ267">
            <v>-11.98399999999674</v>
          </cell>
          <cell r="CK267">
            <v>-0.50999999999476131</v>
          </cell>
          <cell r="CL267">
            <v>-3001.0900000000838</v>
          </cell>
          <cell r="CM267">
            <v>-2537.4699999999721</v>
          </cell>
          <cell r="CN267">
            <v>-8.940000000060536</v>
          </cell>
          <cell r="CO267">
            <v>-1.8800000000046566</v>
          </cell>
          <cell r="CP267">
            <v>0</v>
          </cell>
          <cell r="CQ267">
            <v>-0.5059999999939464</v>
          </cell>
          <cell r="CR267">
            <v>-14194.45070000086</v>
          </cell>
          <cell r="CS267">
            <v>0</v>
          </cell>
          <cell r="CT267">
            <v>-0.125</v>
          </cell>
          <cell r="CU267">
            <v>-0.54999999993015081</v>
          </cell>
          <cell r="CV267">
            <v>-0.59999999997671694</v>
          </cell>
          <cell r="CW267">
            <v>-6.3667000000132248</v>
          </cell>
          <cell r="CX267">
            <v>-2292.4149999999208</v>
          </cell>
          <cell r="CY267">
            <v>-6369.8100000000559</v>
          </cell>
          <cell r="CZ267">
            <v>-5518.8799999998882</v>
          </cell>
          <cell r="DA267">
            <v>-2.7639999999664724</v>
          </cell>
          <cell r="DB267">
            <v>-2.3000000000465661</v>
          </cell>
          <cell r="DC267">
            <v>0</v>
          </cell>
          <cell r="DD267">
            <v>-0.64000000001396984</v>
          </cell>
          <cell r="DE267">
            <v>-13439.551499999128</v>
          </cell>
          <cell r="DF267">
            <v>-0.257499999992433</v>
          </cell>
          <cell r="DG267">
            <v>-0.48499999998603016</v>
          </cell>
          <cell r="DH267">
            <v>-1.0339999999850988</v>
          </cell>
          <cell r="DI267">
            <v>-1.4050000000279397</v>
          </cell>
          <cell r="DJ267">
            <v>-5.4249999999301508</v>
          </cell>
          <cell r="DK267">
            <v>-1829.3300000000745</v>
          </cell>
          <cell r="DL267">
            <v>-10675</v>
          </cell>
          <cell r="DM267">
            <v>-912.39999999990687</v>
          </cell>
          <cell r="DN267">
            <v>-6.625</v>
          </cell>
          <cell r="DO267">
            <v>-6.3900000000139698</v>
          </cell>
          <cell r="DP267">
            <v>0</v>
          </cell>
          <cell r="DQ267">
            <v>-1.2000000000698492</v>
          </cell>
          <cell r="DR267">
            <v>-810.80519999563694</v>
          </cell>
          <cell r="DS267">
            <v>-35.799999999813735</v>
          </cell>
          <cell r="DT267">
            <v>-35.400000000372529</v>
          </cell>
          <cell r="DU267">
            <v>-53.799999999813735</v>
          </cell>
          <cell r="DV267">
            <v>-33.560000000055879</v>
          </cell>
          <cell r="DW267">
            <v>-88.5</v>
          </cell>
          <cell r="DX267">
            <v>-85.200000000186265</v>
          </cell>
          <cell r="DY267">
            <v>-200</v>
          </cell>
          <cell r="DZ267">
            <v>-173.09999999962747</v>
          </cell>
          <cell r="EA267">
            <v>-41.399999999441206</v>
          </cell>
          <cell r="EB267">
            <v>-37.799999999813735</v>
          </cell>
          <cell r="EC267">
            <v>-0.34520000000338769</v>
          </cell>
          <cell r="ED267">
            <v>-25.899999999441206</v>
          </cell>
        </row>
        <row r="268"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-17.419999999983702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-17.419999999983702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-482.13499999998021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-482.13499999998021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-1.0000000009313226E-2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-1.0000000009313226E-2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-1.3699999999953434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-1.3699999999953434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0</v>
          </cell>
          <cell r="DE268">
            <v>-0.42999999999301508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-0.42999999999301508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-1.75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-0.96100000001024455</v>
          </cell>
          <cell r="DX268">
            <v>-0.78899999998975545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</row>
        <row r="269"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-709.26999999998952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-709.26999999998952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-742.57999999998719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-742.57999999998719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-191.3859999999986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-191.3859999999986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-1.5629999999982829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-1.5630000000001019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-0.94700000000011642</v>
          </cell>
          <cell r="CF269">
            <v>-0.82600000000093132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-0.12099999999918509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-271.40999999997439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-271.40999999997439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  <cell r="DD269">
            <v>0</v>
          </cell>
          <cell r="DE269">
            <v>-758.32999999998719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0</v>
          </cell>
          <cell r="DK269">
            <v>-758.32999999998719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-1.4920000000856817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-0.52200000000448199</v>
          </cell>
          <cell r="DX269">
            <v>-0.97000000003026798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</row>
        <row r="271">
          <cell r="F271">
            <v>0</v>
          </cell>
          <cell r="G271">
            <v>0</v>
          </cell>
          <cell r="H271">
            <v>-8.0833999999999833</v>
          </cell>
          <cell r="I271">
            <v>0</v>
          </cell>
          <cell r="J271">
            <v>-3.580999999998312</v>
          </cell>
          <cell r="K271">
            <v>0</v>
          </cell>
          <cell r="L271">
            <v>0</v>
          </cell>
          <cell r="M271">
            <v>0</v>
          </cell>
          <cell r="N271">
            <v>-228.43999999999505</v>
          </cell>
          <cell r="O271">
            <v>-28.211999999999534</v>
          </cell>
          <cell r="P271">
            <v>0</v>
          </cell>
          <cell r="Q271">
            <v>0</v>
          </cell>
          <cell r="R271">
            <v>-5608.8209699997678</v>
          </cell>
          <cell r="S271">
            <v>0</v>
          </cell>
          <cell r="T271">
            <v>0</v>
          </cell>
          <cell r="U271">
            <v>-8.6019999999989523</v>
          </cell>
          <cell r="V271">
            <v>-49.18267000000003</v>
          </cell>
          <cell r="W271">
            <v>-1089.9735999999975</v>
          </cell>
          <cell r="X271">
            <v>-3414.839999999851</v>
          </cell>
          <cell r="Y271">
            <v>-388.58399999999892</v>
          </cell>
          <cell r="Z271">
            <v>0</v>
          </cell>
          <cell r="AA271">
            <v>-596.91099999999278</v>
          </cell>
          <cell r="AB271">
            <v>-60.727699999988545</v>
          </cell>
          <cell r="AC271">
            <v>0</v>
          </cell>
          <cell r="AD271">
            <v>0</v>
          </cell>
          <cell r="AE271">
            <v>-21063.026300000958</v>
          </cell>
          <cell r="AF271">
            <v>0</v>
          </cell>
          <cell r="AG271">
            <v>-297.1698999999935</v>
          </cell>
          <cell r="AH271">
            <v>-319.49999999994179</v>
          </cell>
          <cell r="AI271">
            <v>-52.841400000004796</v>
          </cell>
          <cell r="AJ271">
            <v>-3690.3150000000023</v>
          </cell>
          <cell r="AK271">
            <v>-7423.7299999999814</v>
          </cell>
          <cell r="AL271">
            <v>-5985.4699999999721</v>
          </cell>
          <cell r="AM271">
            <v>-2276.2000000000116</v>
          </cell>
          <cell r="AN271">
            <v>-339.36999999999534</v>
          </cell>
          <cell r="AO271">
            <v>-564.4199999999837</v>
          </cell>
          <cell r="AP271">
            <v>0</v>
          </cell>
          <cell r="AQ271">
            <v>-114.01000000000022</v>
          </cell>
          <cell r="AR271">
            <v>-19265.970000000671</v>
          </cell>
          <cell r="AS271">
            <v>0</v>
          </cell>
          <cell r="AT271">
            <v>-11.3240000000078</v>
          </cell>
          <cell r="AU271">
            <v>-657.6589999999851</v>
          </cell>
          <cell r="AV271">
            <v>-506.237999999983</v>
          </cell>
          <cell r="AW271">
            <v>-1517.1940000000177</v>
          </cell>
          <cell r="AX271">
            <v>-1613.2829999999958</v>
          </cell>
          <cell r="AY271">
            <v>-7663.6899999999441</v>
          </cell>
          <cell r="AZ271">
            <v>-2548.8600000000006</v>
          </cell>
          <cell r="BA271">
            <v>-2988.7099999999627</v>
          </cell>
          <cell r="BB271">
            <v>-1641.9400000000023</v>
          </cell>
          <cell r="BC271">
            <v>0</v>
          </cell>
          <cell r="BD271">
            <v>-117.07200000000012</v>
          </cell>
          <cell r="BE271">
            <v>-20355.567000000272</v>
          </cell>
          <cell r="BF271">
            <v>0</v>
          </cell>
          <cell r="BG271">
            <v>-11.489000000001397</v>
          </cell>
          <cell r="BH271">
            <v>-803.22400000004563</v>
          </cell>
          <cell r="BI271">
            <v>-484.29000000000815</v>
          </cell>
          <cell r="BJ271">
            <v>-632.10000000000582</v>
          </cell>
          <cell r="BK271">
            <v>-1078.4439999999595</v>
          </cell>
          <cell r="BL271">
            <v>-11824.760000000009</v>
          </cell>
          <cell r="BM271">
            <v>-431.32000000000698</v>
          </cell>
          <cell r="BN271">
            <v>-2200.7800000000279</v>
          </cell>
          <cell r="BO271">
            <v>-2889.1599999999744</v>
          </cell>
          <cell r="BP271">
            <v>0</v>
          </cell>
          <cell r="BQ271">
            <v>0</v>
          </cell>
          <cell r="BR271">
            <v>-8443.7245000000112</v>
          </cell>
          <cell r="BS271">
            <v>-0.99549999999726424</v>
          </cell>
          <cell r="BT271">
            <v>0</v>
          </cell>
          <cell r="BU271">
            <v>-0.17500000000291038</v>
          </cell>
          <cell r="BV271">
            <v>-0.4419999999954598</v>
          </cell>
          <cell r="BW271">
            <v>-7.5399999999790452</v>
          </cell>
          <cell r="BX271">
            <v>-4.0130000000062864</v>
          </cell>
          <cell r="BY271">
            <v>-6837.9899999999907</v>
          </cell>
          <cell r="BZ271">
            <v>-1586.4799999999814</v>
          </cell>
          <cell r="CA271">
            <v>-0.75199999997857958</v>
          </cell>
          <cell r="CB271">
            <v>-4.7069999999948777</v>
          </cell>
          <cell r="CC271">
            <v>0</v>
          </cell>
          <cell r="CD271">
            <v>-0.62999999994644895</v>
          </cell>
          <cell r="CE271">
            <v>-5586.7350000003353</v>
          </cell>
          <cell r="CF271">
            <v>-0.82600000000093132</v>
          </cell>
          <cell r="CG271">
            <v>0</v>
          </cell>
          <cell r="CH271">
            <v>-1.0860000000102445</v>
          </cell>
          <cell r="CI271">
            <v>-20.952000000048429</v>
          </cell>
          <cell r="CJ271">
            <v>-11.98399999999674</v>
          </cell>
          <cell r="CK271">
            <v>-2.000999999960186</v>
          </cell>
          <cell r="CL271">
            <v>-3001.0900000000838</v>
          </cell>
          <cell r="CM271">
            <v>-2537.4699999999721</v>
          </cell>
          <cell r="CN271">
            <v>-8.940000000060536</v>
          </cell>
          <cell r="CO271">
            <v>-1.8800000000046566</v>
          </cell>
          <cell r="CP271">
            <v>0</v>
          </cell>
          <cell r="CQ271">
            <v>-0.5059999999939464</v>
          </cell>
          <cell r="CR271">
            <v>-14465.860700000077</v>
          </cell>
          <cell r="CS271">
            <v>0</v>
          </cell>
          <cell r="CT271">
            <v>-0.125</v>
          </cell>
          <cell r="CU271">
            <v>-0.54999999993015081</v>
          </cell>
          <cell r="CV271">
            <v>-0.59999999997671694</v>
          </cell>
          <cell r="CW271">
            <v>-6.3667000000132248</v>
          </cell>
          <cell r="CX271">
            <v>-2563.8249999999534</v>
          </cell>
          <cell r="CY271">
            <v>-6369.8100000000559</v>
          </cell>
          <cell r="CZ271">
            <v>-5518.8799999998882</v>
          </cell>
          <cell r="DA271">
            <v>-2.7639999999664724</v>
          </cell>
          <cell r="DB271">
            <v>-2.3000000000465661</v>
          </cell>
          <cell r="DC271">
            <v>0</v>
          </cell>
          <cell r="DD271">
            <v>-0.64000000001396984</v>
          </cell>
          <cell r="DE271">
            <v>-14198.311499998905</v>
          </cell>
          <cell r="DF271">
            <v>-0.257499999992433</v>
          </cell>
          <cell r="DG271">
            <v>-0.48499999998603016</v>
          </cell>
          <cell r="DH271">
            <v>-1.0339999999850988</v>
          </cell>
          <cell r="DI271">
            <v>-1.4050000000279397</v>
          </cell>
          <cell r="DJ271">
            <v>-5.4249999999301508</v>
          </cell>
          <cell r="DK271">
            <v>-2588.0900000000838</v>
          </cell>
          <cell r="DL271">
            <v>-10675</v>
          </cell>
          <cell r="DM271">
            <v>-912.39999999990687</v>
          </cell>
          <cell r="DN271">
            <v>-6.625</v>
          </cell>
          <cell r="DO271">
            <v>-6.3900000000139698</v>
          </cell>
          <cell r="DP271">
            <v>0</v>
          </cell>
          <cell r="DQ271">
            <v>-1.2000000000698492</v>
          </cell>
          <cell r="DR271">
            <v>-833.53649999201298</v>
          </cell>
          <cell r="DS271">
            <v>-35.799999999813735</v>
          </cell>
          <cell r="DT271">
            <v>-35.400000000372529</v>
          </cell>
          <cell r="DU271">
            <v>-53.799999999813735</v>
          </cell>
          <cell r="DV271">
            <v>-33.560000000055879</v>
          </cell>
          <cell r="DW271">
            <v>-89.983000000938773</v>
          </cell>
          <cell r="DX271">
            <v>-86.96100000012666</v>
          </cell>
          <cell r="DY271">
            <v>-206.5379999987781</v>
          </cell>
          <cell r="DZ271">
            <v>-186.05800000019372</v>
          </cell>
          <cell r="EA271">
            <v>-41.391299999319017</v>
          </cell>
          <cell r="EB271">
            <v>-37.799999999813735</v>
          </cell>
          <cell r="EC271">
            <v>-0.34520000000338769</v>
          </cell>
          <cell r="ED271">
            <v>-25.899999999441206</v>
          </cell>
        </row>
        <row r="272">
          <cell r="F272" t="str">
            <v>=</v>
          </cell>
          <cell r="G272" t="str">
            <v>=</v>
          </cell>
          <cell r="H272" t="str">
            <v>=</v>
          </cell>
          <cell r="I272" t="str">
            <v>=</v>
          </cell>
          <cell r="J272" t="str">
            <v>=</v>
          </cell>
          <cell r="K272" t="str">
            <v>=</v>
          </cell>
          <cell r="L272" t="str">
            <v>=</v>
          </cell>
          <cell r="M272" t="str">
            <v>=</v>
          </cell>
          <cell r="N272" t="str">
            <v>=</v>
          </cell>
          <cell r="O272" t="str">
            <v>=</v>
          </cell>
          <cell r="P272" t="str">
            <v>=</v>
          </cell>
          <cell r="Q272" t="str">
            <v>=</v>
          </cell>
          <cell r="R272" t="str">
            <v>=</v>
          </cell>
          <cell r="S272" t="str">
            <v>=</v>
          </cell>
          <cell r="T272" t="str">
            <v>=</v>
          </cell>
          <cell r="U272" t="str">
            <v>=</v>
          </cell>
          <cell r="V272" t="str">
            <v>=</v>
          </cell>
          <cell r="W272" t="str">
            <v>=</v>
          </cell>
          <cell r="X272" t="str">
            <v>=</v>
          </cell>
          <cell r="Y272" t="str">
            <v>=</v>
          </cell>
          <cell r="Z272" t="str">
            <v>=</v>
          </cell>
          <cell r="AA272" t="str">
            <v>=</v>
          </cell>
          <cell r="AB272" t="str">
            <v>=</v>
          </cell>
          <cell r="AC272" t="str">
            <v>=</v>
          </cell>
          <cell r="AD272" t="str">
            <v>=</v>
          </cell>
          <cell r="AE272" t="str">
            <v>=</v>
          </cell>
          <cell r="AF272" t="str">
            <v>=</v>
          </cell>
          <cell r="AG272" t="str">
            <v>=</v>
          </cell>
          <cell r="AH272" t="str">
            <v>=</v>
          </cell>
          <cell r="AI272" t="str">
            <v>=</v>
          </cell>
          <cell r="AJ272" t="str">
            <v>=</v>
          </cell>
          <cell r="AK272" t="str">
            <v>=</v>
          </cell>
          <cell r="AL272" t="str">
            <v>=</v>
          </cell>
          <cell r="AM272" t="str">
            <v>=</v>
          </cell>
          <cell r="AN272" t="str">
            <v>=</v>
          </cell>
          <cell r="AO272" t="str">
            <v>=</v>
          </cell>
          <cell r="AP272" t="str">
            <v>=</v>
          </cell>
          <cell r="AQ272" t="str">
            <v>=</v>
          </cell>
          <cell r="AR272" t="str">
            <v>=</v>
          </cell>
          <cell r="AS272" t="str">
            <v>=</v>
          </cell>
          <cell r="AT272" t="str">
            <v>=</v>
          </cell>
          <cell r="AU272" t="str">
            <v>=</v>
          </cell>
          <cell r="AV272" t="str">
            <v>=</v>
          </cell>
          <cell r="AW272" t="str">
            <v>=</v>
          </cell>
          <cell r="AX272" t="str">
            <v>=</v>
          </cell>
          <cell r="AY272" t="str">
            <v>=</v>
          </cell>
          <cell r="AZ272" t="str">
            <v>=</v>
          </cell>
          <cell r="BA272" t="str">
            <v>=</v>
          </cell>
          <cell r="BB272" t="str">
            <v>=</v>
          </cell>
          <cell r="BC272" t="str">
            <v>=</v>
          </cell>
          <cell r="BD272" t="str">
            <v>=</v>
          </cell>
          <cell r="BE272" t="str">
            <v>=</v>
          </cell>
          <cell r="BF272" t="str">
            <v>=</v>
          </cell>
          <cell r="BG272" t="str">
            <v>=</v>
          </cell>
          <cell r="BH272" t="str">
            <v>=</v>
          </cell>
          <cell r="BI272" t="str">
            <v>=</v>
          </cell>
          <cell r="BJ272" t="str">
            <v>=</v>
          </cell>
          <cell r="BK272" t="str">
            <v>=</v>
          </cell>
          <cell r="BL272" t="str">
            <v>=</v>
          </cell>
          <cell r="BM272" t="str">
            <v>=</v>
          </cell>
          <cell r="BN272" t="str">
            <v>=</v>
          </cell>
          <cell r="BO272" t="str">
            <v>=</v>
          </cell>
          <cell r="BP272" t="str">
            <v>=</v>
          </cell>
          <cell r="BQ272" t="str">
            <v>=</v>
          </cell>
          <cell r="BR272" t="str">
            <v>=</v>
          </cell>
          <cell r="BS272" t="str">
            <v>=</v>
          </cell>
          <cell r="BT272" t="str">
            <v>=</v>
          </cell>
          <cell r="BU272" t="str">
            <v>=</v>
          </cell>
          <cell r="BV272" t="str">
            <v>=</v>
          </cell>
          <cell r="BW272" t="str">
            <v>=</v>
          </cell>
          <cell r="BX272" t="str">
            <v>=</v>
          </cell>
          <cell r="BY272" t="str">
            <v>=</v>
          </cell>
          <cell r="BZ272" t="str">
            <v>=</v>
          </cell>
          <cell r="CA272" t="str">
            <v>=</v>
          </cell>
          <cell r="CB272" t="str">
            <v>=</v>
          </cell>
          <cell r="CC272" t="str">
            <v>=</v>
          </cell>
          <cell r="CD272" t="str">
            <v>=</v>
          </cell>
          <cell r="CE272" t="str">
            <v>=</v>
          </cell>
          <cell r="CF272" t="str">
            <v>=</v>
          </cell>
          <cell r="CG272" t="str">
            <v>=</v>
          </cell>
          <cell r="CH272" t="str">
            <v>=</v>
          </cell>
          <cell r="CI272" t="str">
            <v>=</v>
          </cell>
          <cell r="CJ272" t="str">
            <v>=</v>
          </cell>
          <cell r="CK272" t="str">
            <v>=</v>
          </cell>
          <cell r="CL272" t="str">
            <v>=</v>
          </cell>
          <cell r="CM272" t="str">
            <v>=</v>
          </cell>
          <cell r="CN272" t="str">
            <v>=</v>
          </cell>
          <cell r="CO272" t="str">
            <v>=</v>
          </cell>
          <cell r="CP272" t="str">
            <v>=</v>
          </cell>
          <cell r="CQ272" t="str">
            <v>=</v>
          </cell>
          <cell r="CR272" t="str">
            <v>=</v>
          </cell>
          <cell r="CS272" t="str">
            <v>=</v>
          </cell>
          <cell r="CT272" t="str">
            <v>=</v>
          </cell>
          <cell r="CU272" t="str">
            <v>=</v>
          </cell>
          <cell r="CV272" t="str">
            <v>=</v>
          </cell>
          <cell r="CW272" t="str">
            <v>=</v>
          </cell>
          <cell r="CX272" t="str">
            <v>=</v>
          </cell>
          <cell r="CY272" t="str">
            <v>=</v>
          </cell>
          <cell r="CZ272" t="str">
            <v>=</v>
          </cell>
          <cell r="DA272" t="str">
            <v>=</v>
          </cell>
          <cell r="DB272" t="str">
            <v>=</v>
          </cell>
          <cell r="DC272" t="str">
            <v>=</v>
          </cell>
          <cell r="DD272" t="str">
            <v>=</v>
          </cell>
          <cell r="DE272" t="str">
            <v>=</v>
          </cell>
          <cell r="DF272" t="str">
            <v>=</v>
          </cell>
          <cell r="DG272" t="str">
            <v>=</v>
          </cell>
          <cell r="DH272" t="str">
            <v>=</v>
          </cell>
          <cell r="DI272" t="str">
            <v>=</v>
          </cell>
          <cell r="DJ272" t="str">
            <v>=</v>
          </cell>
          <cell r="DK272" t="str">
            <v>=</v>
          </cell>
          <cell r="DL272" t="str">
            <v>=</v>
          </cell>
          <cell r="DM272" t="str">
            <v>=</v>
          </cell>
          <cell r="DN272" t="str">
            <v>=</v>
          </cell>
          <cell r="DO272" t="str">
            <v>=</v>
          </cell>
          <cell r="DP272" t="str">
            <v>=</v>
          </cell>
          <cell r="DQ272" t="str">
            <v>=</v>
          </cell>
          <cell r="DR272" t="str">
            <v>=</v>
          </cell>
          <cell r="DS272" t="str">
            <v>=</v>
          </cell>
          <cell r="DT272" t="str">
            <v>=</v>
          </cell>
          <cell r="DU272" t="str">
            <v>=</v>
          </cell>
          <cell r="DV272" t="str">
            <v>=</v>
          </cell>
          <cell r="DW272" t="str">
            <v>=</v>
          </cell>
          <cell r="DX272" t="str">
            <v>=</v>
          </cell>
          <cell r="DY272" t="str">
            <v>=</v>
          </cell>
          <cell r="DZ272" t="str">
            <v>=</v>
          </cell>
          <cell r="EA272" t="str">
            <v>=</v>
          </cell>
          <cell r="EB272" t="str">
            <v>=</v>
          </cell>
          <cell r="EC272" t="str">
            <v>=</v>
          </cell>
          <cell r="ED272" t="str">
            <v>=</v>
          </cell>
        </row>
        <row r="273">
          <cell r="F273">
            <v>-35696.645982414484</v>
          </cell>
          <cell r="G273">
            <v>-40805.883247375488</v>
          </cell>
          <cell r="H273">
            <v>-57901.593514680862</v>
          </cell>
          <cell r="I273">
            <v>-61514.358338773251</v>
          </cell>
          <cell r="J273">
            <v>-78894.339350402355</v>
          </cell>
          <cell r="K273">
            <v>-79474.310706913471</v>
          </cell>
          <cell r="L273">
            <v>-144850.96361684799</v>
          </cell>
          <cell r="M273">
            <v>-94657.222057431936</v>
          </cell>
          <cell r="N273">
            <v>-71122.056314110756</v>
          </cell>
          <cell r="O273">
            <v>-60133.880503982306</v>
          </cell>
          <cell r="P273">
            <v>-36922.863676309586</v>
          </cell>
          <cell r="Q273">
            <v>-30807.885232359171</v>
          </cell>
          <cell r="R273">
            <v>-907946.88626980782</v>
          </cell>
          <cell r="S273">
            <v>-42437.067650169134</v>
          </cell>
          <cell r="T273">
            <v>-45712.623843491077</v>
          </cell>
          <cell r="U273">
            <v>-63610.176000922918</v>
          </cell>
          <cell r="V273">
            <v>-67535.92738416791</v>
          </cell>
          <cell r="W273">
            <v>-88046.048360556364</v>
          </cell>
          <cell r="X273">
            <v>-90109.610480546951</v>
          </cell>
          <cell r="Y273">
            <v>-156549.89675706625</v>
          </cell>
          <cell r="Z273">
            <v>-115050.15026837587</v>
          </cell>
          <cell r="AA273">
            <v>-81315.655202060938</v>
          </cell>
          <cell r="AB273">
            <v>-69648.473469257355</v>
          </cell>
          <cell r="AC273">
            <v>-44966.990671694279</v>
          </cell>
          <cell r="AD273">
            <v>-42964.266181617975</v>
          </cell>
          <cell r="AE273">
            <v>-1003984.1610102654</v>
          </cell>
          <cell r="AF273">
            <v>-50059.190774291754</v>
          </cell>
          <cell r="AG273">
            <v>-53910.191591978073</v>
          </cell>
          <cell r="AH273">
            <v>-73784.876282781363</v>
          </cell>
          <cell r="AI273">
            <v>-74582.267721056938</v>
          </cell>
          <cell r="AJ273">
            <v>-94654.321339964867</v>
          </cell>
          <cell r="AK273">
            <v>-98178.558500260115</v>
          </cell>
          <cell r="AL273">
            <v>-170293.2875983119</v>
          </cell>
          <cell r="AM273">
            <v>-127167.13208627701</v>
          </cell>
          <cell r="AN273">
            <v>-87495.226391583681</v>
          </cell>
          <cell r="AO273">
            <v>-75929.590840667486</v>
          </cell>
          <cell r="AP273">
            <v>-51078.39580193162</v>
          </cell>
          <cell r="AQ273">
            <v>-46851.122080683708</v>
          </cell>
          <cell r="AR273">
            <v>-1028243.4628944397</v>
          </cell>
          <cell r="AS273">
            <v>-53293.431418448687</v>
          </cell>
          <cell r="AT273">
            <v>-58584.370826661587</v>
          </cell>
          <cell r="AU273">
            <v>-79109.978293478489</v>
          </cell>
          <cell r="AV273">
            <v>-79618.083011329174</v>
          </cell>
          <cell r="AW273">
            <v>-100612.65658000112</v>
          </cell>
          <cell r="AX273">
            <v>-101911.03293567896</v>
          </cell>
          <cell r="AY273">
            <v>-152471.40420627594</v>
          </cell>
          <cell r="AZ273">
            <v>-136229.57827141881</v>
          </cell>
          <cell r="BA273">
            <v>-88863.077851653099</v>
          </cell>
          <cell r="BB273">
            <v>-77882.730680584908</v>
          </cell>
          <cell r="BC273">
            <v>-51331.402299553156</v>
          </cell>
          <cell r="BD273">
            <v>-48335.716519534588</v>
          </cell>
          <cell r="BE273">
            <v>-1108067.2566971779</v>
          </cell>
          <cell r="BF273">
            <v>-54788.998204141855</v>
          </cell>
          <cell r="BG273">
            <v>-62234.4279923141</v>
          </cell>
          <cell r="BH273">
            <v>-83161.255883425474</v>
          </cell>
          <cell r="BI273">
            <v>-81682.782813608646</v>
          </cell>
          <cell r="BJ273">
            <v>-104658.2608178854</v>
          </cell>
          <cell r="BK273">
            <v>-108562.00615435839</v>
          </cell>
          <cell r="BL273">
            <v>-163660.1702401638</v>
          </cell>
          <cell r="BM273">
            <v>-146848.03310912848</v>
          </cell>
          <cell r="BN273">
            <v>-94120.39945602417</v>
          </cell>
          <cell r="BO273">
            <v>-85154.420810639858</v>
          </cell>
          <cell r="BP273">
            <v>-55566.566654771566</v>
          </cell>
          <cell r="BQ273">
            <v>-67629.934560745955</v>
          </cell>
          <cell r="BR273">
            <v>11751.124425411224</v>
          </cell>
          <cell r="BS273">
            <v>627.59341406822205</v>
          </cell>
          <cell r="BT273">
            <v>783.48485362529755</v>
          </cell>
          <cell r="BU273">
            <v>610.78550893068314</v>
          </cell>
          <cell r="BV273">
            <v>1458.1496956944466</v>
          </cell>
          <cell r="BW273">
            <v>1358.21625867486</v>
          </cell>
          <cell r="BX273">
            <v>1209.8319267034531</v>
          </cell>
          <cell r="BY273">
            <v>761.99953240156174</v>
          </cell>
          <cell r="BZ273">
            <v>1412.1960411965847</v>
          </cell>
          <cell r="CA273">
            <v>1482.0313604474068</v>
          </cell>
          <cell r="CB273">
            <v>924.01186519861221</v>
          </cell>
          <cell r="CC273">
            <v>740.62572380900383</v>
          </cell>
          <cell r="CD273">
            <v>382.19824478030205</v>
          </cell>
          <cell r="CE273">
            <v>10001.983835458755</v>
          </cell>
          <cell r="CF273">
            <v>626.24399164319038</v>
          </cell>
          <cell r="CG273">
            <v>695.64320886135101</v>
          </cell>
          <cell r="CH273">
            <v>669.15159192681313</v>
          </cell>
          <cell r="CI273">
            <v>1322.6015710830688</v>
          </cell>
          <cell r="CJ273">
            <v>751.17984074354172</v>
          </cell>
          <cell r="CK273">
            <v>829.33912193775177</v>
          </cell>
          <cell r="CL273">
            <v>172.92979019880295</v>
          </cell>
          <cell r="CM273">
            <v>1627.2463537156582</v>
          </cell>
          <cell r="CN273">
            <v>1521.3175075054169</v>
          </cell>
          <cell r="CO273">
            <v>545.7619277536869</v>
          </cell>
          <cell r="CP273">
            <v>836.44765880703926</v>
          </cell>
          <cell r="CQ273">
            <v>404.12127149105072</v>
          </cell>
          <cell r="CR273">
            <v>12846.181329250336</v>
          </cell>
          <cell r="CS273">
            <v>852.51375478506088</v>
          </cell>
          <cell r="CT273">
            <v>838.26939141750336</v>
          </cell>
          <cell r="CU273">
            <v>697.74396401643753</v>
          </cell>
          <cell r="CV273">
            <v>687.82386034727097</v>
          </cell>
          <cell r="CW273">
            <v>779.5357466340065</v>
          </cell>
          <cell r="CX273">
            <v>1743.8340146839619</v>
          </cell>
          <cell r="CY273">
            <v>73.787972122430801</v>
          </cell>
          <cell r="CZ273">
            <v>2524.4213847517967</v>
          </cell>
          <cell r="DA273">
            <v>2094.7020970582962</v>
          </cell>
          <cell r="DB273">
            <v>942.90201506018639</v>
          </cell>
          <cell r="DC273">
            <v>1042.3821647763252</v>
          </cell>
          <cell r="DD273">
            <v>568.26496365666389</v>
          </cell>
          <cell r="DE273">
            <v>16664.734833955765</v>
          </cell>
          <cell r="DF273">
            <v>1031.8265641331673</v>
          </cell>
          <cell r="DG273">
            <v>1156.3329288363457</v>
          </cell>
          <cell r="DH273">
            <v>1153.4376339316368</v>
          </cell>
          <cell r="DI273">
            <v>1663.7794590592384</v>
          </cell>
          <cell r="DJ273">
            <v>1421.0416074991226</v>
          </cell>
          <cell r="DK273">
            <v>1765.132265150547</v>
          </cell>
          <cell r="DL273">
            <v>376.43018960952759</v>
          </cell>
          <cell r="DM273">
            <v>2400.2878455519676</v>
          </cell>
          <cell r="DN273">
            <v>2137.9302648603916</v>
          </cell>
          <cell r="DO273">
            <v>1748.1811523735523</v>
          </cell>
          <cell r="DP273">
            <v>1163.0082315206528</v>
          </cell>
          <cell r="DQ273">
            <v>647.34669134020805</v>
          </cell>
          <cell r="DR273">
            <v>21704.378688335419</v>
          </cell>
          <cell r="DS273">
            <v>1029.247722029686</v>
          </cell>
          <cell r="DT273">
            <v>1182.2052806615829</v>
          </cell>
          <cell r="DU273">
            <v>1819.4195503890514</v>
          </cell>
          <cell r="DV273">
            <v>2061.4386077821255</v>
          </cell>
          <cell r="DW273">
            <v>2335.6339938640594</v>
          </cell>
          <cell r="DX273">
            <v>2497.1996076107025</v>
          </cell>
          <cell r="DY273">
            <v>2435.0078407526016</v>
          </cell>
          <cell r="DZ273">
            <v>2407.298229932785</v>
          </cell>
          <cell r="EA273">
            <v>2143.7773423790932</v>
          </cell>
          <cell r="EB273">
            <v>1740.2196046113968</v>
          </cell>
          <cell r="EC273">
            <v>1178.7391436994076</v>
          </cell>
          <cell r="ED273">
            <v>874.19176462292671</v>
          </cell>
        </row>
        <row r="274">
          <cell r="F274" t="str">
            <v>=</v>
          </cell>
          <cell r="G274" t="str">
            <v>=</v>
          </cell>
          <cell r="H274" t="str">
            <v>=</v>
          </cell>
          <cell r="I274" t="str">
            <v>=</v>
          </cell>
          <cell r="J274" t="str">
            <v>=</v>
          </cell>
          <cell r="K274" t="str">
            <v>=</v>
          </cell>
          <cell r="L274" t="str">
            <v>=</v>
          </cell>
          <cell r="M274" t="str">
            <v>=</v>
          </cell>
          <cell r="N274" t="str">
            <v>=</v>
          </cell>
          <cell r="O274" t="str">
            <v>=</v>
          </cell>
          <cell r="P274" t="str">
            <v>=</v>
          </cell>
          <cell r="Q274" t="str">
            <v>=</v>
          </cell>
          <cell r="R274" t="str">
            <v>=</v>
          </cell>
          <cell r="S274" t="str">
            <v>=</v>
          </cell>
          <cell r="T274" t="str">
            <v>=</v>
          </cell>
          <cell r="U274" t="str">
            <v>=</v>
          </cell>
          <cell r="V274" t="str">
            <v>=</v>
          </cell>
          <cell r="W274" t="str">
            <v>=</v>
          </cell>
          <cell r="X274" t="str">
            <v>=</v>
          </cell>
          <cell r="Y274" t="str">
            <v>=</v>
          </cell>
          <cell r="Z274" t="str">
            <v>=</v>
          </cell>
          <cell r="AA274" t="str">
            <v>=</v>
          </cell>
          <cell r="AB274" t="str">
            <v>=</v>
          </cell>
          <cell r="AC274" t="str">
            <v>=</v>
          </cell>
          <cell r="AD274" t="str">
            <v>=</v>
          </cell>
          <cell r="AE274" t="str">
            <v>=</v>
          </cell>
          <cell r="AF274" t="str">
            <v>=</v>
          </cell>
          <cell r="AG274" t="str">
            <v>=</v>
          </cell>
          <cell r="AH274" t="str">
            <v>=</v>
          </cell>
          <cell r="AI274" t="str">
            <v>=</v>
          </cell>
          <cell r="AJ274" t="str">
            <v>=</v>
          </cell>
          <cell r="AK274" t="str">
            <v>=</v>
          </cell>
          <cell r="AL274" t="str">
            <v>=</v>
          </cell>
          <cell r="AM274" t="str">
            <v>=</v>
          </cell>
          <cell r="AN274" t="str">
            <v>=</v>
          </cell>
          <cell r="AO274" t="str">
            <v>=</v>
          </cell>
          <cell r="AP274" t="str">
            <v>=</v>
          </cell>
          <cell r="AQ274" t="str">
            <v>=</v>
          </cell>
          <cell r="AR274" t="str">
            <v>=</v>
          </cell>
          <cell r="AS274" t="str">
            <v>=</v>
          </cell>
          <cell r="AT274" t="str">
            <v>=</v>
          </cell>
          <cell r="AU274" t="str">
            <v>=</v>
          </cell>
          <cell r="AV274" t="str">
            <v>=</v>
          </cell>
          <cell r="AW274" t="str">
            <v>=</v>
          </cell>
          <cell r="AX274" t="str">
            <v>=</v>
          </cell>
          <cell r="AY274" t="str">
            <v>=</v>
          </cell>
          <cell r="AZ274" t="str">
            <v>=</v>
          </cell>
          <cell r="BA274" t="str">
            <v>=</v>
          </cell>
          <cell r="BB274" t="str">
            <v>=</v>
          </cell>
          <cell r="BC274" t="str">
            <v>=</v>
          </cell>
          <cell r="BD274" t="str">
            <v>=</v>
          </cell>
          <cell r="BE274" t="str">
            <v>=</v>
          </cell>
          <cell r="BF274" t="str">
            <v>=</v>
          </cell>
          <cell r="BG274" t="str">
            <v>=</v>
          </cell>
          <cell r="BH274" t="str">
            <v>=</v>
          </cell>
          <cell r="BI274" t="str">
            <v>=</v>
          </cell>
          <cell r="BJ274" t="str">
            <v>=</v>
          </cell>
          <cell r="BK274" t="str">
            <v>=</v>
          </cell>
          <cell r="BL274" t="str">
            <v>=</v>
          </cell>
          <cell r="BM274" t="str">
            <v>=</v>
          </cell>
          <cell r="BN274" t="str">
            <v>=</v>
          </cell>
          <cell r="BO274" t="str">
            <v>=</v>
          </cell>
          <cell r="BP274" t="str">
            <v>=</v>
          </cell>
          <cell r="BQ274" t="str">
            <v>=</v>
          </cell>
          <cell r="BR274" t="str">
            <v>=</v>
          </cell>
          <cell r="BS274" t="str">
            <v>=</v>
          </cell>
          <cell r="BT274" t="str">
            <v>=</v>
          </cell>
          <cell r="BU274" t="str">
            <v>=</v>
          </cell>
          <cell r="BV274" t="str">
            <v>=</v>
          </cell>
          <cell r="BW274" t="str">
            <v>=</v>
          </cell>
          <cell r="BX274" t="str">
            <v>=</v>
          </cell>
          <cell r="BY274" t="str">
            <v>=</v>
          </cell>
          <cell r="BZ274" t="str">
            <v>=</v>
          </cell>
          <cell r="CA274" t="str">
            <v>=</v>
          </cell>
          <cell r="CB274" t="str">
            <v>=</v>
          </cell>
          <cell r="CC274" t="str">
            <v>=</v>
          </cell>
          <cell r="CD274" t="str">
            <v>=</v>
          </cell>
          <cell r="CE274" t="str">
            <v>=</v>
          </cell>
          <cell r="CF274" t="str">
            <v>=</v>
          </cell>
          <cell r="CG274" t="str">
            <v>=</v>
          </cell>
          <cell r="CH274" t="str">
            <v>=</v>
          </cell>
          <cell r="CI274" t="str">
            <v>=</v>
          </cell>
          <cell r="CJ274" t="str">
            <v>=</v>
          </cell>
          <cell r="CK274" t="str">
            <v>=</v>
          </cell>
          <cell r="CL274" t="str">
            <v>=</v>
          </cell>
          <cell r="CM274" t="str">
            <v>=</v>
          </cell>
          <cell r="CN274" t="str">
            <v>=</v>
          </cell>
          <cell r="CO274" t="str">
            <v>=</v>
          </cell>
          <cell r="CP274" t="str">
            <v>=</v>
          </cell>
          <cell r="CQ274" t="str">
            <v>=</v>
          </cell>
          <cell r="CR274" t="str">
            <v>=</v>
          </cell>
          <cell r="CS274" t="str">
            <v>=</v>
          </cell>
          <cell r="CT274" t="str">
            <v>=</v>
          </cell>
          <cell r="CU274" t="str">
            <v>=</v>
          </cell>
          <cell r="CV274" t="str">
            <v>=</v>
          </cell>
          <cell r="CW274" t="str">
            <v>=</v>
          </cell>
          <cell r="CX274" t="str">
            <v>=</v>
          </cell>
          <cell r="CY274" t="str">
            <v>=</v>
          </cell>
          <cell r="CZ274" t="str">
            <v>=</v>
          </cell>
          <cell r="DA274" t="str">
            <v>=</v>
          </cell>
          <cell r="DB274" t="str">
            <v>=</v>
          </cell>
          <cell r="DC274" t="str">
            <v>=</v>
          </cell>
          <cell r="DD274" t="str">
            <v>=</v>
          </cell>
          <cell r="DE274" t="str">
            <v>=</v>
          </cell>
          <cell r="DF274" t="str">
            <v>=</v>
          </cell>
          <cell r="DG274" t="str">
            <v>=</v>
          </cell>
          <cell r="DH274" t="str">
            <v>=</v>
          </cell>
          <cell r="DI274" t="str">
            <v>=</v>
          </cell>
          <cell r="DJ274" t="str">
            <v>=</v>
          </cell>
          <cell r="DK274" t="str">
            <v>=</v>
          </cell>
          <cell r="DL274" t="str">
            <v>=</v>
          </cell>
          <cell r="DM274" t="str">
            <v>=</v>
          </cell>
          <cell r="DN274" t="str">
            <v>=</v>
          </cell>
          <cell r="DO274" t="str">
            <v>=</v>
          </cell>
          <cell r="DP274" t="str">
            <v>=</v>
          </cell>
          <cell r="DQ274" t="str">
            <v>=</v>
          </cell>
          <cell r="DR274" t="str">
            <v>=</v>
          </cell>
          <cell r="DS274" t="str">
            <v>=</v>
          </cell>
          <cell r="DT274" t="str">
            <v>=</v>
          </cell>
          <cell r="DU274" t="str">
            <v>=</v>
          </cell>
          <cell r="DV274" t="str">
            <v>=</v>
          </cell>
          <cell r="DW274" t="str">
            <v>=</v>
          </cell>
          <cell r="DX274" t="str">
            <v>=</v>
          </cell>
          <cell r="DY274" t="str">
            <v>=</v>
          </cell>
          <cell r="DZ274" t="str">
            <v>=</v>
          </cell>
          <cell r="EA274" t="str">
            <v>=</v>
          </cell>
          <cell r="EB274" t="str">
            <v>=</v>
          </cell>
          <cell r="EC274" t="str">
            <v>=</v>
          </cell>
          <cell r="ED274" t="str">
            <v>=</v>
          </cell>
        </row>
        <row r="275">
          <cell r="F275">
            <v>-6.678319719974013E-3</v>
          </cell>
          <cell r="G275">
            <v>-8.4303698971517349E-3</v>
          </cell>
          <cell r="H275">
            <v>-1.2041048733809845E-2</v>
          </cell>
          <cell r="I275">
            <v>-1.3676490258177409E-2</v>
          </cell>
          <cell r="J275">
            <v>-1.6826265921437766E-2</v>
          </cell>
          <cell r="K275">
            <v>-1.6152519937481458E-2</v>
          </cell>
          <cell r="L275">
            <v>-2.5762655141726043E-2</v>
          </cell>
          <cell r="M275">
            <v>-1.7535658755271299E-2</v>
          </cell>
          <cell r="N275">
            <v>-1.4920330177144336E-2</v>
          </cell>
          <cell r="O275">
            <v>-1.2791318718420541E-2</v>
          </cell>
          <cell r="P275">
            <v>-7.6759384367548478E-3</v>
          </cell>
          <cell r="Q275">
            <v>-5.7895986188505333E-3</v>
          </cell>
          <cell r="R275">
            <v>-1.514417548629865E-2</v>
          </cell>
          <cell r="S275">
            <v>-7.8991770847132159E-3</v>
          </cell>
          <cell r="T275">
            <v>-9.6280145987641674E-3</v>
          </cell>
          <cell r="U275">
            <v>-1.3157953580851256E-2</v>
          </cell>
          <cell r="V275">
            <v>-1.4952007303513426E-2</v>
          </cell>
          <cell r="W275">
            <v>-1.8699235689890514E-2</v>
          </cell>
          <cell r="X275">
            <v>-1.8200565449649986E-2</v>
          </cell>
          <cell r="Y275">
            <v>-2.766029175779039E-2</v>
          </cell>
          <cell r="Z275">
            <v>-2.1180103700288555E-2</v>
          </cell>
          <cell r="AA275">
            <v>-1.6880259082938665E-2</v>
          </cell>
          <cell r="AB275">
            <v>-1.4747607658907924E-2</v>
          </cell>
          <cell r="AC275">
            <v>-9.2945015270160525E-3</v>
          </cell>
          <cell r="AD275">
            <v>-8.026183118989394E-3</v>
          </cell>
          <cell r="AE275">
            <v>-1.669934337925838E-2</v>
          </cell>
          <cell r="AF275">
            <v>-9.2770139042990252E-3</v>
          </cell>
          <cell r="AG275">
            <v>-1.1309966743791477E-2</v>
          </cell>
          <cell r="AH275">
            <v>-1.520484676222722E-2</v>
          </cell>
          <cell r="AI275">
            <v>-1.6461551268193375E-2</v>
          </cell>
          <cell r="AJ275">
            <v>-2.0044047128386921E-2</v>
          </cell>
          <cell r="AK275">
            <v>-1.9792293775353187E-2</v>
          </cell>
          <cell r="AL275">
            <v>-3.0070129985531935E-2</v>
          </cell>
          <cell r="AM275">
            <v>-2.335942340823749E-2</v>
          </cell>
          <cell r="AN275">
            <v>-1.8207503493059107E-2</v>
          </cell>
          <cell r="AO275">
            <v>-1.6019519881048438E-2</v>
          </cell>
          <cell r="AP275">
            <v>-1.0508307284691654E-2</v>
          </cell>
          <cell r="AQ275">
            <v>-8.7097153193056442E-3</v>
          </cell>
          <cell r="AR275">
            <v>-1.7031530294602248E-2</v>
          </cell>
          <cell r="AS275">
            <v>-9.8275359022963471E-3</v>
          </cell>
          <cell r="AT275">
            <v>-1.2237871126629329E-2</v>
          </cell>
          <cell r="AU275">
            <v>-1.6240009707978231E-2</v>
          </cell>
          <cell r="AV275">
            <v>-1.7510313765921381E-2</v>
          </cell>
          <cell r="AW275">
            <v>-2.1227888344455437E-2</v>
          </cell>
          <cell r="AX275">
            <v>-2.0477240356136406E-2</v>
          </cell>
          <cell r="AY275">
            <v>-2.6818830051631437E-2</v>
          </cell>
          <cell r="AZ275">
            <v>-2.491625919108742E-2</v>
          </cell>
          <cell r="BA275">
            <v>-1.8428772973422269E-2</v>
          </cell>
          <cell r="BB275">
            <v>-1.6360649523711857E-2</v>
          </cell>
          <cell r="BC275">
            <v>-1.0504190686067005E-2</v>
          </cell>
          <cell r="BD275">
            <v>-8.9404133157344745E-3</v>
          </cell>
          <cell r="BE275">
            <v>-1.8202470686972561E-2</v>
          </cell>
          <cell r="BF275">
            <v>-1.0040661635819959E-2</v>
          </cell>
          <cell r="BG275">
            <v>-1.2607839181555391E-2</v>
          </cell>
          <cell r="BH275">
            <v>-1.6994715425266094E-2</v>
          </cell>
          <cell r="BI275">
            <v>-1.7878492357880305E-2</v>
          </cell>
          <cell r="BJ275">
            <v>-2.1976378296081123E-2</v>
          </cell>
          <cell r="BK275">
            <v>-2.1684665496955802E-2</v>
          </cell>
          <cell r="BL275">
            <v>-2.8555132424436636E-2</v>
          </cell>
          <cell r="BM275">
            <v>-2.6693280877132963E-2</v>
          </cell>
          <cell r="BN275">
            <v>-1.9309726714460851E-2</v>
          </cell>
          <cell r="BO275">
            <v>-1.7777301895115727E-2</v>
          </cell>
          <cell r="BP275">
            <v>-1.1307814767263835E-2</v>
          </cell>
          <cell r="BQ275">
            <v>-1.2432337463515353E-2</v>
          </cell>
          <cell r="BR275">
            <v>1.9256042256898809E-4</v>
          </cell>
          <cell r="BS275">
            <v>1.14306598110403E-4</v>
          </cell>
          <cell r="BT275">
            <v>1.6186324441491706E-4</v>
          </cell>
          <cell r="BU275">
            <v>1.2416424425509831E-4</v>
          </cell>
          <cell r="BV275">
            <v>3.1741165348364575E-4</v>
          </cell>
          <cell r="BW275">
            <v>2.8407247813078129E-4</v>
          </cell>
          <cell r="BX275">
            <v>2.4082244149781218E-4</v>
          </cell>
          <cell r="BY275">
            <v>1.3255646685905731E-4</v>
          </cell>
          <cell r="BZ275">
            <v>2.5588342141702469E-4</v>
          </cell>
          <cell r="CA275">
            <v>3.0414548064072733E-4</v>
          </cell>
          <cell r="CB275">
            <v>1.9184964180141151E-4</v>
          </cell>
          <cell r="CC275">
            <v>1.497862840622588E-4</v>
          </cell>
          <cell r="CD275">
            <v>6.9798778433494135E-5</v>
          </cell>
          <cell r="CE275">
            <v>1.6286323720038354E-4</v>
          </cell>
          <cell r="CF275">
            <v>1.1332091462890048E-4</v>
          </cell>
          <cell r="CG275">
            <v>1.4280490913165522E-4</v>
          </cell>
          <cell r="CH275">
            <v>1.3518471880402672E-4</v>
          </cell>
          <cell r="CI275">
            <v>2.8615843299206745E-4</v>
          </cell>
          <cell r="CJ275">
            <v>1.5632224886985568E-4</v>
          </cell>
          <cell r="CK275">
            <v>1.641071366975666E-4</v>
          </cell>
          <cell r="CL275">
            <v>2.9908534045830493E-5</v>
          </cell>
          <cell r="CM275">
            <v>2.930348373695324E-4</v>
          </cell>
          <cell r="CN275">
            <v>3.1014512689608864E-4</v>
          </cell>
          <cell r="CO275">
            <v>1.1261909254756119E-4</v>
          </cell>
          <cell r="CP275">
            <v>1.6793478143029006E-4</v>
          </cell>
          <cell r="CQ275">
            <v>7.3237847352913832E-5</v>
          </cell>
          <cell r="CR275">
            <v>2.0751812762398458E-4</v>
          </cell>
          <cell r="CS275">
            <v>1.5314996486637256E-4</v>
          </cell>
          <cell r="CT275">
            <v>1.7086882459693697E-4</v>
          </cell>
          <cell r="CU275">
            <v>1.39952141026356E-4</v>
          </cell>
          <cell r="CV275">
            <v>1.4790994589475304E-4</v>
          </cell>
          <cell r="CW275">
            <v>1.6119366757294529E-4</v>
          </cell>
          <cell r="CX275">
            <v>3.4220512799265634E-4</v>
          </cell>
          <cell r="CY275">
            <v>1.2650121014701199E-5</v>
          </cell>
          <cell r="CZ275">
            <v>4.5068221216126858E-4</v>
          </cell>
          <cell r="DA275">
            <v>4.2168737193293282E-4</v>
          </cell>
          <cell r="DB275">
            <v>1.9322010082589713E-4</v>
          </cell>
          <cell r="DC275">
            <v>2.0765023818114514E-4</v>
          </cell>
          <cell r="DD275">
            <v>1.0216740670898616E-4</v>
          </cell>
          <cell r="DE275">
            <v>2.6687950901305157E-4</v>
          </cell>
          <cell r="DF275">
            <v>1.838942672804933E-4</v>
          </cell>
          <cell r="DG275">
            <v>2.2806459220703346E-4</v>
          </cell>
          <cell r="DH275">
            <v>2.29616860419668E-4</v>
          </cell>
          <cell r="DI275">
            <v>3.5526258609763772E-4</v>
          </cell>
          <cell r="DJ275">
            <v>2.9161492179241577E-4</v>
          </cell>
          <cell r="DK275">
            <v>3.444981573466066E-4</v>
          </cell>
          <cell r="DL275">
            <v>6.4241573490164683E-5</v>
          </cell>
          <cell r="DM275">
            <v>4.257504243057042E-4</v>
          </cell>
          <cell r="DN275">
            <v>4.2981519987961292E-4</v>
          </cell>
          <cell r="DO275">
            <v>3.5544238046725241E-4</v>
          </cell>
          <cell r="DP275">
            <v>2.2974369512240855E-4</v>
          </cell>
          <cell r="DQ275">
            <v>1.1546518247484983E-4</v>
          </cell>
          <cell r="DR275">
            <v>3.4472407394758875E-4</v>
          </cell>
          <cell r="DS275">
            <v>1.8161851168940757E-4</v>
          </cell>
          <cell r="DT275">
            <v>2.368808814736667E-4</v>
          </cell>
          <cell r="DU275">
            <v>3.5859437615215484E-4</v>
          </cell>
          <cell r="DV275">
            <v>4.3556252177978649E-4</v>
          </cell>
          <cell r="DW275">
            <v>4.7401745154473929E-4</v>
          </cell>
          <cell r="DX275">
            <v>4.8241479508703833E-4</v>
          </cell>
          <cell r="DY275">
            <v>4.1116152307552056E-4</v>
          </cell>
          <cell r="DZ275">
            <v>4.2250214124806007E-4</v>
          </cell>
          <cell r="EA275">
            <v>4.2636166562459721E-4</v>
          </cell>
          <cell r="EB275">
            <v>3.4992917617415742E-4</v>
          </cell>
          <cell r="EC275">
            <v>2.3057227291189974E-4</v>
          </cell>
          <cell r="ED275">
            <v>1.5444817839238567E-4</v>
          </cell>
        </row>
        <row r="276">
          <cell r="F276">
            <v>28.504002898909469</v>
          </cell>
          <cell r="G276">
            <v>28.109381563851784</v>
          </cell>
          <cell r="H276">
            <v>26.524373586061142</v>
          </cell>
          <cell r="I276">
            <v>24.397970221106359</v>
          </cell>
          <cell r="J276">
            <v>27.030819521010468</v>
          </cell>
          <cell r="K276">
            <v>25.631500074795113</v>
          </cell>
          <cell r="L276">
            <v>51.612818998539097</v>
          </cell>
          <cell r="M276">
            <v>33.672530916577799</v>
          </cell>
          <cell r="N276">
            <v>28.702784765247209</v>
          </cell>
          <cell r="O276">
            <v>29.933377521490264</v>
          </cell>
          <cell r="P276">
            <v>27.288415647724111</v>
          </cell>
          <cell r="Q276">
            <v>29.513341532709916</v>
          </cell>
          <cell r="R276">
            <v>35.261041391303756</v>
          </cell>
          <cell r="S276">
            <v>34.055717245926019</v>
          </cell>
          <cell r="T276">
            <v>32.779056914751436</v>
          </cell>
          <cell r="U276">
            <v>29.286668778832126</v>
          </cell>
          <cell r="V276">
            <v>26.921116207125682</v>
          </cell>
          <cell r="W276">
            <v>30.319346560538921</v>
          </cell>
          <cell r="X276">
            <v>29.207340431984932</v>
          </cell>
          <cell r="Y276">
            <v>56.062486618073024</v>
          </cell>
          <cell r="Z276">
            <v>41.132866768789931</v>
          </cell>
          <cell r="AA276">
            <v>32.980335337754582</v>
          </cell>
          <cell r="AB276">
            <v>34.844289623306892</v>
          </cell>
          <cell r="AC276">
            <v>33.399431549010117</v>
          </cell>
          <cell r="AD276">
            <v>41.366525500679721</v>
          </cell>
          <cell r="AE276">
            <v>39.186321486853409</v>
          </cell>
          <cell r="AF276">
            <v>40.37435257581545</v>
          </cell>
          <cell r="AG276">
            <v>38.849936145357823</v>
          </cell>
          <cell r="AH276">
            <v>34.141740531952834</v>
          </cell>
          <cell r="AI276">
            <v>29.878920626187103</v>
          </cell>
          <cell r="AJ276">
            <v>32.75791443530732</v>
          </cell>
          <cell r="AK276">
            <v>31.982590927684701</v>
          </cell>
          <cell r="AL276">
            <v>61.291037946266876</v>
          </cell>
          <cell r="AM276">
            <v>45.693342888636451</v>
          </cell>
          <cell r="AN276">
            <v>35.665898846637923</v>
          </cell>
          <cell r="AO276">
            <v>38.177309413182222</v>
          </cell>
          <cell r="AP276">
            <v>38.128164671318345</v>
          </cell>
          <cell r="AQ276">
            <v>45.332089106803821</v>
          </cell>
          <cell r="AR276">
            <v>40.334864187419804</v>
          </cell>
          <cell r="AS276">
            <v>43.197802572611394</v>
          </cell>
          <cell r="AT276">
            <v>42.431534335734263</v>
          </cell>
          <cell r="AU276">
            <v>36.788887852445633</v>
          </cell>
          <cell r="AV276">
            <v>32.057014306151125</v>
          </cell>
          <cell r="AW276">
            <v>34.994550294860211</v>
          </cell>
          <cell r="AX276">
            <v>33.365756798700531</v>
          </cell>
          <cell r="AY276">
            <v>55.151124048293212</v>
          </cell>
          <cell r="AZ276">
            <v>49.19678169476046</v>
          </cell>
          <cell r="BA276">
            <v>36.405120076877076</v>
          </cell>
          <cell r="BB276">
            <v>39.35564251118646</v>
          </cell>
          <cell r="BC276">
            <v>38.509334338279587</v>
          </cell>
          <cell r="BD276">
            <v>47.006833340984947</v>
          </cell>
          <cell r="BE276">
            <v>43.600167476539596</v>
          </cell>
          <cell r="BF276">
            <v>44.633240033417991</v>
          </cell>
          <cell r="BG276">
            <v>43.738199497720544</v>
          </cell>
          <cell r="BH276">
            <v>38.867301615906321</v>
          </cell>
          <cell r="BI276">
            <v>33.052823967178398</v>
          </cell>
          <cell r="BJ276">
            <v>36.585891865983292</v>
          </cell>
          <cell r="BK276">
            <v>35.721879297539189</v>
          </cell>
          <cell r="BL276">
            <v>59.496476326186858</v>
          </cell>
          <cell r="BM276">
            <v>53.296954614096741</v>
          </cell>
          <cell r="BN276">
            <v>38.753247384835639</v>
          </cell>
          <cell r="BO276">
            <v>43.245592662718579</v>
          </cell>
          <cell r="BP276">
            <v>41.89687367939527</v>
          </cell>
          <cell r="BQ276">
            <v>66.099402886899796</v>
          </cell>
          <cell r="BR276">
            <v>-0.46560517097233212</v>
          </cell>
          <cell r="BS276">
            <v>-0.51383118885559353</v>
          </cell>
          <cell r="BT276">
            <v>-0.57315858081092175</v>
          </cell>
          <cell r="BU276">
            <v>-0.28689855628107286</v>
          </cell>
          <cell r="BV276">
            <v>-0.59301135703282648</v>
          </cell>
          <cell r="BW276">
            <v>-0.4771716932137034</v>
          </cell>
          <cell r="BX276">
            <v>-0.40008860273733449</v>
          </cell>
          <cell r="BY276">
            <v>-0.27840155481209772</v>
          </cell>
          <cell r="BZ276">
            <v>-0.51511500979625313</v>
          </cell>
          <cell r="CA276">
            <v>-0.61327381163019246</v>
          </cell>
          <cell r="CB276">
            <v>-0.47164205135044712</v>
          </cell>
          <cell r="CC276">
            <v>-0.56124591645183342</v>
          </cell>
          <cell r="CD276">
            <v>-0.37543699985000334</v>
          </cell>
          <cell r="CE276">
            <v>-0.39829245415204251</v>
          </cell>
          <cell r="CF276">
            <v>-0.51531603196939457</v>
          </cell>
          <cell r="CG276">
            <v>-0.51145422258886741</v>
          </cell>
          <cell r="CH276">
            <v>-0.31590129113779575</v>
          </cell>
          <cell r="CI276">
            <v>-0.54058978867855623</v>
          </cell>
          <cell r="CJ276">
            <v>-0.26523794047506183</v>
          </cell>
          <cell r="CK276">
            <v>-0.27563600412711686</v>
          </cell>
          <cell r="CL276">
            <v>-6.3498922356216778E-2</v>
          </cell>
          <cell r="CM276">
            <v>-0.59654538272130087</v>
          </cell>
          <cell r="CN276">
            <v>-0.63268020240934597</v>
          </cell>
          <cell r="CO276">
            <v>-0.27996347999372467</v>
          </cell>
          <cell r="CP276">
            <v>-0.63704591648733766</v>
          </cell>
          <cell r="CQ276">
            <v>-0.39896465334654663</v>
          </cell>
          <cell r="CR276">
            <v>-0.51412265839566285</v>
          </cell>
          <cell r="CS276">
            <v>-0.70501304131935028</v>
          </cell>
          <cell r="CT276">
            <v>-0.61942796802584454</v>
          </cell>
          <cell r="CU276">
            <v>-0.33105163786762348</v>
          </cell>
          <cell r="CV276">
            <v>-0.28254580646705563</v>
          </cell>
          <cell r="CW276">
            <v>-0.27662799255853598</v>
          </cell>
          <cell r="CX276">
            <v>-0.58248958322776767</v>
          </cell>
          <cell r="CY276">
            <v>-2.7230636478700658E-2</v>
          </cell>
          <cell r="CZ276">
            <v>-0.93009888747637715</v>
          </cell>
          <cell r="DA276">
            <v>-0.87551758893652165</v>
          </cell>
          <cell r="DB276">
            <v>-0.48613019489514708</v>
          </cell>
          <cell r="DC276">
            <v>-0.79787986036582248</v>
          </cell>
          <cell r="DD276">
            <v>-0.56384386391966979</v>
          </cell>
          <cell r="DE276">
            <v>-0.66900766875864592</v>
          </cell>
          <cell r="DF276">
            <v>-0.85765487065534962</v>
          </cell>
          <cell r="DG276">
            <v>-0.82914429757161201</v>
          </cell>
          <cell r="DH276">
            <v>-0.55000244805170673</v>
          </cell>
          <cell r="DI276">
            <v>-0.68690474500203891</v>
          </cell>
          <cell r="DJ276">
            <v>-0.50681111638522036</v>
          </cell>
          <cell r="DK276">
            <v>-0.59256686948410164</v>
          </cell>
          <cell r="DL276">
            <v>-0.13961378950552258</v>
          </cell>
          <cell r="DM276">
            <v>-0.88879930413581576</v>
          </cell>
          <cell r="DN276">
            <v>-0.89807871461353284</v>
          </cell>
          <cell r="DO276">
            <v>-0.90583793107616817</v>
          </cell>
          <cell r="DP276">
            <v>-0.89471118767311564</v>
          </cell>
          <cell r="DQ276">
            <v>-0.64552695086571765</v>
          </cell>
          <cell r="DR276">
            <v>-0.87739509596828213</v>
          </cell>
          <cell r="DS276">
            <v>-0.85974259206360903</v>
          </cell>
          <cell r="DT276">
            <v>-0.8823375651275831</v>
          </cell>
          <cell r="DU276">
            <v>-0.87192407354344692</v>
          </cell>
          <cell r="DV276">
            <v>-0.855350971051275</v>
          </cell>
          <cell r="DW276">
            <v>-0.83718200875739968</v>
          </cell>
          <cell r="DX276">
            <v>-0.84254410016960957</v>
          </cell>
          <cell r="DY276">
            <v>-0.90766752590482302</v>
          </cell>
          <cell r="DZ276">
            <v>-0.89588921896578178</v>
          </cell>
          <cell r="EA276">
            <v>-0.90508587065684354</v>
          </cell>
          <cell r="EB276">
            <v>-0.90622513968499463</v>
          </cell>
          <cell r="EC276">
            <v>-0.9113774538406999</v>
          </cell>
          <cell r="ED276">
            <v>-0.87612186108289225</v>
          </cell>
        </row>
        <row r="277"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</row>
        <row r="279"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</row>
        <row r="280"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P280">
            <v>0</v>
          </cell>
          <cell r="CQ280">
            <v>0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0</v>
          </cell>
          <cell r="CZ280">
            <v>0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0</v>
          </cell>
          <cell r="DJ280">
            <v>0</v>
          </cell>
          <cell r="DK280">
            <v>0</v>
          </cell>
          <cell r="DL280">
            <v>0</v>
          </cell>
          <cell r="DM280">
            <v>0</v>
          </cell>
          <cell r="DN280">
            <v>0</v>
          </cell>
          <cell r="DO280">
            <v>0</v>
          </cell>
          <cell r="DP280">
            <v>0</v>
          </cell>
          <cell r="DQ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</row>
        <row r="281"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</row>
        <row r="283"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</row>
        <row r="285"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0</v>
          </cell>
          <cell r="DB285">
            <v>0</v>
          </cell>
          <cell r="DC285">
            <v>0</v>
          </cell>
          <cell r="DD285">
            <v>0</v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</row>
        <row r="286"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P286">
            <v>0</v>
          </cell>
          <cell r="CQ286">
            <v>0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0</v>
          </cell>
          <cell r="CX286">
            <v>0</v>
          </cell>
          <cell r="CY286">
            <v>0</v>
          </cell>
          <cell r="CZ286">
            <v>0</v>
          </cell>
          <cell r="DA286">
            <v>0</v>
          </cell>
          <cell r="DB286">
            <v>0</v>
          </cell>
          <cell r="DC286">
            <v>0</v>
          </cell>
          <cell r="DD286">
            <v>0</v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Q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</row>
        <row r="290"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0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B290">
            <v>0</v>
          </cell>
          <cell r="DC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</row>
        <row r="291"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</row>
        <row r="292"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</row>
        <row r="293"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</row>
        <row r="294"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</row>
        <row r="295"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</row>
        <row r="296"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</row>
        <row r="297"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</row>
        <row r="299"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B302">
            <v>0</v>
          </cell>
          <cell r="DC302">
            <v>0</v>
          </cell>
          <cell r="DD302">
            <v>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0</v>
          </cell>
          <cell r="DP302">
            <v>0</v>
          </cell>
          <cell r="DQ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0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</row>
        <row r="304"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</row>
        <row r="305"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</row>
        <row r="307"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</row>
        <row r="308"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</row>
        <row r="310"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</row>
        <row r="313">
          <cell r="F313">
            <v>7.0270000000018626</v>
          </cell>
          <cell r="G313">
            <v>27.919999999998254</v>
          </cell>
          <cell r="H313">
            <v>10</v>
          </cell>
          <cell r="I313">
            <v>0</v>
          </cell>
          <cell r="J313">
            <v>4.8240000000005239</v>
          </cell>
          <cell r="K313">
            <v>7.8470000000015716</v>
          </cell>
          <cell r="L313">
            <v>-108.98000000001048</v>
          </cell>
          <cell r="M313">
            <v>119.62400000001071</v>
          </cell>
          <cell r="N313">
            <v>67.659999999988941</v>
          </cell>
          <cell r="O313">
            <v>7.9799999999959255</v>
          </cell>
          <cell r="P313">
            <v>0.86399999999412103</v>
          </cell>
          <cell r="Q313">
            <v>29.610000000000582</v>
          </cell>
          <cell r="R313">
            <v>408.05200000025798</v>
          </cell>
          <cell r="S313">
            <v>5.3949999999967986</v>
          </cell>
          <cell r="T313">
            <v>57.487999999997555</v>
          </cell>
          <cell r="U313">
            <v>10.014000000010128</v>
          </cell>
          <cell r="V313">
            <v>8.8040000000037253</v>
          </cell>
          <cell r="W313">
            <v>0.28900000000430737</v>
          </cell>
          <cell r="X313">
            <v>34.046999999998661</v>
          </cell>
          <cell r="Y313">
            <v>0</v>
          </cell>
          <cell r="Z313">
            <v>138.40699999999924</v>
          </cell>
          <cell r="AA313">
            <v>47.261999999995169</v>
          </cell>
          <cell r="AB313">
            <v>49.004000000000815</v>
          </cell>
          <cell r="AC313">
            <v>10.512000000002445</v>
          </cell>
          <cell r="AD313">
            <v>46.830000000001746</v>
          </cell>
          <cell r="AE313">
            <v>455.46100000001024</v>
          </cell>
          <cell r="AF313">
            <v>31.187999999994645</v>
          </cell>
          <cell r="AG313">
            <v>104.5570000000007</v>
          </cell>
          <cell r="AH313">
            <v>34.759999999994761</v>
          </cell>
          <cell r="AI313">
            <v>5.9600000000064028</v>
          </cell>
          <cell r="AJ313">
            <v>3.0100000000020373</v>
          </cell>
          <cell r="AK313">
            <v>4.6720000000059372</v>
          </cell>
          <cell r="AL313">
            <v>0</v>
          </cell>
          <cell r="AM313">
            <v>107.59700000000157</v>
          </cell>
          <cell r="AN313">
            <v>44.120000000009895</v>
          </cell>
          <cell r="AO313">
            <v>59.552999999999884</v>
          </cell>
          <cell r="AP313">
            <v>10.175999999999476</v>
          </cell>
          <cell r="AQ313">
            <v>49.868000000002212</v>
          </cell>
          <cell r="AR313">
            <v>427.22700000007171</v>
          </cell>
          <cell r="AS313">
            <v>16.098000000005413</v>
          </cell>
          <cell r="AT313">
            <v>65.093000000000757</v>
          </cell>
          <cell r="AU313">
            <v>51.5</v>
          </cell>
          <cell r="AV313">
            <v>8.9049999999988358</v>
          </cell>
          <cell r="AW313">
            <v>14.165000000000873</v>
          </cell>
          <cell r="AX313">
            <v>13.738000000004831</v>
          </cell>
          <cell r="AY313">
            <v>0</v>
          </cell>
          <cell r="AZ313">
            <v>77.826000000000931</v>
          </cell>
          <cell r="BA313">
            <v>45.154999999998836</v>
          </cell>
          <cell r="BB313">
            <v>70.430000000000291</v>
          </cell>
          <cell r="BC313">
            <v>0.43400000000110595</v>
          </cell>
          <cell r="BD313">
            <v>63.88300000000163</v>
          </cell>
          <cell r="BE313">
            <v>257.88400000007823</v>
          </cell>
          <cell r="BF313">
            <v>14.00800000000163</v>
          </cell>
          <cell r="BG313">
            <v>51.523000000001048</v>
          </cell>
          <cell r="BH313">
            <v>19.296000000002095</v>
          </cell>
          <cell r="BI313">
            <v>2.8099999999976717</v>
          </cell>
          <cell r="BJ313">
            <v>6.1550000000061118</v>
          </cell>
          <cell r="BK313">
            <v>40.573999999993248</v>
          </cell>
          <cell r="BL313">
            <v>0</v>
          </cell>
          <cell r="BM313">
            <v>48.090000000003783</v>
          </cell>
          <cell r="BN313">
            <v>38.92500000000291</v>
          </cell>
          <cell r="BO313">
            <v>42.144999999996799</v>
          </cell>
          <cell r="BP313">
            <v>42.093999999997322</v>
          </cell>
          <cell r="BQ313">
            <v>-47.736000000004424</v>
          </cell>
          <cell r="BR313">
            <v>123.59400000004098</v>
          </cell>
          <cell r="BS313">
            <v>0.26699999999982538</v>
          </cell>
          <cell r="BT313">
            <v>21.14100000000326</v>
          </cell>
          <cell r="BU313">
            <v>19.139999999999418</v>
          </cell>
          <cell r="BV313">
            <v>5.9999999997671694E-2</v>
          </cell>
          <cell r="BW313">
            <v>0.26800000000366708</v>
          </cell>
          <cell r="BX313">
            <v>70.783999999999651</v>
          </cell>
          <cell r="BY313">
            <v>0</v>
          </cell>
          <cell r="BZ313">
            <v>0.31999999999970896</v>
          </cell>
          <cell r="CA313">
            <v>0.27999999999883585</v>
          </cell>
          <cell r="CB313">
            <v>6.864000000001397</v>
          </cell>
          <cell r="CC313">
            <v>4.9639999999999418</v>
          </cell>
          <cell r="CD313">
            <v>-0.49399999999877764</v>
          </cell>
          <cell r="CE313">
            <v>102.3159999998752</v>
          </cell>
          <cell r="CF313">
            <v>8.2999999998719431E-2</v>
          </cell>
          <cell r="CG313">
            <v>10.238000000004831</v>
          </cell>
          <cell r="CH313">
            <v>14.544999999998254</v>
          </cell>
          <cell r="CI313">
            <v>9.5000000001164153E-2</v>
          </cell>
          <cell r="CJ313">
            <v>7.2259999999951106</v>
          </cell>
          <cell r="CK313">
            <v>21.155000000006112</v>
          </cell>
          <cell r="CL313">
            <v>0</v>
          </cell>
          <cell r="CM313">
            <v>0.44100000000617001</v>
          </cell>
          <cell r="CN313">
            <v>7.4150000000081491</v>
          </cell>
          <cell r="CO313">
            <v>31.720000000001164</v>
          </cell>
          <cell r="CP313">
            <v>9.944999999999709</v>
          </cell>
          <cell r="CQ313">
            <v>-0.54699999999866122</v>
          </cell>
          <cell r="CR313">
            <v>123.28899999987334</v>
          </cell>
          <cell r="CS313">
            <v>13.936999999998079</v>
          </cell>
          <cell r="CT313">
            <v>5.5080000000016298</v>
          </cell>
          <cell r="CU313">
            <v>5.2549999999901047</v>
          </cell>
          <cell r="CV313">
            <v>21.523000000001048</v>
          </cell>
          <cell r="CW313">
            <v>1.1999999995168764E-2</v>
          </cell>
          <cell r="CX313">
            <v>16.078000000001339</v>
          </cell>
          <cell r="CY313">
            <v>0</v>
          </cell>
          <cell r="CZ313">
            <v>7.6999999997497071E-2</v>
          </cell>
          <cell r="DA313">
            <v>31.010000000009313</v>
          </cell>
          <cell r="DB313">
            <v>20.975000000005821</v>
          </cell>
          <cell r="DC313">
            <v>10.024000000004889</v>
          </cell>
          <cell r="DD313">
            <v>-1.1099999999933061</v>
          </cell>
          <cell r="DE313">
            <v>11.641000000061467</v>
          </cell>
          <cell r="DF313">
            <v>3.9000000004307367E-2</v>
          </cell>
          <cell r="DG313">
            <v>5.5159999999959837</v>
          </cell>
          <cell r="DH313">
            <v>3.9999999993597157E-2</v>
          </cell>
          <cell r="DI313">
            <v>7.6399999999994179</v>
          </cell>
          <cell r="DJ313">
            <v>3.9000000004307367E-2</v>
          </cell>
          <cell r="DK313">
            <v>7.9999999943538569E-3</v>
          </cell>
          <cell r="DL313">
            <v>0</v>
          </cell>
          <cell r="DM313">
            <v>9.7000000001571607E-2</v>
          </cell>
          <cell r="DN313">
            <v>6.5000000002328306E-2</v>
          </cell>
          <cell r="DO313">
            <v>0.11300000000483124</v>
          </cell>
          <cell r="DP313">
            <v>5.400000000372529E-2</v>
          </cell>
          <cell r="DQ313">
            <v>-1.9700000000011642</v>
          </cell>
          <cell r="DR313">
            <v>0.96100000001024455</v>
          </cell>
          <cell r="DS313">
            <v>3.1000000002677552E-2</v>
          </cell>
          <cell r="DT313">
            <v>5.9000000001105946E-2</v>
          </cell>
          <cell r="DU313">
            <v>5.2999999999883585E-2</v>
          </cell>
          <cell r="DV313">
            <v>8.000000000174623E-2</v>
          </cell>
          <cell r="DW313">
            <v>6.5999999998894054E-2</v>
          </cell>
          <cell r="DX313">
            <v>0.10900000000401633</v>
          </cell>
          <cell r="DY313">
            <v>1.2000000002444722E-2</v>
          </cell>
          <cell r="DZ313">
            <v>0</v>
          </cell>
          <cell r="EA313">
            <v>0.23400000000401633</v>
          </cell>
          <cell r="EB313">
            <v>0.17599999999947613</v>
          </cell>
          <cell r="EC313">
            <v>3.9000000004307367E-2</v>
          </cell>
          <cell r="ED313">
            <v>0.10199999999895226</v>
          </cell>
        </row>
        <row r="314">
          <cell r="F314">
            <v>37.600000000005821</v>
          </cell>
          <cell r="G314">
            <v>34.419999999998254</v>
          </cell>
          <cell r="H314">
            <v>50.970000000001164</v>
          </cell>
          <cell r="I314">
            <v>58.035000000003492</v>
          </cell>
          <cell r="J314">
            <v>93.045000000012806</v>
          </cell>
          <cell r="K314">
            <v>53.889999999999418</v>
          </cell>
          <cell r="L314">
            <v>47.430000000007567</v>
          </cell>
          <cell r="M314">
            <v>21.619999999995343</v>
          </cell>
          <cell r="N314">
            <v>310.91000000000349</v>
          </cell>
          <cell r="O314">
            <v>101.23000000001048</v>
          </cell>
          <cell r="P314">
            <v>42.839999999996508</v>
          </cell>
          <cell r="Q314">
            <v>36.845000000001164</v>
          </cell>
          <cell r="R314">
            <v>1859.2090000000317</v>
          </cell>
          <cell r="S314">
            <v>69.955000000001746</v>
          </cell>
          <cell r="T314">
            <v>41.029999999998836</v>
          </cell>
          <cell r="U314">
            <v>79.385000000009313</v>
          </cell>
          <cell r="V314">
            <v>157.11500000000524</v>
          </cell>
          <cell r="W314">
            <v>94.055000000000291</v>
          </cell>
          <cell r="X314">
            <v>10.493999999991502</v>
          </cell>
          <cell r="Y314">
            <v>372.09399999999732</v>
          </cell>
          <cell r="Z314">
            <v>71.690000000002328</v>
          </cell>
          <cell r="AA314">
            <v>468.83000000000175</v>
          </cell>
          <cell r="AB314">
            <v>326.03100000000268</v>
          </cell>
          <cell r="AC314">
            <v>80.760000000009313</v>
          </cell>
          <cell r="AD314">
            <v>87.770000000004075</v>
          </cell>
          <cell r="AE314">
            <v>1013.2530000002589</v>
          </cell>
          <cell r="AF314">
            <v>77.634999999994761</v>
          </cell>
          <cell r="AG314">
            <v>103.02000000000407</v>
          </cell>
          <cell r="AH314">
            <v>82.279999999998836</v>
          </cell>
          <cell r="AI314">
            <v>144.76000000000931</v>
          </cell>
          <cell r="AJ314">
            <v>84.910000000003492</v>
          </cell>
          <cell r="AK314">
            <v>97.692999999999302</v>
          </cell>
          <cell r="AL314">
            <v>123.05999999999767</v>
          </cell>
          <cell r="AM314">
            <v>166.52999999999884</v>
          </cell>
          <cell r="AN314">
            <v>29.119999999995343</v>
          </cell>
          <cell r="AO314">
            <v>100.18999999998778</v>
          </cell>
          <cell r="AP314">
            <v>-48.48499999998603</v>
          </cell>
          <cell r="AQ314">
            <v>52.540000000008149</v>
          </cell>
          <cell r="AR314">
            <v>1457.9749999996275</v>
          </cell>
          <cell r="AS314">
            <v>261.24000000000524</v>
          </cell>
          <cell r="AT314">
            <v>-66.839999999996508</v>
          </cell>
          <cell r="AU314">
            <v>116.80000000000291</v>
          </cell>
          <cell r="AV314">
            <v>149.23399999999674</v>
          </cell>
          <cell r="AW314">
            <v>200.82499999999709</v>
          </cell>
          <cell r="AX314">
            <v>121.58999999999651</v>
          </cell>
          <cell r="AY314">
            <v>46.205999999991036</v>
          </cell>
          <cell r="AZ314">
            <v>137.94000000000233</v>
          </cell>
          <cell r="BA314">
            <v>30.419999999998254</v>
          </cell>
          <cell r="BB314">
            <v>329.99000000000524</v>
          </cell>
          <cell r="BC314">
            <v>184.80000000000291</v>
          </cell>
          <cell r="BD314">
            <v>-54.229999999995925</v>
          </cell>
          <cell r="BE314">
            <v>1565.563000000082</v>
          </cell>
          <cell r="BF314">
            <v>97.634999999994761</v>
          </cell>
          <cell r="BG314">
            <v>92.210000000006403</v>
          </cell>
          <cell r="BH314">
            <v>122.24599999999919</v>
          </cell>
          <cell r="BI314">
            <v>66.850000000005821</v>
          </cell>
          <cell r="BJ314">
            <v>145.08200000000215</v>
          </cell>
          <cell r="BK314">
            <v>71.320000000006985</v>
          </cell>
          <cell r="BL314">
            <v>166.2899999999936</v>
          </cell>
          <cell r="BM314">
            <v>234.30999999999767</v>
          </cell>
          <cell r="BN314">
            <v>66.5</v>
          </cell>
          <cell r="BO314">
            <v>385.75</v>
          </cell>
          <cell r="BP314">
            <v>145.94999999999709</v>
          </cell>
          <cell r="BQ314">
            <v>-28.579999999987194</v>
          </cell>
          <cell r="BR314">
            <v>10.804999999934807</v>
          </cell>
          <cell r="BS314">
            <v>0.85599999999976717</v>
          </cell>
          <cell r="BT314">
            <v>0.77000000000407454</v>
          </cell>
          <cell r="BU314">
            <v>0.69500000000698492</v>
          </cell>
          <cell r="BV314">
            <v>0.66999999999825377</v>
          </cell>
          <cell r="BW314">
            <v>0.9650000000037835</v>
          </cell>
          <cell r="BX314">
            <v>0.66499999999359716</v>
          </cell>
          <cell r="BY314">
            <v>0.83000000000174623</v>
          </cell>
          <cell r="BZ314">
            <v>1.7459999999991851</v>
          </cell>
          <cell r="CA314">
            <v>1.1300000000046566</v>
          </cell>
          <cell r="CB314">
            <v>1.3550000000104774</v>
          </cell>
          <cell r="CC314">
            <v>1.1999999999970896</v>
          </cell>
          <cell r="CD314">
            <v>-7.6999999997497071E-2</v>
          </cell>
          <cell r="CE314">
            <v>9.1629999998258427</v>
          </cell>
          <cell r="CF314">
            <v>0.71500000001105946</v>
          </cell>
          <cell r="CG314">
            <v>0.77000000000407454</v>
          </cell>
          <cell r="CH314">
            <v>0.77000000000407454</v>
          </cell>
          <cell r="CI314">
            <v>0.69500000000698492</v>
          </cell>
          <cell r="CJ314">
            <v>0.91399999999703141</v>
          </cell>
          <cell r="CK314">
            <v>0.67399999999906868</v>
          </cell>
          <cell r="CL314">
            <v>0.88499999999476131</v>
          </cell>
          <cell r="CM314">
            <v>1.5399999999935972</v>
          </cell>
          <cell r="CN314">
            <v>0.97000000000116415</v>
          </cell>
          <cell r="CO314">
            <v>0.75</v>
          </cell>
          <cell r="CP314">
            <v>0.98000000001047738</v>
          </cell>
          <cell r="CQ314">
            <v>-0.5</v>
          </cell>
          <cell r="CR314">
            <v>-45.023000000044703</v>
          </cell>
          <cell r="CS314">
            <v>0.25999999999476131</v>
          </cell>
          <cell r="CT314">
            <v>0.31000000000494765</v>
          </cell>
          <cell r="CU314">
            <v>0.23999999999068677</v>
          </cell>
          <cell r="CV314">
            <v>0.38299999999435386</v>
          </cell>
          <cell r="CW314">
            <v>-46.984000000004016</v>
          </cell>
          <cell r="CX314">
            <v>0.13000000000465661</v>
          </cell>
          <cell r="CY314">
            <v>0.32400000000779983</v>
          </cell>
          <cell r="CZ314">
            <v>0.3139999999984866</v>
          </cell>
          <cell r="DA314">
            <v>0.41000000000349246</v>
          </cell>
          <cell r="DB314">
            <v>0.23999999999068677</v>
          </cell>
          <cell r="DC314">
            <v>0.28999999999359716</v>
          </cell>
          <cell r="DD314">
            <v>-0.94000000000232831</v>
          </cell>
          <cell r="DE314">
            <v>2.2919999997830018</v>
          </cell>
          <cell r="DF314">
            <v>0.27999999999883585</v>
          </cell>
          <cell r="DG314">
            <v>0.17900000000372529</v>
          </cell>
          <cell r="DH314">
            <v>0.29999999998835847</v>
          </cell>
          <cell r="DI314">
            <v>0.33000000000174623</v>
          </cell>
          <cell r="DJ314">
            <v>9.5000000001164153E-2</v>
          </cell>
          <cell r="DK314">
            <v>0.27999999999883585</v>
          </cell>
          <cell r="DL314">
            <v>0.29500000001280569</v>
          </cell>
          <cell r="DM314">
            <v>0.38400000000547152</v>
          </cell>
          <cell r="DN314">
            <v>0.33500000000640284</v>
          </cell>
          <cell r="DO314">
            <v>0.16999999999825377</v>
          </cell>
          <cell r="DP314">
            <v>0.32000000000698492</v>
          </cell>
          <cell r="DQ314">
            <v>-0.67599999999947613</v>
          </cell>
          <cell r="DR314">
            <v>1.6658000000170432</v>
          </cell>
          <cell r="DS314">
            <v>4.2999999997846317E-2</v>
          </cell>
          <cell r="DT314">
            <v>1.1000000000422006E-2</v>
          </cell>
          <cell r="DU314">
            <v>0.11899999999877764</v>
          </cell>
          <cell r="DV314">
            <v>0.31299999999828287</v>
          </cell>
          <cell r="DW314">
            <v>9.299999999893771E-2</v>
          </cell>
          <cell r="DX314">
            <v>0.20999999999912689</v>
          </cell>
          <cell r="DY314">
            <v>6.6800000000512227E-2</v>
          </cell>
          <cell r="DZ314">
            <v>0.20700000000215368</v>
          </cell>
          <cell r="EA314">
            <v>0.33699999999953434</v>
          </cell>
          <cell r="EB314">
            <v>0.12399999999979627</v>
          </cell>
          <cell r="EC314">
            <v>0.13999999999941792</v>
          </cell>
          <cell r="ED314">
            <v>2.0000000004074536E-3</v>
          </cell>
        </row>
        <row r="315">
          <cell r="F315">
            <v>0.20999999999185093</v>
          </cell>
          <cell r="G315">
            <v>1.9799999999959255</v>
          </cell>
          <cell r="H315">
            <v>28.589999999996508</v>
          </cell>
          <cell r="I315">
            <v>95.726000000009662</v>
          </cell>
          <cell r="J315">
            <v>3.9240000000008877</v>
          </cell>
          <cell r="K315">
            <v>49.277999999998428</v>
          </cell>
          <cell r="L315">
            <v>-387.54000000003725</v>
          </cell>
          <cell r="M315">
            <v>40.549999999988358</v>
          </cell>
          <cell r="N315">
            <v>7.1699999999837019</v>
          </cell>
          <cell r="O315">
            <v>17.19999999999709</v>
          </cell>
          <cell r="P315">
            <v>9.75</v>
          </cell>
          <cell r="Q315">
            <v>1.319999999992433</v>
          </cell>
          <cell r="R315">
            <v>-1423.3250000001863</v>
          </cell>
          <cell r="S315">
            <v>6.9850000000005821</v>
          </cell>
          <cell r="T315">
            <v>5.4400000000023283</v>
          </cell>
          <cell r="U315">
            <v>22.209999999991851</v>
          </cell>
          <cell r="V315">
            <v>69.910000000003492</v>
          </cell>
          <cell r="W315">
            <v>14.566999999999098</v>
          </cell>
          <cell r="X315">
            <v>10.213999999999942</v>
          </cell>
          <cell r="Y315">
            <v>391.96000000002095</v>
          </cell>
          <cell r="Z315">
            <v>150.17900000000373</v>
          </cell>
          <cell r="AA315">
            <v>36.129999999990105</v>
          </cell>
          <cell r="AB315">
            <v>25.360000000000582</v>
          </cell>
          <cell r="AC315">
            <v>8.7640000000101281</v>
          </cell>
          <cell r="AD315">
            <v>-2165.044000000009</v>
          </cell>
          <cell r="AE315">
            <v>-1956.6329999999143</v>
          </cell>
          <cell r="AF315">
            <v>18.199000000000524</v>
          </cell>
          <cell r="AG315">
            <v>21.099999999991269</v>
          </cell>
          <cell r="AH315">
            <v>71.789999999993597</v>
          </cell>
          <cell r="AI315">
            <v>93.896000000007916</v>
          </cell>
          <cell r="AJ315">
            <v>0</v>
          </cell>
          <cell r="AK315">
            <v>16.229999999999563</v>
          </cell>
          <cell r="AL315">
            <v>-285.15999999997439</v>
          </cell>
          <cell r="AM315">
            <v>157.5060000000085</v>
          </cell>
          <cell r="AN315">
            <v>13.029999999998836</v>
          </cell>
          <cell r="AO315">
            <v>54.796000000002095</v>
          </cell>
          <cell r="AP315">
            <v>0.85999999998603016</v>
          </cell>
          <cell r="AQ315">
            <v>-2118.8799999999901</v>
          </cell>
          <cell r="AR315">
            <v>-902.48000000044703</v>
          </cell>
          <cell r="AS315">
            <v>15.555000000000291</v>
          </cell>
          <cell r="AT315">
            <v>18.81600000000617</v>
          </cell>
          <cell r="AU315">
            <v>52.5</v>
          </cell>
          <cell r="AV315">
            <v>101.63000000000466</v>
          </cell>
          <cell r="AW315">
            <v>86.281999999999243</v>
          </cell>
          <cell r="AX315">
            <v>35.902999999998428</v>
          </cell>
          <cell r="AY315">
            <v>-47.150000000023283</v>
          </cell>
          <cell r="AZ315">
            <v>189.51000000000204</v>
          </cell>
          <cell r="BA315">
            <v>62.894999999989523</v>
          </cell>
          <cell r="BB315">
            <v>79.794000000008964</v>
          </cell>
          <cell r="BC315">
            <v>11.525000000008731</v>
          </cell>
          <cell r="BD315">
            <v>-1509.7399999999907</v>
          </cell>
          <cell r="BE315">
            <v>846.47099999990314</v>
          </cell>
          <cell r="BF315">
            <v>8.2330000000001746</v>
          </cell>
          <cell r="BG315">
            <v>36.419999999998254</v>
          </cell>
          <cell r="BH315">
            <v>101.65000000000873</v>
          </cell>
          <cell r="BI315">
            <v>91.60899999999674</v>
          </cell>
          <cell r="BJ315">
            <v>43.064000000000306</v>
          </cell>
          <cell r="BK315">
            <v>51.743000000002212</v>
          </cell>
          <cell r="BL315">
            <v>376.61999999999534</v>
          </cell>
          <cell r="BM315">
            <v>147.40200000000186</v>
          </cell>
          <cell r="BN315">
            <v>57.979999999995925</v>
          </cell>
          <cell r="BO315">
            <v>31.75</v>
          </cell>
          <cell r="BP315">
            <v>13.430000000007567</v>
          </cell>
          <cell r="BQ315">
            <v>-113.42999999999302</v>
          </cell>
          <cell r="BR315">
            <v>138.12100000004284</v>
          </cell>
          <cell r="BS315">
            <v>-3.0460000000020955</v>
          </cell>
          <cell r="BT315">
            <v>-3.6749999999956344</v>
          </cell>
          <cell r="BU315">
            <v>0.70000000001164153</v>
          </cell>
          <cell r="BV315">
            <v>-7.0250000000087311</v>
          </cell>
          <cell r="BW315">
            <v>-1.5480000000006839</v>
          </cell>
          <cell r="BX315">
            <v>9.0339999999996508</v>
          </cell>
          <cell r="BY315">
            <v>157.82000000000698</v>
          </cell>
          <cell r="BZ315">
            <v>-2.2599999999947613</v>
          </cell>
          <cell r="CA315">
            <v>-7.9649999999965075</v>
          </cell>
          <cell r="CB315">
            <v>-0.26400000001012813</v>
          </cell>
          <cell r="CC315">
            <v>-3.8399999999965075</v>
          </cell>
          <cell r="CD315">
            <v>0.18999999998777639</v>
          </cell>
          <cell r="CE315">
            <v>266.20900000003166</v>
          </cell>
          <cell r="CF315">
            <v>-0.72099999999954889</v>
          </cell>
          <cell r="CG315">
            <v>-3.5509999999994761</v>
          </cell>
          <cell r="CH315">
            <v>0.89999999999417923</v>
          </cell>
          <cell r="CI315">
            <v>-6.4440000000031432</v>
          </cell>
          <cell r="CJ315">
            <v>39.781999999999243</v>
          </cell>
          <cell r="CK315">
            <v>26.110000000000582</v>
          </cell>
          <cell r="CL315">
            <v>203.04999999998836</v>
          </cell>
          <cell r="CM315">
            <v>-2.0529999999998836</v>
          </cell>
          <cell r="CN315">
            <v>-7.4340000000083819</v>
          </cell>
          <cell r="CO315">
            <v>26.690000000002328</v>
          </cell>
          <cell r="CP315">
            <v>-3.75</v>
          </cell>
          <cell r="CQ315">
            <v>-6.3700000000244472</v>
          </cell>
          <cell r="CR315">
            <v>325.16099999996368</v>
          </cell>
          <cell r="CS315">
            <v>0.79200000000128057</v>
          </cell>
          <cell r="CT315">
            <v>-3.8430000000007567</v>
          </cell>
          <cell r="CU315">
            <v>11.389999999999418</v>
          </cell>
          <cell r="CV315">
            <v>-6.547999999995227</v>
          </cell>
          <cell r="CW315">
            <v>-1.5640000000003056</v>
          </cell>
          <cell r="CX315">
            <v>25.845000000001164</v>
          </cell>
          <cell r="CY315">
            <v>303.5</v>
          </cell>
          <cell r="CZ315">
            <v>-2.68399999999383</v>
          </cell>
          <cell r="DA315">
            <v>2.5</v>
          </cell>
          <cell r="DB315">
            <v>4.635999999998603</v>
          </cell>
          <cell r="DC315">
            <v>-3.6330000000016298</v>
          </cell>
          <cell r="DD315">
            <v>-5.2299999999959255</v>
          </cell>
          <cell r="DE315">
            <v>270.84099999978207</v>
          </cell>
          <cell r="DF315">
            <v>-3.0520000000033178</v>
          </cell>
          <cell r="DG315">
            <v>-3.9640000000072177</v>
          </cell>
          <cell r="DH315">
            <v>0.72999999999592546</v>
          </cell>
          <cell r="DI315">
            <v>-5.9950000000098953</v>
          </cell>
          <cell r="DJ315">
            <v>19.647000000000844</v>
          </cell>
          <cell r="DK315">
            <v>33.902999999998428</v>
          </cell>
          <cell r="DL315">
            <v>258.42999999999302</v>
          </cell>
          <cell r="DM315">
            <v>-2.2699999999967986</v>
          </cell>
          <cell r="DN315">
            <v>-6.3300000000017462</v>
          </cell>
          <cell r="DO315">
            <v>-6.4900000000052387</v>
          </cell>
          <cell r="DP315">
            <v>-1.8079999999972642</v>
          </cell>
          <cell r="DQ315">
            <v>-11.959999999991851</v>
          </cell>
          <cell r="DR315">
            <v>-22.758499999938067</v>
          </cell>
          <cell r="DS315">
            <v>-0.30249999999978172</v>
          </cell>
          <cell r="DT315">
            <v>-1.5709999999999127</v>
          </cell>
          <cell r="DU315">
            <v>-2.5979999999981374</v>
          </cell>
          <cell r="DV315">
            <v>-3.1740000000027067</v>
          </cell>
          <cell r="DW315">
            <v>-0.8930000000000291</v>
          </cell>
          <cell r="DX315">
            <v>-2.5500000000029104</v>
          </cell>
          <cell r="DY315">
            <v>-0.37799999999879219</v>
          </cell>
          <cell r="DZ315">
            <v>-4.7000000000480213E-2</v>
          </cell>
          <cell r="EA315">
            <v>-4.694999999999709</v>
          </cell>
          <cell r="EB315">
            <v>-3.5999999999985448</v>
          </cell>
          <cell r="EC315">
            <v>-1.9250000000029104</v>
          </cell>
          <cell r="ED315">
            <v>-1.0249999999978172</v>
          </cell>
        </row>
        <row r="316">
          <cell r="F316">
            <v>67.768000000010943</v>
          </cell>
          <cell r="G316">
            <v>42.830999999991036</v>
          </cell>
          <cell r="H316">
            <v>95.029999999998836</v>
          </cell>
          <cell r="I316">
            <v>59.684999999997672</v>
          </cell>
          <cell r="J316">
            <v>17.877999999996973</v>
          </cell>
          <cell r="K316">
            <v>50.533999999999651</v>
          </cell>
          <cell r="L316">
            <v>65.168000000005122</v>
          </cell>
          <cell r="M316">
            <v>18.230999999999767</v>
          </cell>
          <cell r="N316">
            <v>87.619999999995343</v>
          </cell>
          <cell r="O316">
            <v>20.715000000011059</v>
          </cell>
          <cell r="P316">
            <v>47.790999999968335</v>
          </cell>
          <cell r="Q316">
            <v>47.114000000001397</v>
          </cell>
          <cell r="R316">
            <v>1007.3479999999981</v>
          </cell>
          <cell r="S316">
            <v>82.238000000012107</v>
          </cell>
          <cell r="T316">
            <v>81.784999999988941</v>
          </cell>
          <cell r="U316">
            <v>54.703999999997905</v>
          </cell>
          <cell r="V316">
            <v>143.34600000000501</v>
          </cell>
          <cell r="W316">
            <v>101.93100000000413</v>
          </cell>
          <cell r="X316">
            <v>48.252000000007683</v>
          </cell>
          <cell r="Y316">
            <v>113.74200000001292</v>
          </cell>
          <cell r="Z316">
            <v>22.767000000021653</v>
          </cell>
          <cell r="AA316">
            <v>88.214000000007218</v>
          </cell>
          <cell r="AB316">
            <v>61.635999999998603</v>
          </cell>
          <cell r="AC316">
            <v>113.16300000000047</v>
          </cell>
          <cell r="AD316">
            <v>95.569999999992433</v>
          </cell>
          <cell r="AE316">
            <v>1461.7199999999721</v>
          </cell>
          <cell r="AF316">
            <v>-16.579999999987194</v>
          </cell>
          <cell r="AG316">
            <v>92.269999999996799</v>
          </cell>
          <cell r="AH316">
            <v>90.856999999996333</v>
          </cell>
          <cell r="AI316">
            <v>183.97599999999511</v>
          </cell>
          <cell r="AJ316">
            <v>143.43300000000454</v>
          </cell>
          <cell r="AK316">
            <v>70.703000000008615</v>
          </cell>
          <cell r="AL316">
            <v>4.5900000000110595</v>
          </cell>
          <cell r="AM316">
            <v>273.45200000001932</v>
          </cell>
          <cell r="AN316">
            <v>166.28500000000349</v>
          </cell>
          <cell r="AO316">
            <v>100.20700000000943</v>
          </cell>
          <cell r="AP316">
            <v>146.90799999999581</v>
          </cell>
          <cell r="AQ316">
            <v>205.6189999999915</v>
          </cell>
          <cell r="AR316">
            <v>1097.3730000001378</v>
          </cell>
          <cell r="AS316">
            <v>56.423000000009779</v>
          </cell>
          <cell r="AT316">
            <v>60.722000000008848</v>
          </cell>
          <cell r="AU316">
            <v>113.72200000000885</v>
          </cell>
          <cell r="AV316">
            <v>141.65199999999459</v>
          </cell>
          <cell r="AW316">
            <v>89.666000000004715</v>
          </cell>
          <cell r="AX316">
            <v>28.898999999997613</v>
          </cell>
          <cell r="AY316">
            <v>-11.525999999998021</v>
          </cell>
          <cell r="AZ316">
            <v>115.21300000000338</v>
          </cell>
          <cell r="BA316">
            <v>202.64499999998952</v>
          </cell>
          <cell r="BB316">
            <v>77.122999999992317</v>
          </cell>
          <cell r="BC316">
            <v>166.05999999999767</v>
          </cell>
          <cell r="BD316">
            <v>56.774000000004889</v>
          </cell>
          <cell r="BE316">
            <v>894.93399999989197</v>
          </cell>
          <cell r="BF316">
            <v>53.889999999999418</v>
          </cell>
          <cell r="BG316">
            <v>116.41100000000733</v>
          </cell>
          <cell r="BH316">
            <v>126.58999999999651</v>
          </cell>
          <cell r="BI316">
            <v>96.270000000004075</v>
          </cell>
          <cell r="BJ316">
            <v>107.60100000000239</v>
          </cell>
          <cell r="BK316">
            <v>25.292000000001281</v>
          </cell>
          <cell r="BL316">
            <v>65.86699999999837</v>
          </cell>
          <cell r="BM316">
            <v>51.263000000006286</v>
          </cell>
          <cell r="BN316">
            <v>155.31099999998696</v>
          </cell>
          <cell r="BO316">
            <v>-15.990000000005239</v>
          </cell>
          <cell r="BP316">
            <v>121.2560000000085</v>
          </cell>
          <cell r="BQ316">
            <v>-8.8269999999902211</v>
          </cell>
          <cell r="BR316">
            <v>-119.42999999993481</v>
          </cell>
          <cell r="BS316">
            <v>0.97000000000116415</v>
          </cell>
          <cell r="BT316">
            <v>-6.7870000000038999</v>
          </cell>
          <cell r="BU316">
            <v>-21.011000000005879</v>
          </cell>
          <cell r="BV316">
            <v>0.57099999999627471</v>
          </cell>
          <cell r="BW316">
            <v>-7.2750000000014552</v>
          </cell>
          <cell r="BX316">
            <v>0.15699999999196734</v>
          </cell>
          <cell r="BY316">
            <v>-59.714000000007218</v>
          </cell>
          <cell r="BZ316">
            <v>-27.345000000001164</v>
          </cell>
          <cell r="CA316">
            <v>1.0389999999897555</v>
          </cell>
          <cell r="CB316">
            <v>7.9740000000019791</v>
          </cell>
          <cell r="CC316">
            <v>-3.4229999999806751</v>
          </cell>
          <cell r="CD316">
            <v>-4.5860000000102445</v>
          </cell>
          <cell r="CE316">
            <v>-91.687999999965541</v>
          </cell>
          <cell r="CF316">
            <v>-10.730999999999767</v>
          </cell>
          <cell r="CG316">
            <v>-15.423000000002503</v>
          </cell>
          <cell r="CH316">
            <v>-19.656999999991967</v>
          </cell>
          <cell r="CI316">
            <v>0.85699999999633292</v>
          </cell>
          <cell r="CJ316">
            <v>-7.9749999999985448</v>
          </cell>
          <cell r="CK316">
            <v>-6.2739999999976135</v>
          </cell>
          <cell r="CL316">
            <v>-68.99199999999837</v>
          </cell>
          <cell r="CM316">
            <v>16.146999999997206</v>
          </cell>
          <cell r="CN316">
            <v>8.9320000000152504</v>
          </cell>
          <cell r="CO316">
            <v>15.841999999989639</v>
          </cell>
          <cell r="CP316">
            <v>-4.2019999999902211</v>
          </cell>
          <cell r="CQ316">
            <v>-0.21199999999953434</v>
          </cell>
          <cell r="CR316">
            <v>-147.7829999999376</v>
          </cell>
          <cell r="CS316">
            <v>-41.463999999999942</v>
          </cell>
          <cell r="CT316">
            <v>-10.784999999996217</v>
          </cell>
          <cell r="CU316">
            <v>0.25400000000081491</v>
          </cell>
          <cell r="CV316">
            <v>0.26700000000710133</v>
          </cell>
          <cell r="CW316">
            <v>-40.29599999999482</v>
          </cell>
          <cell r="CX316">
            <v>-9.6700000000055297</v>
          </cell>
          <cell r="CY316">
            <v>-44.361000000004424</v>
          </cell>
          <cell r="CZ316">
            <v>3.9369999999908032</v>
          </cell>
          <cell r="DA316">
            <v>16.897000000011758</v>
          </cell>
          <cell r="DB316">
            <v>3.6269999999931315</v>
          </cell>
          <cell r="DC316">
            <v>-24.786000000007334</v>
          </cell>
          <cell r="DD316">
            <v>-1.4029999999911524</v>
          </cell>
          <cell r="DE316">
            <v>-125.33699999994133</v>
          </cell>
          <cell r="DF316">
            <v>0.15799999999580905</v>
          </cell>
          <cell r="DG316">
            <v>-9.7859999999927823</v>
          </cell>
          <cell r="DH316">
            <v>-6.5990000000019791</v>
          </cell>
          <cell r="DI316">
            <v>-8.6510000000052969</v>
          </cell>
          <cell r="DJ316">
            <v>-16.289000000004307</v>
          </cell>
          <cell r="DK316">
            <v>-15.320999999996275</v>
          </cell>
          <cell r="DL316">
            <v>-69.525999999998021</v>
          </cell>
          <cell r="DM316">
            <v>0.32999999998719431</v>
          </cell>
          <cell r="DN316">
            <v>0.22999999998137355</v>
          </cell>
          <cell r="DO316">
            <v>0.20999999999185093</v>
          </cell>
          <cell r="DP316">
            <v>0.25700000001234002</v>
          </cell>
          <cell r="DQ316">
            <v>-0.35000000000582077</v>
          </cell>
          <cell r="DR316">
            <v>1.7327000001678243</v>
          </cell>
          <cell r="DS316">
            <v>4.2199999999866122E-2</v>
          </cell>
          <cell r="DT316">
            <v>4.4899999997142004E-2</v>
          </cell>
          <cell r="DU316">
            <v>5.0299999998969724E-2</v>
          </cell>
          <cell r="DV316">
            <v>0.2000000000007276</v>
          </cell>
          <cell r="DW316">
            <v>0.17699999999967986</v>
          </cell>
          <cell r="DX316">
            <v>0.1136000000005879</v>
          </cell>
          <cell r="DY316">
            <v>0.10469999999986612</v>
          </cell>
          <cell r="DZ316">
            <v>0.25500000000465661</v>
          </cell>
          <cell r="EA316">
            <v>0.40899999999965075</v>
          </cell>
          <cell r="EB316">
            <v>0.20000000000436557</v>
          </cell>
          <cell r="EC316">
            <v>0.1230000000068685</v>
          </cell>
          <cell r="ED316">
            <v>1.299999999901047E-2</v>
          </cell>
        </row>
        <row r="317">
          <cell r="F317">
            <v>4.2994999999991705</v>
          </cell>
          <cell r="G317">
            <v>5.0139999999992142</v>
          </cell>
          <cell r="H317">
            <v>10.322000000000116</v>
          </cell>
          <cell r="I317">
            <v>1.5900000000001455</v>
          </cell>
          <cell r="J317">
            <v>6.7050000000008367</v>
          </cell>
          <cell r="K317">
            <v>0.53800000000046566</v>
          </cell>
          <cell r="L317">
            <v>-5.8433999999997468</v>
          </cell>
          <cell r="M317">
            <v>6.1152000000001863</v>
          </cell>
          <cell r="N317">
            <v>19.199399999999514</v>
          </cell>
          <cell r="O317">
            <v>9.8842999999997119</v>
          </cell>
          <cell r="P317">
            <v>0</v>
          </cell>
          <cell r="Q317">
            <v>8.5460000000002765</v>
          </cell>
          <cell r="R317">
            <v>112.75320000002102</v>
          </cell>
          <cell r="S317">
            <v>9.4020000000000437</v>
          </cell>
          <cell r="T317">
            <v>4.4223000000001775</v>
          </cell>
          <cell r="U317">
            <v>6.091999999998734</v>
          </cell>
          <cell r="V317">
            <v>6.9020000000000437</v>
          </cell>
          <cell r="W317">
            <v>4.0180000000000291</v>
          </cell>
          <cell r="X317">
            <v>18.72609999999986</v>
          </cell>
          <cell r="Y317">
            <v>1.1156999999993786</v>
          </cell>
          <cell r="Z317">
            <v>11.312599999999293</v>
          </cell>
          <cell r="AA317">
            <v>6.8959999999997308</v>
          </cell>
          <cell r="AB317">
            <v>31.308600000000297</v>
          </cell>
          <cell r="AC317">
            <v>8.8183000000008178</v>
          </cell>
          <cell r="AD317">
            <v>3.7395999999998821</v>
          </cell>
          <cell r="AE317">
            <v>139.41769999999087</v>
          </cell>
          <cell r="AF317">
            <v>27.057999999999993</v>
          </cell>
          <cell r="AG317">
            <v>14.67830000000049</v>
          </cell>
          <cell r="AH317">
            <v>7.375</v>
          </cell>
          <cell r="AI317">
            <v>10.337599999999838</v>
          </cell>
          <cell r="AJ317">
            <v>2.5502999999998792</v>
          </cell>
          <cell r="AK317">
            <v>14.377999999999702</v>
          </cell>
          <cell r="AL317">
            <v>-4.9350000000004002</v>
          </cell>
          <cell r="AM317">
            <v>27.893600000000333</v>
          </cell>
          <cell r="AN317">
            <v>5.355399999999463</v>
          </cell>
          <cell r="AO317">
            <v>14.609300000000076</v>
          </cell>
          <cell r="AP317">
            <v>11.208999999999833</v>
          </cell>
          <cell r="AQ317">
            <v>8.9081999999998516</v>
          </cell>
          <cell r="AR317">
            <v>87.884600000019418</v>
          </cell>
          <cell r="AS317">
            <v>6.8495000000002619</v>
          </cell>
          <cell r="AT317">
            <v>6.0205000000005384</v>
          </cell>
          <cell r="AU317">
            <v>2.0375999999996566</v>
          </cell>
          <cell r="AV317">
            <v>17.656399999999849</v>
          </cell>
          <cell r="AW317">
            <v>6.0865999999996347</v>
          </cell>
          <cell r="AX317">
            <v>20.638199999999415</v>
          </cell>
          <cell r="AY317">
            <v>-2.1606000000001586</v>
          </cell>
          <cell r="AZ317">
            <v>17.906500000000051</v>
          </cell>
          <cell r="BA317">
            <v>0.88100000000031287</v>
          </cell>
          <cell r="BB317">
            <v>9.9654000000000451</v>
          </cell>
          <cell r="BC317">
            <v>1.2559999999994034</v>
          </cell>
          <cell r="BD317">
            <v>0.74749999999949068</v>
          </cell>
          <cell r="BE317">
            <v>155.44449999999779</v>
          </cell>
          <cell r="BF317">
            <v>9.3635999999996784</v>
          </cell>
          <cell r="BG317">
            <v>8.7969000000002779</v>
          </cell>
          <cell r="BH317">
            <v>2.9828999999999724</v>
          </cell>
          <cell r="BI317">
            <v>28.509700000000521</v>
          </cell>
          <cell r="BJ317">
            <v>24.84269999999924</v>
          </cell>
          <cell r="BK317">
            <v>8.0420000000003711</v>
          </cell>
          <cell r="BL317">
            <v>35.42869999999948</v>
          </cell>
          <cell r="BM317">
            <v>18.28899999999976</v>
          </cell>
          <cell r="BN317">
            <v>0</v>
          </cell>
          <cell r="BO317">
            <v>13.564900000000307</v>
          </cell>
          <cell r="BP317">
            <v>7.4522000000006301</v>
          </cell>
          <cell r="BQ317">
            <v>-1.8280999999997221</v>
          </cell>
          <cell r="BR317">
            <v>-5.4885000000067521</v>
          </cell>
          <cell r="BS317">
            <v>8.7500000000545697E-2</v>
          </cell>
          <cell r="BT317">
            <v>1.4500000000225555E-2</v>
          </cell>
          <cell r="BU317">
            <v>-6.4499999999998181</v>
          </cell>
          <cell r="BV317">
            <v>0.10499999999956344</v>
          </cell>
          <cell r="BW317">
            <v>0.23669999999947322</v>
          </cell>
          <cell r="BX317">
            <v>0.16309999999975844</v>
          </cell>
          <cell r="BY317">
            <v>8.1400000000030559E-2</v>
          </cell>
          <cell r="BZ317">
            <v>0.11959999999999127</v>
          </cell>
          <cell r="CA317">
            <v>0</v>
          </cell>
          <cell r="CB317">
            <v>0.10199999999986176</v>
          </cell>
          <cell r="CC317">
            <v>3.6000000000058208E-2</v>
          </cell>
          <cell r="CD317">
            <v>1.569999999992433E-2</v>
          </cell>
          <cell r="CE317">
            <v>-13.717500000013388</v>
          </cell>
          <cell r="CF317">
            <v>5.7999999999992724E-2</v>
          </cell>
          <cell r="CG317">
            <v>0.125</v>
          </cell>
          <cell r="CH317">
            <v>0.18800000000010186</v>
          </cell>
          <cell r="CI317">
            <v>-5.2599999999993088</v>
          </cell>
          <cell r="CJ317">
            <v>0</v>
          </cell>
          <cell r="CK317">
            <v>-3.0839999999998327</v>
          </cell>
          <cell r="CL317">
            <v>-5.1829999999999927</v>
          </cell>
          <cell r="CM317">
            <v>-0.58140000000003056</v>
          </cell>
          <cell r="CN317">
            <v>0</v>
          </cell>
          <cell r="CO317">
            <v>8.7899999999535794E-2</v>
          </cell>
          <cell r="CP317">
            <v>0</v>
          </cell>
          <cell r="CQ317">
            <v>-6.8000000000211003E-2</v>
          </cell>
          <cell r="CR317">
            <v>-27.746299999998882</v>
          </cell>
          <cell r="CS317">
            <v>0</v>
          </cell>
          <cell r="CT317">
            <v>0</v>
          </cell>
          <cell r="CU317">
            <v>0</v>
          </cell>
          <cell r="CV317">
            <v>-24.819300000000112</v>
          </cell>
          <cell r="CW317">
            <v>0</v>
          </cell>
          <cell r="CX317">
            <v>-2.9040000000004511</v>
          </cell>
          <cell r="CY317">
            <v>4.4199999999818829E-2</v>
          </cell>
          <cell r="CZ317">
            <v>3.0999999999949068E-2</v>
          </cell>
          <cell r="DA317">
            <v>1.3600000000224099E-2</v>
          </cell>
          <cell r="DB317">
            <v>2.7399999999943248E-2</v>
          </cell>
          <cell r="DC317">
            <v>9.3999999999141437E-3</v>
          </cell>
          <cell r="DD317">
            <v>-0.14859999999953288</v>
          </cell>
          <cell r="DE317">
            <v>0.10050000000046566</v>
          </cell>
          <cell r="DF317">
            <v>3.2200000000557338E-2</v>
          </cell>
          <cell r="DG317">
            <v>0</v>
          </cell>
          <cell r="DH317">
            <v>5.7299999999486317E-2</v>
          </cell>
          <cell r="DI317">
            <v>5.2999999999883585E-2</v>
          </cell>
          <cell r="DJ317">
            <v>4.1100000000369619E-2</v>
          </cell>
          <cell r="DK317">
            <v>9.0000000000145519E-3</v>
          </cell>
          <cell r="DL317">
            <v>0</v>
          </cell>
          <cell r="DM317">
            <v>0</v>
          </cell>
          <cell r="DN317">
            <v>9.9999999929423211E-4</v>
          </cell>
          <cell r="DO317">
            <v>0</v>
          </cell>
          <cell r="DP317">
            <v>8.30000000041764E-3</v>
          </cell>
          <cell r="DQ317">
            <v>-0.10139999999955762</v>
          </cell>
          <cell r="DR317">
            <v>6.6499999997176928E-2</v>
          </cell>
          <cell r="DS317">
            <v>0</v>
          </cell>
          <cell r="DT317">
            <v>3.9000000001578883E-3</v>
          </cell>
          <cell r="DU317">
            <v>1.2999999999919964E-2</v>
          </cell>
          <cell r="DV317">
            <v>2.7300000000195723E-2</v>
          </cell>
          <cell r="DW317">
            <v>0</v>
          </cell>
          <cell r="DX317">
            <v>7.8000000003157766E-3</v>
          </cell>
          <cell r="DY317">
            <v>0</v>
          </cell>
          <cell r="DZ317">
            <v>1.4499999999998181E-2</v>
          </cell>
          <cell r="EA317">
            <v>0</v>
          </cell>
          <cell r="EB317">
            <v>0</v>
          </cell>
          <cell r="EC317">
            <v>0</v>
          </cell>
          <cell r="ED317">
            <v>0</v>
          </cell>
        </row>
        <row r="318"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P318">
            <v>0</v>
          </cell>
          <cell r="CQ318">
            <v>0</v>
          </cell>
          <cell r="CR318">
            <v>0</v>
          </cell>
          <cell r="CS318">
            <v>0</v>
          </cell>
          <cell r="CT318">
            <v>0</v>
          </cell>
          <cell r="CU318">
            <v>0</v>
          </cell>
          <cell r="CV318">
            <v>0</v>
          </cell>
          <cell r="CW318">
            <v>0</v>
          </cell>
          <cell r="CX318">
            <v>0</v>
          </cell>
          <cell r="CY318">
            <v>0</v>
          </cell>
          <cell r="CZ318">
            <v>0</v>
          </cell>
          <cell r="DA318">
            <v>0</v>
          </cell>
          <cell r="DB318">
            <v>0</v>
          </cell>
          <cell r="DC318">
            <v>0</v>
          </cell>
          <cell r="DD318">
            <v>0</v>
          </cell>
          <cell r="DE318">
            <v>0</v>
          </cell>
          <cell r="DF318">
            <v>0</v>
          </cell>
          <cell r="DG318">
            <v>0</v>
          </cell>
          <cell r="DH318">
            <v>0</v>
          </cell>
          <cell r="DI318">
            <v>0</v>
          </cell>
          <cell r="DJ318">
            <v>0</v>
          </cell>
          <cell r="DK318">
            <v>0</v>
          </cell>
          <cell r="DL318">
            <v>0</v>
          </cell>
          <cell r="DM318">
            <v>0</v>
          </cell>
          <cell r="DN318">
            <v>0</v>
          </cell>
          <cell r="DO318">
            <v>0</v>
          </cell>
          <cell r="DP318">
            <v>0</v>
          </cell>
          <cell r="DQ318">
            <v>0</v>
          </cell>
          <cell r="DR318">
            <v>0</v>
          </cell>
          <cell r="DS318">
            <v>0</v>
          </cell>
          <cell r="DT318">
            <v>0</v>
          </cell>
          <cell r="DU318">
            <v>0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</row>
        <row r="319"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P319">
            <v>0</v>
          </cell>
          <cell r="CQ319">
            <v>0</v>
          </cell>
          <cell r="CR319">
            <v>0</v>
          </cell>
          <cell r="CS319">
            <v>0</v>
          </cell>
          <cell r="CT319">
            <v>0</v>
          </cell>
          <cell r="CU319">
            <v>0</v>
          </cell>
          <cell r="CV319">
            <v>0</v>
          </cell>
          <cell r="CW319">
            <v>0</v>
          </cell>
          <cell r="CX319">
            <v>0</v>
          </cell>
          <cell r="CY319">
            <v>0</v>
          </cell>
          <cell r="CZ319">
            <v>0</v>
          </cell>
          <cell r="DA319">
            <v>0</v>
          </cell>
          <cell r="DB319">
            <v>0</v>
          </cell>
          <cell r="DC319">
            <v>0</v>
          </cell>
          <cell r="DD319">
            <v>0</v>
          </cell>
          <cell r="DE319">
            <v>0</v>
          </cell>
          <cell r="DF319">
            <v>0</v>
          </cell>
          <cell r="DG319">
            <v>0</v>
          </cell>
          <cell r="DH319">
            <v>0</v>
          </cell>
          <cell r="DI319">
            <v>0</v>
          </cell>
          <cell r="DJ319">
            <v>0</v>
          </cell>
          <cell r="DK319">
            <v>0</v>
          </cell>
          <cell r="DL319">
            <v>0</v>
          </cell>
          <cell r="DM319">
            <v>0</v>
          </cell>
          <cell r="DN319">
            <v>0</v>
          </cell>
          <cell r="DO319">
            <v>0</v>
          </cell>
          <cell r="DP319">
            <v>0</v>
          </cell>
          <cell r="DQ319">
            <v>0</v>
          </cell>
          <cell r="DR319">
            <v>0</v>
          </cell>
          <cell r="DS319">
            <v>0</v>
          </cell>
          <cell r="DT319">
            <v>0</v>
          </cell>
          <cell r="DU319">
            <v>0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</row>
        <row r="320">
          <cell r="F320">
            <v>0</v>
          </cell>
          <cell r="G320">
            <v>22.059573239999963</v>
          </cell>
          <cell r="H320">
            <v>63.658227000000352</v>
          </cell>
          <cell r="I320">
            <v>23.99902000000003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-3406.4239200000011</v>
          </cell>
          <cell r="S320">
            <v>0</v>
          </cell>
          <cell r="T320">
            <v>0</v>
          </cell>
          <cell r="U320">
            <v>21.187250000000006</v>
          </cell>
          <cell r="V320">
            <v>23.511229999999898</v>
          </cell>
          <cell r="W320">
            <v>0</v>
          </cell>
          <cell r="X320">
            <v>0</v>
          </cell>
          <cell r="Y320">
            <v>-3451.1224000000002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6.8068850000017846</v>
          </cell>
          <cell r="AF320">
            <v>0</v>
          </cell>
          <cell r="AG320">
            <v>0</v>
          </cell>
          <cell r="AH320">
            <v>6.8068850000000012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-2323.762999999999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-2323.762999999999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-16.382999999994354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-16.382999999994354</v>
          </cell>
          <cell r="BZ320">
            <v>0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-24.5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-24.5</v>
          </cell>
          <cell r="CM320">
            <v>0</v>
          </cell>
          <cell r="CN320">
            <v>0</v>
          </cell>
          <cell r="CO320">
            <v>0</v>
          </cell>
          <cell r="CP320">
            <v>0</v>
          </cell>
          <cell r="CQ320">
            <v>0</v>
          </cell>
          <cell r="CR320">
            <v>-32.542999999997846</v>
          </cell>
          <cell r="CS320">
            <v>0</v>
          </cell>
          <cell r="CT320">
            <v>0</v>
          </cell>
          <cell r="CU320">
            <v>0</v>
          </cell>
          <cell r="CV320">
            <v>0</v>
          </cell>
          <cell r="CW320">
            <v>0</v>
          </cell>
          <cell r="CX320">
            <v>0</v>
          </cell>
          <cell r="CY320">
            <v>-32.542999999997846</v>
          </cell>
          <cell r="CZ320">
            <v>0</v>
          </cell>
          <cell r="DA320">
            <v>0</v>
          </cell>
          <cell r="DB320">
            <v>0</v>
          </cell>
          <cell r="DC320">
            <v>0</v>
          </cell>
          <cell r="DD320">
            <v>0</v>
          </cell>
          <cell r="DE320">
            <v>-42.159999999988941</v>
          </cell>
          <cell r="DF320">
            <v>0</v>
          </cell>
          <cell r="DG320">
            <v>0</v>
          </cell>
          <cell r="DH320">
            <v>0</v>
          </cell>
          <cell r="DI320">
            <v>0</v>
          </cell>
          <cell r="DJ320">
            <v>0</v>
          </cell>
          <cell r="DK320">
            <v>0</v>
          </cell>
          <cell r="DL320">
            <v>-42.159999999996217</v>
          </cell>
          <cell r="DM320">
            <v>0</v>
          </cell>
          <cell r="DN320">
            <v>0</v>
          </cell>
          <cell r="DO320">
            <v>0</v>
          </cell>
          <cell r="DP320">
            <v>0</v>
          </cell>
          <cell r="DQ320">
            <v>0</v>
          </cell>
          <cell r="DR320">
            <v>0</v>
          </cell>
          <cell r="DS320">
            <v>0</v>
          </cell>
          <cell r="DT320">
            <v>0</v>
          </cell>
          <cell r="DU320">
            <v>0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0</v>
          </cell>
          <cell r="EC320">
            <v>0</v>
          </cell>
          <cell r="ED320">
            <v>0</v>
          </cell>
        </row>
        <row r="321">
          <cell r="F321">
            <v>116.90450000000419</v>
          </cell>
          <cell r="G321">
            <v>134.22457323991694</v>
          </cell>
          <cell r="H321">
            <v>258.57022699998925</v>
          </cell>
          <cell r="I321">
            <v>239.03502000001026</v>
          </cell>
          <cell r="J321">
            <v>126.37599999998929</v>
          </cell>
          <cell r="K321">
            <v>162.08699999999953</v>
          </cell>
          <cell r="L321">
            <v>-389.76539999991655</v>
          </cell>
          <cell r="M321">
            <v>206.14020000002347</v>
          </cell>
          <cell r="N321">
            <v>492.55939999996917</v>
          </cell>
          <cell r="O321">
            <v>157.00929999997607</v>
          </cell>
          <cell r="P321">
            <v>101.24499999999534</v>
          </cell>
          <cell r="Q321">
            <v>123.43499999993946</v>
          </cell>
          <cell r="R321">
            <v>-1442.3867199989036</v>
          </cell>
          <cell r="S321">
            <v>173.97499999997672</v>
          </cell>
          <cell r="T321">
            <v>190.1653000000515</v>
          </cell>
          <cell r="U321">
            <v>193.59224999998696</v>
          </cell>
          <cell r="V321">
            <v>409.58823000005214</v>
          </cell>
          <cell r="W321">
            <v>214.85999999998603</v>
          </cell>
          <cell r="X321">
            <v>121.7330999999831</v>
          </cell>
          <cell r="Y321">
            <v>-2572.2106999998214</v>
          </cell>
          <cell r="Z321">
            <v>394.35560000000987</v>
          </cell>
          <cell r="AA321">
            <v>647.33199999999488</v>
          </cell>
          <cell r="AB321">
            <v>493.33960000006482</v>
          </cell>
          <cell r="AC321">
            <v>222.0173000000068</v>
          </cell>
          <cell r="AD321">
            <v>-1931.134400000039</v>
          </cell>
          <cell r="AE321">
            <v>1120.0255849999376</v>
          </cell>
          <cell r="AF321">
            <v>137.49999999988358</v>
          </cell>
          <cell r="AG321">
            <v>335.62529999995604</v>
          </cell>
          <cell r="AH321">
            <v>293.8688850000035</v>
          </cell>
          <cell r="AI321">
            <v>438.92960000003222</v>
          </cell>
          <cell r="AJ321">
            <v>233.9033000000054</v>
          </cell>
          <cell r="AK321">
            <v>203.67600000000675</v>
          </cell>
          <cell r="AL321">
            <v>-162.44499999994878</v>
          </cell>
          <cell r="AM321">
            <v>732.97860000003129</v>
          </cell>
          <cell r="AN321">
            <v>257.91039999999339</v>
          </cell>
          <cell r="AO321">
            <v>329.35529999999562</v>
          </cell>
          <cell r="AP321">
            <v>120.66800000000512</v>
          </cell>
          <cell r="AQ321">
            <v>-1801.9447999999393</v>
          </cell>
          <cell r="AR321">
            <v>2167.9795999992639</v>
          </cell>
          <cell r="AS321">
            <v>356.165500000061</v>
          </cell>
          <cell r="AT321">
            <v>83.811500000068918</v>
          </cell>
          <cell r="AU321">
            <v>336.55959999997867</v>
          </cell>
          <cell r="AV321">
            <v>419.07740000000922</v>
          </cell>
          <cell r="AW321">
            <v>397.02460000000428</v>
          </cell>
          <cell r="AX321">
            <v>220.76820000002044</v>
          </cell>
          <cell r="AY321">
            <v>-14.630600000033155</v>
          </cell>
          <cell r="AZ321">
            <v>538.39549999998417</v>
          </cell>
          <cell r="BA321">
            <v>341.99599999998463</v>
          </cell>
          <cell r="BB321">
            <v>567.30240000004414</v>
          </cell>
          <cell r="BC321">
            <v>364.07500000001164</v>
          </cell>
          <cell r="BD321">
            <v>-1442.5655000000261</v>
          </cell>
          <cell r="BE321">
            <v>1396.5334999999031</v>
          </cell>
          <cell r="BF321">
            <v>183.12959999992745</v>
          </cell>
          <cell r="BG321">
            <v>305.36089999997057</v>
          </cell>
          <cell r="BH321">
            <v>372.76490000006743</v>
          </cell>
          <cell r="BI321">
            <v>286.04869999998482</v>
          </cell>
          <cell r="BJ321">
            <v>326.74469999998109</v>
          </cell>
          <cell r="BK321">
            <v>196.97100000001956</v>
          </cell>
          <cell r="BL321">
            <v>-1679.5573000001023</v>
          </cell>
          <cell r="BM321">
            <v>499.35399999999208</v>
          </cell>
          <cell r="BN321">
            <v>318.7160000000149</v>
          </cell>
          <cell r="BO321">
            <v>457.21990000002552</v>
          </cell>
          <cell r="BP321">
            <v>330.18219999998109</v>
          </cell>
          <cell r="BQ321">
            <v>-200.40110000001732</v>
          </cell>
          <cell r="BR321">
            <v>131.21850000042468</v>
          </cell>
          <cell r="BS321">
            <v>-0.86550000007264316</v>
          </cell>
          <cell r="BT321">
            <v>11.463499999954365</v>
          </cell>
          <cell r="BU321">
            <v>-6.9259999999776483</v>
          </cell>
          <cell r="BV321">
            <v>-5.6190000000642613</v>
          </cell>
          <cell r="BW321">
            <v>-7.3533000000170432</v>
          </cell>
          <cell r="BX321">
            <v>80.803099999960978</v>
          </cell>
          <cell r="BY321">
            <v>82.634399999980815</v>
          </cell>
          <cell r="BZ321">
            <v>-27.419400000013411</v>
          </cell>
          <cell r="CA321">
            <v>-5.5160000000032596</v>
          </cell>
          <cell r="CB321">
            <v>16.031000000017229</v>
          </cell>
          <cell r="CC321">
            <v>-1.0629999999655411</v>
          </cell>
          <cell r="CD321">
            <v>-4.9513000000151806</v>
          </cell>
          <cell r="CE321">
            <v>247.78249999973923</v>
          </cell>
          <cell r="CF321">
            <v>-10.595999999990454</v>
          </cell>
          <cell r="CG321">
            <v>-7.8409999999857973</v>
          </cell>
          <cell r="CH321">
            <v>-3.2539999999571592</v>
          </cell>
          <cell r="CI321">
            <v>-10.056999999971595</v>
          </cell>
          <cell r="CJ321">
            <v>39.946999999985565</v>
          </cell>
          <cell r="CK321">
            <v>38.581000000034692</v>
          </cell>
          <cell r="CL321">
            <v>105.2599999998929</v>
          </cell>
          <cell r="CM321">
            <v>15.493599999987055</v>
          </cell>
          <cell r="CN321">
            <v>9.8830000000307336</v>
          </cell>
          <cell r="CO321">
            <v>75.089899999962654</v>
          </cell>
          <cell r="CP321">
            <v>2.9729999999981374</v>
          </cell>
          <cell r="CQ321">
            <v>-7.6969999999855645</v>
          </cell>
          <cell r="CR321">
            <v>195.35469999955967</v>
          </cell>
          <cell r="CS321">
            <v>-26.475000000005821</v>
          </cell>
          <cell r="CT321">
            <v>-8.8099999999976717</v>
          </cell>
          <cell r="CU321">
            <v>17.138999999966472</v>
          </cell>
          <cell r="CV321">
            <v>-9.1942999999737367</v>
          </cell>
          <cell r="CW321">
            <v>-88.831999999994878</v>
          </cell>
          <cell r="CX321">
            <v>29.479000000021188</v>
          </cell>
          <cell r="CY321">
            <v>226.96419999992941</v>
          </cell>
          <cell r="CZ321">
            <v>1.6749999999883585</v>
          </cell>
          <cell r="DA321">
            <v>50.830599999986589</v>
          </cell>
          <cell r="DB321">
            <v>29.50539999990724</v>
          </cell>
          <cell r="DC321">
            <v>-18.095600000058766</v>
          </cell>
          <cell r="DD321">
            <v>-8.8315999999758787</v>
          </cell>
          <cell r="DE321">
            <v>117.37749999994412</v>
          </cell>
          <cell r="DF321">
            <v>-2.5428000000247266</v>
          </cell>
          <cell r="DG321">
            <v>-8.0550000000512227</v>
          </cell>
          <cell r="DH321">
            <v>-5.4716999999945983</v>
          </cell>
          <cell r="DI321">
            <v>-6.6229999999923166</v>
          </cell>
          <cell r="DJ321">
            <v>3.5331000000005588</v>
          </cell>
          <cell r="DK321">
            <v>18.878999999986263</v>
          </cell>
          <cell r="DL321">
            <v>147.03899999998976</v>
          </cell>
          <cell r="DM321">
            <v>-1.4589999999152496</v>
          </cell>
          <cell r="DN321">
            <v>-5.6989999999059364</v>
          </cell>
          <cell r="DO321">
            <v>-5.9970000000903383</v>
          </cell>
          <cell r="DP321">
            <v>-1.1686999999801628</v>
          </cell>
          <cell r="DQ321">
            <v>-15.057399999990594</v>
          </cell>
          <cell r="DR321">
            <v>-18.332499999552965</v>
          </cell>
          <cell r="DS321">
            <v>-0.18630000000121072</v>
          </cell>
          <cell r="DT321">
            <v>-1.4521999999997206</v>
          </cell>
          <cell r="DU321">
            <v>-2.3627000000560656</v>
          </cell>
          <cell r="DV321">
            <v>-2.5536999999894761</v>
          </cell>
          <cell r="DW321">
            <v>-0.55700000000069849</v>
          </cell>
          <cell r="DX321">
            <v>-2.109599999996135</v>
          </cell>
          <cell r="DY321">
            <v>-0.19449999999778811</v>
          </cell>
          <cell r="DZ321">
            <v>0.42949999999837019</v>
          </cell>
          <cell r="EA321">
            <v>-3.7149999999674037</v>
          </cell>
          <cell r="EB321">
            <v>-3.1000000000058208</v>
          </cell>
          <cell r="EC321">
            <v>-1.6230000000214204</v>
          </cell>
          <cell r="ED321">
            <v>-0.90800000002491288</v>
          </cell>
        </row>
        <row r="323">
          <cell r="F323">
            <v>116.90450000000419</v>
          </cell>
          <cell r="G323">
            <v>134.22457323991694</v>
          </cell>
          <cell r="H323">
            <v>258.57022699998925</v>
          </cell>
          <cell r="I323">
            <v>239.03502000001026</v>
          </cell>
          <cell r="J323">
            <v>126.37599999998929</v>
          </cell>
          <cell r="K323">
            <v>162.08699999999953</v>
          </cell>
          <cell r="L323">
            <v>-389.76539999991655</v>
          </cell>
          <cell r="M323">
            <v>206.14020000002347</v>
          </cell>
          <cell r="N323">
            <v>492.55939999996917</v>
          </cell>
          <cell r="O323">
            <v>157.00929999997607</v>
          </cell>
          <cell r="P323">
            <v>101.24499999999534</v>
          </cell>
          <cell r="Q323">
            <v>123.43499999993946</v>
          </cell>
          <cell r="R323">
            <v>-1442.3867199989036</v>
          </cell>
          <cell r="S323">
            <v>173.97499999997672</v>
          </cell>
          <cell r="T323">
            <v>190.1653000000515</v>
          </cell>
          <cell r="U323">
            <v>193.59224999998696</v>
          </cell>
          <cell r="V323">
            <v>409.58823000005214</v>
          </cell>
          <cell r="W323">
            <v>214.85999999998603</v>
          </cell>
          <cell r="X323">
            <v>121.7330999999831</v>
          </cell>
          <cell r="Y323">
            <v>-2572.2106999998214</v>
          </cell>
          <cell r="Z323">
            <v>394.35560000000987</v>
          </cell>
          <cell r="AA323">
            <v>647.33199999999488</v>
          </cell>
          <cell r="AB323">
            <v>493.33960000006482</v>
          </cell>
          <cell r="AC323">
            <v>222.0173000000068</v>
          </cell>
          <cell r="AD323">
            <v>-1931.134400000039</v>
          </cell>
          <cell r="AE323">
            <v>1120.0255849994719</v>
          </cell>
          <cell r="AF323">
            <v>137.49999999988358</v>
          </cell>
          <cell r="AG323">
            <v>335.62529999995604</v>
          </cell>
          <cell r="AH323">
            <v>293.8688850000035</v>
          </cell>
          <cell r="AI323">
            <v>438.92960000003222</v>
          </cell>
          <cell r="AJ323">
            <v>233.9033000000054</v>
          </cell>
          <cell r="AK323">
            <v>203.67600000000675</v>
          </cell>
          <cell r="AL323">
            <v>-162.44499999994878</v>
          </cell>
          <cell r="AM323">
            <v>732.97860000003129</v>
          </cell>
          <cell r="AN323">
            <v>257.91039999999339</v>
          </cell>
          <cell r="AO323">
            <v>329.35529999999562</v>
          </cell>
          <cell r="AP323">
            <v>120.66800000000512</v>
          </cell>
          <cell r="AQ323">
            <v>-1801.9447999999393</v>
          </cell>
          <cell r="AR323">
            <v>2167.9795999997295</v>
          </cell>
          <cell r="AS323">
            <v>356.165500000061</v>
          </cell>
          <cell r="AT323">
            <v>83.811500000068918</v>
          </cell>
          <cell r="AU323">
            <v>336.55959999997867</v>
          </cell>
          <cell r="AV323">
            <v>419.07740000000922</v>
          </cell>
          <cell r="AW323">
            <v>397.02460000000428</v>
          </cell>
          <cell r="AX323">
            <v>220.76820000002044</v>
          </cell>
          <cell r="AY323">
            <v>-14.630600000033155</v>
          </cell>
          <cell r="AZ323">
            <v>538.39549999998417</v>
          </cell>
          <cell r="BA323">
            <v>341.99599999998463</v>
          </cell>
          <cell r="BB323">
            <v>567.30240000004414</v>
          </cell>
          <cell r="BC323">
            <v>364.07500000001164</v>
          </cell>
          <cell r="BD323">
            <v>-1442.5655000000261</v>
          </cell>
          <cell r="BE323">
            <v>1396.5335000008345</v>
          </cell>
          <cell r="BF323">
            <v>183.12959999992745</v>
          </cell>
          <cell r="BG323">
            <v>305.36089999997057</v>
          </cell>
          <cell r="BH323">
            <v>372.76490000006743</v>
          </cell>
          <cell r="BI323">
            <v>286.04869999998482</v>
          </cell>
          <cell r="BJ323">
            <v>326.74469999998109</v>
          </cell>
          <cell r="BK323">
            <v>196.97100000001956</v>
          </cell>
          <cell r="BL323">
            <v>-1679.5573000001023</v>
          </cell>
          <cell r="BM323">
            <v>499.35399999999208</v>
          </cell>
          <cell r="BN323">
            <v>318.7160000000149</v>
          </cell>
          <cell r="BO323">
            <v>457.21990000002552</v>
          </cell>
          <cell r="BP323">
            <v>330.18219999998109</v>
          </cell>
          <cell r="BQ323">
            <v>-200.40110000001732</v>
          </cell>
          <cell r="BR323">
            <v>131.21849999995902</v>
          </cell>
          <cell r="BS323">
            <v>-0.86550000007264316</v>
          </cell>
          <cell r="BT323">
            <v>11.463499999954365</v>
          </cell>
          <cell r="BU323">
            <v>-6.9259999999776483</v>
          </cell>
          <cell r="BV323">
            <v>-5.6190000000642613</v>
          </cell>
          <cell r="BW323">
            <v>-7.3533000000170432</v>
          </cell>
          <cell r="BX323">
            <v>80.803099999960978</v>
          </cell>
          <cell r="BY323">
            <v>82.634399999980815</v>
          </cell>
          <cell r="BZ323">
            <v>-27.419400000013411</v>
          </cell>
          <cell r="CA323">
            <v>-5.5160000000032596</v>
          </cell>
          <cell r="CB323">
            <v>16.031000000017229</v>
          </cell>
          <cell r="CC323">
            <v>-1.0629999999655411</v>
          </cell>
          <cell r="CD323">
            <v>-4.9513000000151806</v>
          </cell>
          <cell r="CE323">
            <v>247.78250000020489</v>
          </cell>
          <cell r="CF323">
            <v>-10.595999999990454</v>
          </cell>
          <cell r="CG323">
            <v>-7.8409999999857973</v>
          </cell>
          <cell r="CH323">
            <v>-3.2539999999571592</v>
          </cell>
          <cell r="CI323">
            <v>-10.056999999971595</v>
          </cell>
          <cell r="CJ323">
            <v>39.946999999985565</v>
          </cell>
          <cell r="CK323">
            <v>38.581000000034692</v>
          </cell>
          <cell r="CL323">
            <v>105.2599999998929</v>
          </cell>
          <cell r="CM323">
            <v>15.493599999987055</v>
          </cell>
          <cell r="CN323">
            <v>9.8830000000307336</v>
          </cell>
          <cell r="CO323">
            <v>75.089899999962654</v>
          </cell>
          <cell r="CP323">
            <v>2.9729999999981374</v>
          </cell>
          <cell r="CQ323">
            <v>-7.6969999999855645</v>
          </cell>
          <cell r="CR323">
            <v>195.35470000002533</v>
          </cell>
          <cell r="CS323">
            <v>-26.475000000005821</v>
          </cell>
          <cell r="CT323">
            <v>-8.8099999999976717</v>
          </cell>
          <cell r="CU323">
            <v>17.138999999966472</v>
          </cell>
          <cell r="CV323">
            <v>-9.1942999999737367</v>
          </cell>
          <cell r="CW323">
            <v>-88.831999999994878</v>
          </cell>
          <cell r="CX323">
            <v>29.479000000021188</v>
          </cell>
          <cell r="CY323">
            <v>226.96419999992941</v>
          </cell>
          <cell r="CZ323">
            <v>1.6749999999883585</v>
          </cell>
          <cell r="DA323">
            <v>50.830599999986589</v>
          </cell>
          <cell r="DB323">
            <v>29.50539999990724</v>
          </cell>
          <cell r="DC323">
            <v>-18.095600000058766</v>
          </cell>
          <cell r="DD323">
            <v>-8.8315999999758787</v>
          </cell>
          <cell r="DE323">
            <v>117.37749999994412</v>
          </cell>
          <cell r="DF323">
            <v>-2.5428000000247266</v>
          </cell>
          <cell r="DG323">
            <v>-8.0550000000512227</v>
          </cell>
          <cell r="DH323">
            <v>-5.4716999999945983</v>
          </cell>
          <cell r="DI323">
            <v>-6.6229999999923166</v>
          </cell>
          <cell r="DJ323">
            <v>3.5331000000005588</v>
          </cell>
          <cell r="DK323">
            <v>18.878999999986263</v>
          </cell>
          <cell r="DL323">
            <v>147.03899999998976</v>
          </cell>
          <cell r="DM323">
            <v>-1.4589999999152496</v>
          </cell>
          <cell r="DN323">
            <v>-5.6989999999059364</v>
          </cell>
          <cell r="DO323">
            <v>-5.9970000000903383</v>
          </cell>
          <cell r="DP323">
            <v>-1.1686999999801628</v>
          </cell>
          <cell r="DQ323">
            <v>-15.057399999990594</v>
          </cell>
          <cell r="DR323">
            <v>-18.332500000484288</v>
          </cell>
          <cell r="DS323">
            <v>-0.18630000000121072</v>
          </cell>
          <cell r="DT323">
            <v>-1.4521999999997206</v>
          </cell>
          <cell r="DU323">
            <v>-2.3627000000560656</v>
          </cell>
          <cell r="DV323">
            <v>-2.5536999999894761</v>
          </cell>
          <cell r="DW323">
            <v>-0.55700000000069849</v>
          </cell>
          <cell r="DX323">
            <v>-2.109599999996135</v>
          </cell>
          <cell r="DY323">
            <v>-0.19449999999778811</v>
          </cell>
          <cell r="DZ323">
            <v>0.42949999999837019</v>
          </cell>
          <cell r="EA323">
            <v>-3.7149999999674037</v>
          </cell>
          <cell r="EB323">
            <v>-3.1000000000058208</v>
          </cell>
          <cell r="EC323">
            <v>-1.6230000000214204</v>
          </cell>
          <cell r="ED323">
            <v>-0.90800000002491288</v>
          </cell>
        </row>
        <row r="324">
          <cell r="F324" t="str">
            <v>=</v>
          </cell>
          <cell r="G324" t="str">
            <v>=</v>
          </cell>
          <cell r="H324" t="str">
            <v>=</v>
          </cell>
          <cell r="I324" t="str">
            <v>=</v>
          </cell>
          <cell r="J324" t="str">
            <v>=</v>
          </cell>
          <cell r="K324" t="str">
            <v>=</v>
          </cell>
          <cell r="L324" t="str">
            <v>=</v>
          </cell>
          <cell r="M324" t="str">
            <v>=</v>
          </cell>
          <cell r="N324" t="str">
            <v>=</v>
          </cell>
          <cell r="O324" t="str">
            <v>=</v>
          </cell>
          <cell r="P324" t="str">
            <v>=</v>
          </cell>
          <cell r="Q324" t="str">
            <v>=</v>
          </cell>
          <cell r="R324" t="str">
            <v>=</v>
          </cell>
          <cell r="S324" t="str">
            <v>=</v>
          </cell>
          <cell r="T324" t="str">
            <v>=</v>
          </cell>
          <cell r="U324" t="str">
            <v>=</v>
          </cell>
          <cell r="V324" t="str">
            <v>=</v>
          </cell>
          <cell r="W324" t="str">
            <v>=</v>
          </cell>
          <cell r="X324" t="str">
            <v>=</v>
          </cell>
          <cell r="Y324" t="str">
            <v>=</v>
          </cell>
          <cell r="Z324" t="str">
            <v>=</v>
          </cell>
          <cell r="AA324" t="str">
            <v>=</v>
          </cell>
          <cell r="AB324" t="str">
            <v>=</v>
          </cell>
          <cell r="AC324" t="str">
            <v>=</v>
          </cell>
          <cell r="AD324" t="str">
            <v>=</v>
          </cell>
          <cell r="AE324" t="str">
            <v>=</v>
          </cell>
          <cell r="AF324" t="str">
            <v>=</v>
          </cell>
          <cell r="AG324" t="str">
            <v>=</v>
          </cell>
          <cell r="AH324" t="str">
            <v>=</v>
          </cell>
          <cell r="AI324" t="str">
            <v>=</v>
          </cell>
          <cell r="AJ324" t="str">
            <v>=</v>
          </cell>
          <cell r="AK324" t="str">
            <v>=</v>
          </cell>
          <cell r="AL324" t="str">
            <v>=</v>
          </cell>
          <cell r="AM324" t="str">
            <v>=</v>
          </cell>
          <cell r="AN324" t="str">
            <v>=</v>
          </cell>
          <cell r="AO324" t="str">
            <v>=</v>
          </cell>
          <cell r="AP324" t="str">
            <v>=</v>
          </cell>
          <cell r="AQ324" t="str">
            <v>=</v>
          </cell>
          <cell r="AR324" t="str">
            <v>=</v>
          </cell>
          <cell r="AS324" t="str">
            <v>=</v>
          </cell>
          <cell r="AT324" t="str">
            <v>=</v>
          </cell>
          <cell r="AU324" t="str">
            <v>=</v>
          </cell>
          <cell r="AV324" t="str">
            <v>=</v>
          </cell>
          <cell r="AW324" t="str">
            <v>=</v>
          </cell>
          <cell r="AX324" t="str">
            <v>=</v>
          </cell>
          <cell r="AY324" t="str">
            <v>=</v>
          </cell>
          <cell r="AZ324" t="str">
            <v>=</v>
          </cell>
          <cell r="BA324" t="str">
            <v>=</v>
          </cell>
          <cell r="BB324" t="str">
            <v>=</v>
          </cell>
          <cell r="BC324" t="str">
            <v>=</v>
          </cell>
          <cell r="BD324" t="str">
            <v>=</v>
          </cell>
          <cell r="BE324" t="str">
            <v>=</v>
          </cell>
          <cell r="BF324" t="str">
            <v>=</v>
          </cell>
          <cell r="BG324" t="str">
            <v>=</v>
          </cell>
          <cell r="BH324" t="str">
            <v>=</v>
          </cell>
          <cell r="BI324" t="str">
            <v>=</v>
          </cell>
          <cell r="BJ324" t="str">
            <v>=</v>
          </cell>
          <cell r="BK324" t="str">
            <v>=</v>
          </cell>
          <cell r="BL324" t="str">
            <v>=</v>
          </cell>
          <cell r="BM324" t="str">
            <v>=</v>
          </cell>
          <cell r="BN324" t="str">
            <v>=</v>
          </cell>
          <cell r="BO324" t="str">
            <v>=</v>
          </cell>
          <cell r="BP324" t="str">
            <v>=</v>
          </cell>
          <cell r="BQ324" t="str">
            <v>=</v>
          </cell>
          <cell r="BR324" t="str">
            <v>=</v>
          </cell>
          <cell r="BS324" t="str">
            <v>=</v>
          </cell>
          <cell r="BT324" t="str">
            <v>=</v>
          </cell>
          <cell r="BU324" t="str">
            <v>=</v>
          </cell>
          <cell r="BV324" t="str">
            <v>=</v>
          </cell>
          <cell r="BW324" t="str">
            <v>=</v>
          </cell>
          <cell r="BX324" t="str">
            <v>=</v>
          </cell>
          <cell r="BY324" t="str">
            <v>=</v>
          </cell>
          <cell r="BZ324" t="str">
            <v>=</v>
          </cell>
          <cell r="CA324" t="str">
            <v>=</v>
          </cell>
          <cell r="CB324" t="str">
            <v>=</v>
          </cell>
          <cell r="CC324" t="str">
            <v>=</v>
          </cell>
          <cell r="CD324" t="str">
            <v>=</v>
          </cell>
          <cell r="CE324" t="str">
            <v>=</v>
          </cell>
          <cell r="CF324" t="str">
            <v>=</v>
          </cell>
          <cell r="CG324" t="str">
            <v>=</v>
          </cell>
          <cell r="CH324" t="str">
            <v>=</v>
          </cell>
          <cell r="CI324" t="str">
            <v>=</v>
          </cell>
          <cell r="CJ324" t="str">
            <v>=</v>
          </cell>
          <cell r="CK324" t="str">
            <v>=</v>
          </cell>
          <cell r="CL324" t="str">
            <v>=</v>
          </cell>
          <cell r="CM324" t="str">
            <v>=</v>
          </cell>
          <cell r="CN324" t="str">
            <v>=</v>
          </cell>
          <cell r="CO324" t="str">
            <v>=</v>
          </cell>
          <cell r="CP324" t="str">
            <v>=</v>
          </cell>
          <cell r="CQ324" t="str">
            <v>=</v>
          </cell>
          <cell r="CR324" t="str">
            <v>=</v>
          </cell>
          <cell r="CS324" t="str">
            <v>=</v>
          </cell>
          <cell r="CT324" t="str">
            <v>=</v>
          </cell>
          <cell r="CU324" t="str">
            <v>=</v>
          </cell>
          <cell r="CV324" t="str">
            <v>=</v>
          </cell>
          <cell r="CW324" t="str">
            <v>=</v>
          </cell>
          <cell r="CX324" t="str">
            <v>=</v>
          </cell>
          <cell r="CY324" t="str">
            <v>=</v>
          </cell>
          <cell r="CZ324" t="str">
            <v>=</v>
          </cell>
          <cell r="DA324" t="str">
            <v>=</v>
          </cell>
          <cell r="DB324" t="str">
            <v>=</v>
          </cell>
          <cell r="DC324" t="str">
            <v>=</v>
          </cell>
          <cell r="DD324" t="str">
            <v>=</v>
          </cell>
          <cell r="DE324" t="str">
            <v>=</v>
          </cell>
          <cell r="DF324" t="str">
            <v>=</v>
          </cell>
          <cell r="DG324" t="str">
            <v>=</v>
          </cell>
          <cell r="DH324" t="str">
            <v>=</v>
          </cell>
          <cell r="DI324" t="str">
            <v>=</v>
          </cell>
          <cell r="DJ324" t="str">
            <v>=</v>
          </cell>
          <cell r="DK324" t="str">
            <v>=</v>
          </cell>
          <cell r="DL324" t="str">
            <v>=</v>
          </cell>
          <cell r="DM324" t="str">
            <v>=</v>
          </cell>
          <cell r="DN324" t="str">
            <v>=</v>
          </cell>
          <cell r="DO324" t="str">
            <v>=</v>
          </cell>
          <cell r="DP324" t="str">
            <v>=</v>
          </cell>
          <cell r="DQ324" t="str">
            <v>=</v>
          </cell>
          <cell r="DR324" t="str">
            <v>=</v>
          </cell>
          <cell r="DS324" t="str">
            <v>=</v>
          </cell>
          <cell r="DT324" t="str">
            <v>=</v>
          </cell>
          <cell r="DU324" t="str">
            <v>=</v>
          </cell>
          <cell r="DV324" t="str">
            <v>=</v>
          </cell>
          <cell r="DW324" t="str">
            <v>=</v>
          </cell>
          <cell r="DX324" t="str">
            <v>=</v>
          </cell>
          <cell r="DY324" t="str">
            <v>=</v>
          </cell>
          <cell r="DZ324" t="str">
            <v>=</v>
          </cell>
          <cell r="EA324" t="str">
            <v>=</v>
          </cell>
          <cell r="EB324" t="str">
            <v>=</v>
          </cell>
          <cell r="EC324" t="str">
            <v>=</v>
          </cell>
          <cell r="ED324" t="str">
            <v>=</v>
          </cell>
        </row>
        <row r="325">
          <cell r="F325">
            <v>116.90450000017881</v>
          </cell>
          <cell r="G325">
            <v>134.2245732396841</v>
          </cell>
          <cell r="H325">
            <v>258.57022699993104</v>
          </cell>
          <cell r="I325">
            <v>239.0350200003013</v>
          </cell>
          <cell r="J325">
            <v>126.37600000016391</v>
          </cell>
          <cell r="K325">
            <v>162.08700000029057</v>
          </cell>
          <cell r="L325">
            <v>-389.76539999991655</v>
          </cell>
          <cell r="M325">
            <v>206.1402000002563</v>
          </cell>
          <cell r="N325">
            <v>492.55940000060946</v>
          </cell>
          <cell r="O325">
            <v>157.00929999910295</v>
          </cell>
          <cell r="P325">
            <v>101.24500000011176</v>
          </cell>
          <cell r="Q325">
            <v>123.43499999959022</v>
          </cell>
          <cell r="R325">
            <v>-1442.3867199793458</v>
          </cell>
          <cell r="S325">
            <v>173.97499999962747</v>
          </cell>
          <cell r="T325">
            <v>190.16530000045896</v>
          </cell>
          <cell r="U325">
            <v>193.59224999975413</v>
          </cell>
          <cell r="V325">
            <v>409.58822999987751</v>
          </cell>
          <cell r="W325">
            <v>214.85999999940395</v>
          </cell>
          <cell r="X325">
            <v>121.73309999983758</v>
          </cell>
          <cell r="Y325">
            <v>-2572.2107000006363</v>
          </cell>
          <cell r="Z325">
            <v>394.35560000035912</v>
          </cell>
          <cell r="AA325">
            <v>647.33200000040233</v>
          </cell>
          <cell r="AB325">
            <v>493.33960000053048</v>
          </cell>
          <cell r="AC325">
            <v>222.01730000041425</v>
          </cell>
          <cell r="AD325">
            <v>-1931.1343999998644</v>
          </cell>
          <cell r="AE325">
            <v>1120.0255849957466</v>
          </cell>
          <cell r="AF325">
            <v>137.5</v>
          </cell>
          <cell r="AG325">
            <v>335.62529999949038</v>
          </cell>
          <cell r="AH325">
            <v>293.86888500023633</v>
          </cell>
          <cell r="AI325">
            <v>438.92960000038147</v>
          </cell>
          <cell r="AJ325">
            <v>233.90330000035465</v>
          </cell>
          <cell r="AK325">
            <v>203.67599999997765</v>
          </cell>
          <cell r="AL325">
            <v>-162.44500000029802</v>
          </cell>
          <cell r="AM325">
            <v>732.97860000003129</v>
          </cell>
          <cell r="AN325">
            <v>257.91040000040084</v>
          </cell>
          <cell r="AO325">
            <v>329.35529999993742</v>
          </cell>
          <cell r="AP325">
            <v>120.66800000052899</v>
          </cell>
          <cell r="AQ325">
            <v>-1801.9447999997064</v>
          </cell>
          <cell r="AR325">
            <v>2167.9795999899507</v>
          </cell>
          <cell r="AS325">
            <v>356.16550000011921</v>
          </cell>
          <cell r="AT325">
            <v>83.811499999836087</v>
          </cell>
          <cell r="AU325">
            <v>336.55959999933839</v>
          </cell>
          <cell r="AV325">
            <v>419.0773999998346</v>
          </cell>
          <cell r="AW325">
            <v>397.0246000001207</v>
          </cell>
          <cell r="AX325">
            <v>220.76820000074804</v>
          </cell>
          <cell r="AY325">
            <v>-14.630599999800324</v>
          </cell>
          <cell r="AZ325">
            <v>538.39550000056624</v>
          </cell>
          <cell r="BA325">
            <v>341.99600000027567</v>
          </cell>
          <cell r="BB325">
            <v>567.30240000039339</v>
          </cell>
          <cell r="BC325">
            <v>364.07500000018626</v>
          </cell>
          <cell r="BD325">
            <v>-1442.5655000004917</v>
          </cell>
          <cell r="BE325">
            <v>1396.5335000157356</v>
          </cell>
          <cell r="BF325">
            <v>183.12960000056773</v>
          </cell>
          <cell r="BG325">
            <v>305.36089999973774</v>
          </cell>
          <cell r="BH325">
            <v>372.76490000076592</v>
          </cell>
          <cell r="BI325">
            <v>286.04870000015944</v>
          </cell>
          <cell r="BJ325">
            <v>326.74470000062138</v>
          </cell>
          <cell r="BK325">
            <v>196.97099999990314</v>
          </cell>
          <cell r="BL325">
            <v>-1679.5572999995202</v>
          </cell>
          <cell r="BM325">
            <v>499.35400000028312</v>
          </cell>
          <cell r="BN325">
            <v>318.7160000000149</v>
          </cell>
          <cell r="BO325">
            <v>457.2198999999091</v>
          </cell>
          <cell r="BP325">
            <v>330.18219999969006</v>
          </cell>
          <cell r="BQ325">
            <v>-200.40110000036657</v>
          </cell>
          <cell r="BR325">
            <v>131.21850000321865</v>
          </cell>
          <cell r="BS325">
            <v>-0.86549999937415123</v>
          </cell>
          <cell r="BT325">
            <v>11.463500000536442</v>
          </cell>
          <cell r="BU325">
            <v>-6.9259999990463257</v>
          </cell>
          <cell r="BV325">
            <v>-5.6189999999478459</v>
          </cell>
          <cell r="BW325">
            <v>-7.3532999996095896</v>
          </cell>
          <cell r="BX325">
            <v>80.803100000135601</v>
          </cell>
          <cell r="BY325">
            <v>82.634399999864399</v>
          </cell>
          <cell r="BZ325">
            <v>-27.419400000013411</v>
          </cell>
          <cell r="CA325">
            <v>-5.5159999998286366</v>
          </cell>
          <cell r="CB325">
            <v>16.030999999493361</v>
          </cell>
          <cell r="CC325">
            <v>-1.0629999991506338</v>
          </cell>
          <cell r="CD325">
            <v>-4.9512999998405576</v>
          </cell>
          <cell r="CE325">
            <v>247.78249999135733</v>
          </cell>
          <cell r="CF325">
            <v>-10.595999999903142</v>
          </cell>
          <cell r="CG325">
            <v>-7.8410000000149012</v>
          </cell>
          <cell r="CH325">
            <v>-3.2539999997243285</v>
          </cell>
          <cell r="CI325">
            <v>-10.057000000029802</v>
          </cell>
          <cell r="CJ325">
            <v>39.946999999694526</v>
          </cell>
          <cell r="CK325">
            <v>38.581000000238419</v>
          </cell>
          <cell r="CL325">
            <v>105.25999999977648</v>
          </cell>
          <cell r="CM325">
            <v>15.493599999696016</v>
          </cell>
          <cell r="CN325">
            <v>9.8830000003799796</v>
          </cell>
          <cell r="CO325">
            <v>75.089900000020862</v>
          </cell>
          <cell r="CP325">
            <v>2.973000000230968</v>
          </cell>
          <cell r="CQ325">
            <v>-7.6969999996945262</v>
          </cell>
          <cell r="CR325">
            <v>195.35470000654459</v>
          </cell>
          <cell r="CS325">
            <v>-26.474999999627471</v>
          </cell>
          <cell r="CT325">
            <v>-8.8099999995902181</v>
          </cell>
          <cell r="CU325">
            <v>17.138999999500811</v>
          </cell>
          <cell r="CV325">
            <v>-9.1942999996244907</v>
          </cell>
          <cell r="CW325">
            <v>-88.832000000402331</v>
          </cell>
          <cell r="CX325">
            <v>29.479000000283122</v>
          </cell>
          <cell r="CY325">
            <v>226.96419999934733</v>
          </cell>
          <cell r="CZ325">
            <v>1.6749999998137355</v>
          </cell>
          <cell r="DA325">
            <v>50.830599999986589</v>
          </cell>
          <cell r="DB325">
            <v>29.505400000140071</v>
          </cell>
          <cell r="DC325">
            <v>-18.095600000582635</v>
          </cell>
          <cell r="DD325">
            <v>-8.8316000001505017</v>
          </cell>
          <cell r="DE325">
            <v>117.37749999761581</v>
          </cell>
          <cell r="DF325">
            <v>-2.5427999999374151</v>
          </cell>
          <cell r="DG325">
            <v>-8.0550000006332994</v>
          </cell>
          <cell r="DH325">
            <v>-5.4717000005766749</v>
          </cell>
          <cell r="DI325">
            <v>-6.6229999996721745</v>
          </cell>
          <cell r="DJ325">
            <v>3.5330999996513128</v>
          </cell>
          <cell r="DK325">
            <v>18.878999999724329</v>
          </cell>
          <cell r="DL325">
            <v>147.03899999987334</v>
          </cell>
          <cell r="DM325">
            <v>-1.4589999997988343</v>
          </cell>
          <cell r="DN325">
            <v>-5.6990000000223517</v>
          </cell>
          <cell r="DO325">
            <v>-5.9970000004395843</v>
          </cell>
          <cell r="DP325">
            <v>-1.1686999993398786</v>
          </cell>
          <cell r="DQ325">
            <v>-15.057400000281632</v>
          </cell>
          <cell r="DR325">
            <v>-18.332500003278255</v>
          </cell>
          <cell r="DS325">
            <v>-0.1863000001758337</v>
          </cell>
          <cell r="DT325">
            <v>-1.452199999243021</v>
          </cell>
          <cell r="DU325">
            <v>-2.3627000004053116</v>
          </cell>
          <cell r="DV325">
            <v>-2.5537000000476837</v>
          </cell>
          <cell r="DW325">
            <v>-0.55700000002980232</v>
          </cell>
          <cell r="DX325">
            <v>-2.1096000000834465</v>
          </cell>
          <cell r="DY325">
            <v>-0.19450000021606684</v>
          </cell>
          <cell r="DZ325">
            <v>0.42950000055134296</v>
          </cell>
          <cell r="EA325">
            <v>-3.7149999998509884</v>
          </cell>
          <cell r="EB325">
            <v>-3.099999999627471</v>
          </cell>
          <cell r="EC325">
            <v>-1.6229999996721745</v>
          </cell>
          <cell r="ED325">
            <v>-0.90799999982118607</v>
          </cell>
        </row>
        <row r="326">
          <cell r="F326" t="str">
            <v>=</v>
          </cell>
          <cell r="G326" t="str">
            <v>=</v>
          </cell>
          <cell r="H326" t="str">
            <v>=</v>
          </cell>
          <cell r="I326" t="str">
            <v>=</v>
          </cell>
          <cell r="J326" t="str">
            <v>=</v>
          </cell>
          <cell r="K326" t="str">
            <v>=</v>
          </cell>
          <cell r="L326" t="str">
            <v>=</v>
          </cell>
          <cell r="M326" t="str">
            <v>=</v>
          </cell>
          <cell r="N326" t="str">
            <v>=</v>
          </cell>
          <cell r="O326" t="str">
            <v>=</v>
          </cell>
          <cell r="P326" t="str">
            <v>=</v>
          </cell>
          <cell r="Q326" t="str">
            <v>=</v>
          </cell>
          <cell r="R326" t="str">
            <v>=</v>
          </cell>
          <cell r="S326" t="str">
            <v>=</v>
          </cell>
          <cell r="T326" t="str">
            <v>=</v>
          </cell>
          <cell r="U326" t="str">
            <v>=</v>
          </cell>
          <cell r="V326" t="str">
            <v>=</v>
          </cell>
          <cell r="W326" t="str">
            <v>=</v>
          </cell>
          <cell r="X326" t="str">
            <v>=</v>
          </cell>
          <cell r="Y326" t="str">
            <v>=</v>
          </cell>
          <cell r="Z326" t="str">
            <v>=</v>
          </cell>
          <cell r="AA326" t="str">
            <v>=</v>
          </cell>
          <cell r="AB326" t="str">
            <v>=</v>
          </cell>
          <cell r="AC326" t="str">
            <v>=</v>
          </cell>
          <cell r="AD326" t="str">
            <v>=</v>
          </cell>
          <cell r="AE326" t="str">
            <v>=</v>
          </cell>
          <cell r="AF326" t="str">
            <v>=</v>
          </cell>
          <cell r="AG326" t="str">
            <v>=</v>
          </cell>
          <cell r="AH326" t="str">
            <v>=</v>
          </cell>
          <cell r="AI326" t="str">
            <v>=</v>
          </cell>
          <cell r="AJ326" t="str">
            <v>=</v>
          </cell>
          <cell r="AK326" t="str">
            <v>=</v>
          </cell>
          <cell r="AL326" t="str">
            <v>=</v>
          </cell>
          <cell r="AM326" t="str">
            <v>=</v>
          </cell>
          <cell r="AN326" t="str">
            <v>=</v>
          </cell>
          <cell r="AO326" t="str">
            <v>=</v>
          </cell>
          <cell r="AP326" t="str">
            <v>=</v>
          </cell>
          <cell r="AQ326" t="str">
            <v>=</v>
          </cell>
          <cell r="AR326" t="str">
            <v>=</v>
          </cell>
          <cell r="AS326" t="str">
            <v>=</v>
          </cell>
          <cell r="AT326" t="str">
            <v>=</v>
          </cell>
          <cell r="AU326" t="str">
            <v>=</v>
          </cell>
          <cell r="AV326" t="str">
            <v>=</v>
          </cell>
          <cell r="AW326" t="str">
            <v>=</v>
          </cell>
          <cell r="AX326" t="str">
            <v>=</v>
          </cell>
          <cell r="AY326" t="str">
            <v>=</v>
          </cell>
          <cell r="AZ326" t="str">
            <v>=</v>
          </cell>
          <cell r="BA326" t="str">
            <v>=</v>
          </cell>
          <cell r="BB326" t="str">
            <v>=</v>
          </cell>
          <cell r="BC326" t="str">
            <v>=</v>
          </cell>
          <cell r="BD326" t="str">
            <v>=</v>
          </cell>
          <cell r="BE326" t="str">
            <v>=</v>
          </cell>
          <cell r="BF326" t="str">
            <v>=</v>
          </cell>
          <cell r="BG326" t="str">
            <v>=</v>
          </cell>
          <cell r="BH326" t="str">
            <v>=</v>
          </cell>
          <cell r="BI326" t="str">
            <v>=</v>
          </cell>
          <cell r="BJ326" t="str">
            <v>=</v>
          </cell>
          <cell r="BK326" t="str">
            <v>=</v>
          </cell>
          <cell r="BL326" t="str">
            <v>=</v>
          </cell>
          <cell r="BM326" t="str">
            <v>=</v>
          </cell>
          <cell r="BN326" t="str">
            <v>=</v>
          </cell>
          <cell r="BO326" t="str">
            <v>=</v>
          </cell>
          <cell r="BP326" t="str">
            <v>=</v>
          </cell>
          <cell r="BQ326" t="str">
            <v>=</v>
          </cell>
          <cell r="BR326" t="str">
            <v>=</v>
          </cell>
          <cell r="BS326" t="str">
            <v>=</v>
          </cell>
          <cell r="BT326" t="str">
            <v>=</v>
          </cell>
          <cell r="BU326" t="str">
            <v>=</v>
          </cell>
          <cell r="BV326" t="str">
            <v>=</v>
          </cell>
          <cell r="BW326" t="str">
            <v>=</v>
          </cell>
          <cell r="BX326" t="str">
            <v>=</v>
          </cell>
          <cell r="BY326" t="str">
            <v>=</v>
          </cell>
          <cell r="BZ326" t="str">
            <v>=</v>
          </cell>
          <cell r="CA326" t="str">
            <v>=</v>
          </cell>
          <cell r="CB326" t="str">
            <v>=</v>
          </cell>
          <cell r="CC326" t="str">
            <v>=</v>
          </cell>
          <cell r="CD326" t="str">
            <v>=</v>
          </cell>
          <cell r="CE326" t="str">
            <v>=</v>
          </cell>
          <cell r="CF326" t="str">
            <v>=</v>
          </cell>
          <cell r="CG326" t="str">
            <v>=</v>
          </cell>
          <cell r="CH326" t="str">
            <v>=</v>
          </cell>
          <cell r="CI326" t="str">
            <v>=</v>
          </cell>
          <cell r="CJ326" t="str">
            <v>=</v>
          </cell>
          <cell r="CK326" t="str">
            <v>=</v>
          </cell>
          <cell r="CL326" t="str">
            <v>=</v>
          </cell>
          <cell r="CM326" t="str">
            <v>=</v>
          </cell>
          <cell r="CN326" t="str">
            <v>=</v>
          </cell>
          <cell r="CO326" t="str">
            <v>=</v>
          </cell>
          <cell r="CP326" t="str">
            <v>=</v>
          </cell>
          <cell r="CQ326" t="str">
            <v>=</v>
          </cell>
          <cell r="CR326" t="str">
            <v>=</v>
          </cell>
          <cell r="CS326" t="str">
            <v>=</v>
          </cell>
          <cell r="CT326" t="str">
            <v>=</v>
          </cell>
          <cell r="CU326" t="str">
            <v>=</v>
          </cell>
          <cell r="CV326" t="str">
            <v>=</v>
          </cell>
          <cell r="CW326" t="str">
            <v>=</v>
          </cell>
          <cell r="CX326" t="str">
            <v>=</v>
          </cell>
          <cell r="CY326" t="str">
            <v>=</v>
          </cell>
          <cell r="CZ326" t="str">
            <v>=</v>
          </cell>
          <cell r="DA326" t="str">
            <v>=</v>
          </cell>
          <cell r="DB326" t="str">
            <v>=</v>
          </cell>
          <cell r="DC326" t="str">
            <v>=</v>
          </cell>
          <cell r="DD326" t="str">
            <v>=</v>
          </cell>
          <cell r="DE326" t="str">
            <v>=</v>
          </cell>
          <cell r="DF326" t="str">
            <v>=</v>
          </cell>
          <cell r="DG326" t="str">
            <v>=</v>
          </cell>
          <cell r="DH326" t="str">
            <v>=</v>
          </cell>
          <cell r="DI326" t="str">
            <v>=</v>
          </cell>
          <cell r="DJ326" t="str">
            <v>=</v>
          </cell>
          <cell r="DK326" t="str">
            <v>=</v>
          </cell>
          <cell r="DL326" t="str">
            <v>=</v>
          </cell>
          <cell r="DM326" t="str">
            <v>=</v>
          </cell>
          <cell r="DN326" t="str">
            <v>=</v>
          </cell>
          <cell r="DO326" t="str">
            <v>=</v>
          </cell>
          <cell r="DP326" t="str">
            <v>=</v>
          </cell>
          <cell r="DQ326" t="str">
            <v>=</v>
          </cell>
          <cell r="DR326" t="str">
            <v>=</v>
          </cell>
          <cell r="DS326" t="str">
            <v>=</v>
          </cell>
          <cell r="DT326" t="str">
            <v>=</v>
          </cell>
          <cell r="DU326" t="str">
            <v>=</v>
          </cell>
          <cell r="DV326" t="str">
            <v>=</v>
          </cell>
          <cell r="DW326" t="str">
            <v>=</v>
          </cell>
          <cell r="DX326" t="str">
            <v>=</v>
          </cell>
          <cell r="DY326" t="str">
            <v>=</v>
          </cell>
          <cell r="DZ326" t="str">
            <v>=</v>
          </cell>
          <cell r="EA326" t="str">
            <v>=</v>
          </cell>
          <cell r="EB326" t="str">
            <v>=</v>
          </cell>
          <cell r="EC326" t="str">
            <v>=</v>
          </cell>
          <cell r="ED326" t="str">
            <v>=</v>
          </cell>
        </row>
        <row r="330"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P330">
            <v>0</v>
          </cell>
          <cell r="CQ330">
            <v>0</v>
          </cell>
          <cell r="CR330">
            <v>0</v>
          </cell>
          <cell r="CS330">
            <v>0</v>
          </cell>
          <cell r="CT330">
            <v>0</v>
          </cell>
          <cell r="CU330">
            <v>0</v>
          </cell>
          <cell r="CV330">
            <v>0</v>
          </cell>
          <cell r="CW330">
            <v>0</v>
          </cell>
          <cell r="CX330">
            <v>0</v>
          </cell>
          <cell r="CY330">
            <v>0</v>
          </cell>
          <cell r="CZ330">
            <v>0</v>
          </cell>
          <cell r="DA330">
            <v>0</v>
          </cell>
          <cell r="DB330">
            <v>0</v>
          </cell>
          <cell r="DC330">
            <v>0</v>
          </cell>
          <cell r="DD330">
            <v>0</v>
          </cell>
          <cell r="DE330">
            <v>0</v>
          </cell>
          <cell r="DF330">
            <v>0</v>
          </cell>
          <cell r="DG330">
            <v>0</v>
          </cell>
          <cell r="DH330">
            <v>0</v>
          </cell>
          <cell r="DI330">
            <v>0</v>
          </cell>
          <cell r="DJ330">
            <v>0</v>
          </cell>
          <cell r="DK330">
            <v>0</v>
          </cell>
          <cell r="DL330">
            <v>0</v>
          </cell>
          <cell r="DM330">
            <v>0</v>
          </cell>
          <cell r="DN330">
            <v>0</v>
          </cell>
          <cell r="DO330">
            <v>0</v>
          </cell>
          <cell r="DP330">
            <v>0</v>
          </cell>
          <cell r="DQ330">
            <v>0</v>
          </cell>
          <cell r="DR330">
            <v>0</v>
          </cell>
          <cell r="DS330">
            <v>0</v>
          </cell>
          <cell r="DT330">
            <v>0</v>
          </cell>
          <cell r="DU330">
            <v>0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0</v>
          </cell>
          <cell r="EA330">
            <v>0</v>
          </cell>
          <cell r="EB330">
            <v>0</v>
          </cell>
          <cell r="EC330">
            <v>0</v>
          </cell>
          <cell r="ED330">
            <v>0</v>
          </cell>
        </row>
        <row r="331"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P331">
            <v>0</v>
          </cell>
          <cell r="CQ331">
            <v>0</v>
          </cell>
          <cell r="CR331">
            <v>0</v>
          </cell>
          <cell r="CS331">
            <v>0</v>
          </cell>
          <cell r="CT331">
            <v>0</v>
          </cell>
          <cell r="CU331">
            <v>0</v>
          </cell>
          <cell r="CV331">
            <v>0</v>
          </cell>
          <cell r="CW331">
            <v>0</v>
          </cell>
          <cell r="CX331">
            <v>0</v>
          </cell>
          <cell r="CY331">
            <v>0</v>
          </cell>
          <cell r="CZ331">
            <v>0</v>
          </cell>
          <cell r="DA331">
            <v>0</v>
          </cell>
          <cell r="DB331">
            <v>0</v>
          </cell>
          <cell r="DC331">
            <v>0</v>
          </cell>
          <cell r="DD331">
            <v>0</v>
          </cell>
          <cell r="DE331">
            <v>0</v>
          </cell>
          <cell r="DF331">
            <v>0</v>
          </cell>
          <cell r="DG331">
            <v>0</v>
          </cell>
          <cell r="DH331">
            <v>0</v>
          </cell>
          <cell r="DI331">
            <v>0</v>
          </cell>
          <cell r="DJ331">
            <v>0</v>
          </cell>
          <cell r="DK331">
            <v>0</v>
          </cell>
          <cell r="DL331">
            <v>0</v>
          </cell>
          <cell r="DM331">
            <v>0</v>
          </cell>
          <cell r="DN331">
            <v>0</v>
          </cell>
          <cell r="DO331">
            <v>0</v>
          </cell>
          <cell r="DP331">
            <v>0</v>
          </cell>
          <cell r="DQ331">
            <v>0</v>
          </cell>
          <cell r="DR331">
            <v>0</v>
          </cell>
          <cell r="DS331">
            <v>0</v>
          </cell>
          <cell r="DT331">
            <v>0</v>
          </cell>
          <cell r="DU331">
            <v>0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0</v>
          </cell>
          <cell r="EC331">
            <v>0</v>
          </cell>
          <cell r="ED331">
            <v>0</v>
          </cell>
        </row>
        <row r="332"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  <cell r="CU332">
            <v>0</v>
          </cell>
          <cell r="CV332">
            <v>0</v>
          </cell>
          <cell r="CW332">
            <v>0</v>
          </cell>
          <cell r="CX332">
            <v>0</v>
          </cell>
          <cell r="CY332">
            <v>0</v>
          </cell>
          <cell r="CZ332">
            <v>0</v>
          </cell>
          <cell r="DA332">
            <v>0</v>
          </cell>
          <cell r="DB332">
            <v>0</v>
          </cell>
          <cell r="DC332">
            <v>0</v>
          </cell>
          <cell r="DD332">
            <v>0</v>
          </cell>
          <cell r="DE332">
            <v>0</v>
          </cell>
          <cell r="DF332">
            <v>0</v>
          </cell>
          <cell r="DG332">
            <v>0</v>
          </cell>
          <cell r="DH332">
            <v>0</v>
          </cell>
          <cell r="DI332">
            <v>0</v>
          </cell>
          <cell r="DJ332">
            <v>0</v>
          </cell>
          <cell r="DK332">
            <v>0</v>
          </cell>
          <cell r="DL332">
            <v>0</v>
          </cell>
          <cell r="DM332">
            <v>0</v>
          </cell>
          <cell r="DN332">
            <v>0</v>
          </cell>
          <cell r="DO332">
            <v>0</v>
          </cell>
          <cell r="DP332">
            <v>0</v>
          </cell>
          <cell r="DQ332">
            <v>0</v>
          </cell>
          <cell r="DR332">
            <v>0</v>
          </cell>
          <cell r="DS332">
            <v>0</v>
          </cell>
          <cell r="DT332">
            <v>0</v>
          </cell>
          <cell r="DU332">
            <v>0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</row>
        <row r="333"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  <cell r="CU333">
            <v>0</v>
          </cell>
          <cell r="CV333">
            <v>0</v>
          </cell>
          <cell r="CW333">
            <v>0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</row>
        <row r="334"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P334">
            <v>0</v>
          </cell>
          <cell r="CQ334">
            <v>0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0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  <cell r="DB334">
            <v>0</v>
          </cell>
          <cell r="DC334">
            <v>0</v>
          </cell>
          <cell r="DD334">
            <v>0</v>
          </cell>
          <cell r="DE334">
            <v>0</v>
          </cell>
          <cell r="DF334">
            <v>0</v>
          </cell>
          <cell r="DG334">
            <v>0</v>
          </cell>
          <cell r="DH334">
            <v>0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M334">
            <v>0</v>
          </cell>
          <cell r="DN334">
            <v>0</v>
          </cell>
          <cell r="DO334">
            <v>0</v>
          </cell>
          <cell r="DP334">
            <v>0</v>
          </cell>
          <cell r="DQ334">
            <v>0</v>
          </cell>
          <cell r="DR334">
            <v>0</v>
          </cell>
          <cell r="DS334">
            <v>0</v>
          </cell>
          <cell r="DT334">
            <v>0</v>
          </cell>
          <cell r="DU334">
            <v>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</row>
        <row r="335"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P335">
            <v>0</v>
          </cell>
          <cell r="CQ335">
            <v>0</v>
          </cell>
          <cell r="CR335">
            <v>0</v>
          </cell>
          <cell r="CS335">
            <v>0</v>
          </cell>
          <cell r="CT335">
            <v>0</v>
          </cell>
          <cell r="CU335">
            <v>0</v>
          </cell>
          <cell r="CV335">
            <v>0</v>
          </cell>
          <cell r="CW335">
            <v>0</v>
          </cell>
          <cell r="CX335">
            <v>0</v>
          </cell>
          <cell r="CY335">
            <v>0</v>
          </cell>
          <cell r="CZ335">
            <v>0</v>
          </cell>
          <cell r="DA335">
            <v>0</v>
          </cell>
          <cell r="DB335">
            <v>0</v>
          </cell>
          <cell r="DC335">
            <v>0</v>
          </cell>
          <cell r="DD335">
            <v>0</v>
          </cell>
          <cell r="DE335">
            <v>0</v>
          </cell>
          <cell r="DF335">
            <v>0</v>
          </cell>
          <cell r="DG335">
            <v>0</v>
          </cell>
          <cell r="DH335">
            <v>0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M335">
            <v>0</v>
          </cell>
          <cell r="DN335">
            <v>0</v>
          </cell>
          <cell r="DO335">
            <v>0</v>
          </cell>
          <cell r="DP335">
            <v>0</v>
          </cell>
          <cell r="DQ335">
            <v>0</v>
          </cell>
          <cell r="DR335">
            <v>0</v>
          </cell>
          <cell r="DS335">
            <v>0</v>
          </cell>
          <cell r="DT335">
            <v>0</v>
          </cell>
          <cell r="DU335">
            <v>0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</row>
        <row r="336"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P336">
            <v>0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0</v>
          </cell>
          <cell r="CZ336">
            <v>0</v>
          </cell>
          <cell r="DA336">
            <v>0</v>
          </cell>
          <cell r="DB336">
            <v>0</v>
          </cell>
          <cell r="DC336">
            <v>0</v>
          </cell>
          <cell r="DD336">
            <v>0</v>
          </cell>
          <cell r="DE336">
            <v>0</v>
          </cell>
          <cell r="DF336">
            <v>0</v>
          </cell>
          <cell r="DG336">
            <v>0</v>
          </cell>
          <cell r="DH336">
            <v>0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M336">
            <v>0</v>
          </cell>
          <cell r="DN336">
            <v>0</v>
          </cell>
          <cell r="DO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0</v>
          </cell>
          <cell r="DT336">
            <v>0</v>
          </cell>
          <cell r="DU336">
            <v>0</v>
          </cell>
          <cell r="DV336">
            <v>0</v>
          </cell>
          <cell r="DW336">
            <v>0</v>
          </cell>
          <cell r="DX336">
            <v>0</v>
          </cell>
          <cell r="DY336">
            <v>0</v>
          </cell>
          <cell r="DZ336">
            <v>0</v>
          </cell>
          <cell r="EA336">
            <v>0</v>
          </cell>
          <cell r="EB336">
            <v>0</v>
          </cell>
          <cell r="EC336">
            <v>0</v>
          </cell>
          <cell r="ED336">
            <v>0</v>
          </cell>
        </row>
        <row r="337"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</row>
        <row r="338"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P338">
            <v>0</v>
          </cell>
          <cell r="CQ338">
            <v>0</v>
          </cell>
          <cell r="CR338">
            <v>0</v>
          </cell>
          <cell r="CS338">
            <v>0</v>
          </cell>
          <cell r="CT338">
            <v>0</v>
          </cell>
          <cell r="CU338">
            <v>0</v>
          </cell>
          <cell r="CV338">
            <v>0</v>
          </cell>
          <cell r="CW338">
            <v>0</v>
          </cell>
          <cell r="CX338">
            <v>0</v>
          </cell>
          <cell r="CY338">
            <v>0</v>
          </cell>
          <cell r="CZ338">
            <v>0</v>
          </cell>
          <cell r="DA338">
            <v>0</v>
          </cell>
          <cell r="DB338">
            <v>0</v>
          </cell>
          <cell r="DC338">
            <v>0</v>
          </cell>
          <cell r="DD338">
            <v>0</v>
          </cell>
          <cell r="DE338">
            <v>0</v>
          </cell>
          <cell r="DF338">
            <v>0</v>
          </cell>
          <cell r="DG338">
            <v>0</v>
          </cell>
          <cell r="DH338">
            <v>0</v>
          </cell>
          <cell r="DI338">
            <v>0</v>
          </cell>
          <cell r="DJ338">
            <v>0</v>
          </cell>
          <cell r="DK338">
            <v>0</v>
          </cell>
          <cell r="DL338">
            <v>0</v>
          </cell>
          <cell r="DM338">
            <v>0</v>
          </cell>
          <cell r="DN338">
            <v>0</v>
          </cell>
          <cell r="DO338">
            <v>0</v>
          </cell>
          <cell r="DP338">
            <v>0</v>
          </cell>
          <cell r="DQ338">
            <v>0</v>
          </cell>
          <cell r="DR338">
            <v>0</v>
          </cell>
          <cell r="DS338">
            <v>0</v>
          </cell>
          <cell r="DT338">
            <v>0</v>
          </cell>
          <cell r="DU338">
            <v>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0</v>
          </cell>
        </row>
        <row r="339"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</row>
        <row r="340"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  <cell r="CU340">
            <v>0</v>
          </cell>
          <cell r="CV340">
            <v>0</v>
          </cell>
          <cell r="CW340">
            <v>0</v>
          </cell>
          <cell r="CX340">
            <v>0</v>
          </cell>
          <cell r="CY340">
            <v>0</v>
          </cell>
          <cell r="CZ340">
            <v>0</v>
          </cell>
          <cell r="DA340">
            <v>0</v>
          </cell>
          <cell r="DB340">
            <v>0</v>
          </cell>
          <cell r="DC340">
            <v>0</v>
          </cell>
          <cell r="DD340">
            <v>0</v>
          </cell>
          <cell r="DE340">
            <v>0</v>
          </cell>
          <cell r="DF340">
            <v>0</v>
          </cell>
          <cell r="DG340">
            <v>0</v>
          </cell>
          <cell r="DH340">
            <v>0</v>
          </cell>
          <cell r="DI340">
            <v>0</v>
          </cell>
          <cell r="DJ340">
            <v>0</v>
          </cell>
          <cell r="DK340">
            <v>0</v>
          </cell>
          <cell r="DL340">
            <v>0</v>
          </cell>
          <cell r="DM340">
            <v>0</v>
          </cell>
          <cell r="DN340">
            <v>0</v>
          </cell>
          <cell r="DO340">
            <v>0</v>
          </cell>
          <cell r="DP340">
            <v>0</v>
          </cell>
          <cell r="DQ340">
            <v>0</v>
          </cell>
          <cell r="DR340">
            <v>0</v>
          </cell>
          <cell r="DS340">
            <v>0</v>
          </cell>
          <cell r="DT340">
            <v>0</v>
          </cell>
          <cell r="DU340">
            <v>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</row>
        <row r="341"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</row>
        <row r="342"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P342">
            <v>0</v>
          </cell>
          <cell r="CQ342">
            <v>0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0</v>
          </cell>
          <cell r="CX342">
            <v>0</v>
          </cell>
          <cell r="CY342">
            <v>0</v>
          </cell>
          <cell r="CZ342">
            <v>0</v>
          </cell>
          <cell r="DA342">
            <v>0</v>
          </cell>
          <cell r="DB342">
            <v>0</v>
          </cell>
          <cell r="DC342">
            <v>0</v>
          </cell>
          <cell r="DD342">
            <v>0</v>
          </cell>
          <cell r="DE342">
            <v>0</v>
          </cell>
          <cell r="DF342">
            <v>0</v>
          </cell>
          <cell r="DG342">
            <v>0</v>
          </cell>
          <cell r="DH342">
            <v>0</v>
          </cell>
          <cell r="DI342">
            <v>0</v>
          </cell>
          <cell r="DJ342">
            <v>0</v>
          </cell>
          <cell r="DK342">
            <v>0</v>
          </cell>
          <cell r="DL342">
            <v>0</v>
          </cell>
          <cell r="DM342">
            <v>0</v>
          </cell>
          <cell r="DN342">
            <v>0</v>
          </cell>
          <cell r="DO342">
            <v>0</v>
          </cell>
          <cell r="DP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U342">
            <v>0</v>
          </cell>
          <cell r="DV342">
            <v>0</v>
          </cell>
          <cell r="DW342">
            <v>0</v>
          </cell>
          <cell r="DX342">
            <v>0</v>
          </cell>
          <cell r="DY342">
            <v>0</v>
          </cell>
          <cell r="DZ342">
            <v>0</v>
          </cell>
          <cell r="EA342">
            <v>0</v>
          </cell>
          <cell r="EB342">
            <v>0</v>
          </cell>
          <cell r="EC342">
            <v>0</v>
          </cell>
          <cell r="ED342">
            <v>0</v>
          </cell>
        </row>
        <row r="343"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P343">
            <v>0</v>
          </cell>
          <cell r="CQ343">
            <v>0</v>
          </cell>
          <cell r="CR343">
            <v>0</v>
          </cell>
          <cell r="CS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0</v>
          </cell>
          <cell r="CX343">
            <v>0</v>
          </cell>
          <cell r="CY343">
            <v>0</v>
          </cell>
          <cell r="CZ343">
            <v>0</v>
          </cell>
          <cell r="DA343">
            <v>0</v>
          </cell>
          <cell r="DB343">
            <v>0</v>
          </cell>
          <cell r="DC343">
            <v>0</v>
          </cell>
          <cell r="DD343">
            <v>0</v>
          </cell>
          <cell r="DE343">
            <v>0</v>
          </cell>
          <cell r="DF343">
            <v>0</v>
          </cell>
          <cell r="DG343">
            <v>0</v>
          </cell>
          <cell r="DH343">
            <v>0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</row>
        <row r="344"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P344">
            <v>0</v>
          </cell>
          <cell r="CQ344">
            <v>0</v>
          </cell>
          <cell r="CR344">
            <v>0</v>
          </cell>
          <cell r="CS344">
            <v>0</v>
          </cell>
          <cell r="CT344">
            <v>0</v>
          </cell>
          <cell r="CU344">
            <v>0</v>
          </cell>
          <cell r="CV344">
            <v>0</v>
          </cell>
          <cell r="CW344">
            <v>0</v>
          </cell>
          <cell r="CX344">
            <v>0</v>
          </cell>
          <cell r="CY344">
            <v>0</v>
          </cell>
          <cell r="CZ344">
            <v>0</v>
          </cell>
          <cell r="DA344">
            <v>0</v>
          </cell>
          <cell r="DB344">
            <v>0</v>
          </cell>
          <cell r="DC344">
            <v>0</v>
          </cell>
          <cell r="DD344">
            <v>0</v>
          </cell>
          <cell r="DE344">
            <v>0</v>
          </cell>
          <cell r="DF344">
            <v>0</v>
          </cell>
          <cell r="DG344">
            <v>0</v>
          </cell>
          <cell r="DH344">
            <v>0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0</v>
          </cell>
          <cell r="DN344">
            <v>0</v>
          </cell>
          <cell r="DO344">
            <v>0</v>
          </cell>
          <cell r="DP344">
            <v>0</v>
          </cell>
          <cell r="DQ344">
            <v>0</v>
          </cell>
          <cell r="DR344">
            <v>0</v>
          </cell>
          <cell r="DS344">
            <v>0</v>
          </cell>
          <cell r="DT344">
            <v>0</v>
          </cell>
          <cell r="DU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</row>
        <row r="345"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P345">
            <v>0</v>
          </cell>
          <cell r="CQ345">
            <v>0</v>
          </cell>
          <cell r="CR345">
            <v>0</v>
          </cell>
          <cell r="CS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0</v>
          </cell>
          <cell r="CX345">
            <v>0</v>
          </cell>
          <cell r="CY345">
            <v>0</v>
          </cell>
          <cell r="CZ345">
            <v>0</v>
          </cell>
          <cell r="DA345">
            <v>0</v>
          </cell>
          <cell r="DB345">
            <v>0</v>
          </cell>
          <cell r="DC345">
            <v>0</v>
          </cell>
          <cell r="DD345">
            <v>0</v>
          </cell>
          <cell r="DE345">
            <v>0</v>
          </cell>
          <cell r="DF345">
            <v>0</v>
          </cell>
          <cell r="DG345">
            <v>0</v>
          </cell>
          <cell r="DH345">
            <v>0</v>
          </cell>
          <cell r="DI345">
            <v>0</v>
          </cell>
          <cell r="DJ345">
            <v>0</v>
          </cell>
          <cell r="DK345">
            <v>0</v>
          </cell>
          <cell r="DL345">
            <v>0</v>
          </cell>
          <cell r="DM345">
            <v>0</v>
          </cell>
          <cell r="DN345">
            <v>0</v>
          </cell>
          <cell r="DO345">
            <v>0</v>
          </cell>
          <cell r="DP345">
            <v>0</v>
          </cell>
          <cell r="DQ345">
            <v>0</v>
          </cell>
          <cell r="DR345">
            <v>0</v>
          </cell>
          <cell r="DS345">
            <v>0</v>
          </cell>
          <cell r="DT345">
            <v>0</v>
          </cell>
          <cell r="DU345">
            <v>0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</row>
        <row r="346"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>
            <v>0</v>
          </cell>
          <cell r="CU346">
            <v>0</v>
          </cell>
          <cell r="CV346">
            <v>0</v>
          </cell>
          <cell r="CW346">
            <v>0</v>
          </cell>
          <cell r="CX346">
            <v>0</v>
          </cell>
          <cell r="CY346">
            <v>0</v>
          </cell>
          <cell r="CZ346">
            <v>0</v>
          </cell>
          <cell r="DA346">
            <v>0</v>
          </cell>
          <cell r="DB346">
            <v>0</v>
          </cell>
          <cell r="DC346">
            <v>0</v>
          </cell>
          <cell r="DD346">
            <v>0</v>
          </cell>
          <cell r="DE346">
            <v>0</v>
          </cell>
          <cell r="DF346">
            <v>0</v>
          </cell>
          <cell r="DG346">
            <v>0</v>
          </cell>
          <cell r="DH346">
            <v>0</v>
          </cell>
          <cell r="DI346">
            <v>0</v>
          </cell>
          <cell r="DJ346">
            <v>0</v>
          </cell>
          <cell r="DK346">
            <v>0</v>
          </cell>
          <cell r="DL346">
            <v>0</v>
          </cell>
          <cell r="DM346">
            <v>0</v>
          </cell>
          <cell r="DN346">
            <v>0</v>
          </cell>
          <cell r="DO346">
            <v>0</v>
          </cell>
          <cell r="DP346">
            <v>0</v>
          </cell>
          <cell r="DQ346">
            <v>0</v>
          </cell>
          <cell r="DR346">
            <v>0</v>
          </cell>
          <cell r="DS346">
            <v>0</v>
          </cell>
          <cell r="DT346">
            <v>0</v>
          </cell>
          <cell r="DU346">
            <v>0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</row>
        <row r="347"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P347">
            <v>0</v>
          </cell>
          <cell r="CQ347">
            <v>0</v>
          </cell>
          <cell r="CR347">
            <v>0</v>
          </cell>
          <cell r="CS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0</v>
          </cell>
          <cell r="CX347">
            <v>0</v>
          </cell>
          <cell r="CY347">
            <v>0</v>
          </cell>
          <cell r="CZ347">
            <v>0</v>
          </cell>
          <cell r="DA347">
            <v>0</v>
          </cell>
          <cell r="DB347">
            <v>0</v>
          </cell>
          <cell r="DC347">
            <v>0</v>
          </cell>
          <cell r="DD347">
            <v>0</v>
          </cell>
          <cell r="DE347">
            <v>0</v>
          </cell>
          <cell r="DF347">
            <v>0</v>
          </cell>
          <cell r="DG347">
            <v>0</v>
          </cell>
          <cell r="DH347">
            <v>0</v>
          </cell>
          <cell r="DI347">
            <v>0</v>
          </cell>
          <cell r="DJ347">
            <v>0</v>
          </cell>
          <cell r="DK347">
            <v>0</v>
          </cell>
          <cell r="DL347">
            <v>0</v>
          </cell>
          <cell r="DM347">
            <v>0</v>
          </cell>
          <cell r="DN347">
            <v>0</v>
          </cell>
          <cell r="DO347">
            <v>0</v>
          </cell>
          <cell r="DP347">
            <v>0</v>
          </cell>
          <cell r="DQ347">
            <v>0</v>
          </cell>
          <cell r="DR347">
            <v>0</v>
          </cell>
          <cell r="DS347">
            <v>0</v>
          </cell>
          <cell r="DT347">
            <v>0</v>
          </cell>
          <cell r="DU347">
            <v>0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</row>
        <row r="348"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G348">
            <v>0</v>
          </cell>
          <cell r="DH348">
            <v>0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</row>
        <row r="349"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</row>
        <row r="350"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P350">
            <v>0</v>
          </cell>
          <cell r="CQ350">
            <v>0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Y350">
            <v>0</v>
          </cell>
          <cell r="CZ350">
            <v>0</v>
          </cell>
          <cell r="DA350">
            <v>0</v>
          </cell>
          <cell r="DB350">
            <v>0</v>
          </cell>
          <cell r="DC350">
            <v>0</v>
          </cell>
          <cell r="DD350">
            <v>0</v>
          </cell>
          <cell r="DE350">
            <v>0</v>
          </cell>
          <cell r="DF350">
            <v>0</v>
          </cell>
          <cell r="DG350">
            <v>0</v>
          </cell>
          <cell r="DH350">
            <v>0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M350">
            <v>0</v>
          </cell>
          <cell r="DN350">
            <v>0</v>
          </cell>
          <cell r="DO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DW350">
            <v>0</v>
          </cell>
          <cell r="DX350">
            <v>0</v>
          </cell>
          <cell r="DY350">
            <v>0</v>
          </cell>
          <cell r="DZ350">
            <v>0</v>
          </cell>
          <cell r="EA350">
            <v>0</v>
          </cell>
          <cell r="EB350">
            <v>0</v>
          </cell>
          <cell r="EC350">
            <v>0</v>
          </cell>
          <cell r="ED350">
            <v>0</v>
          </cell>
        </row>
        <row r="351"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</row>
        <row r="352"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G352">
            <v>0</v>
          </cell>
          <cell r="DH352">
            <v>0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>
            <v>0</v>
          </cell>
          <cell r="DN352">
            <v>0</v>
          </cell>
          <cell r="DO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0</v>
          </cell>
        </row>
        <row r="353"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P353">
            <v>0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0</v>
          </cell>
          <cell r="CX353">
            <v>0</v>
          </cell>
          <cell r="CY353">
            <v>0</v>
          </cell>
          <cell r="CZ353">
            <v>0</v>
          </cell>
          <cell r="DA353">
            <v>0</v>
          </cell>
          <cell r="DB353">
            <v>0</v>
          </cell>
          <cell r="DC353">
            <v>0</v>
          </cell>
          <cell r="DD353">
            <v>0</v>
          </cell>
          <cell r="DE353">
            <v>0</v>
          </cell>
          <cell r="DF353">
            <v>0</v>
          </cell>
          <cell r="DG353">
            <v>0</v>
          </cell>
          <cell r="DH353">
            <v>0</v>
          </cell>
          <cell r="DI353">
            <v>0</v>
          </cell>
          <cell r="DJ353">
            <v>0</v>
          </cell>
          <cell r="DK353">
            <v>0</v>
          </cell>
          <cell r="DL353">
            <v>0</v>
          </cell>
          <cell r="DM353">
            <v>0</v>
          </cell>
          <cell r="DN353">
            <v>0</v>
          </cell>
          <cell r="DO353">
            <v>0</v>
          </cell>
          <cell r="DP353">
            <v>0</v>
          </cell>
          <cell r="DQ353">
            <v>0</v>
          </cell>
          <cell r="DR353">
            <v>0</v>
          </cell>
          <cell r="DS353">
            <v>0</v>
          </cell>
          <cell r="DT353">
            <v>0</v>
          </cell>
          <cell r="DU353">
            <v>0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</row>
        <row r="354"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</v>
          </cell>
          <cell r="CT354">
            <v>0</v>
          </cell>
          <cell r="CU354">
            <v>0</v>
          </cell>
          <cell r="CV354">
            <v>0</v>
          </cell>
          <cell r="CW354">
            <v>0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  <cell r="DD354">
            <v>0</v>
          </cell>
          <cell r="DE354">
            <v>0</v>
          </cell>
          <cell r="DF354">
            <v>0</v>
          </cell>
          <cell r="DG354">
            <v>0</v>
          </cell>
          <cell r="DH354">
            <v>0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O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</row>
        <row r="356"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P356">
            <v>0</v>
          </cell>
          <cell r="CQ356">
            <v>0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0</v>
          </cell>
          <cell r="CX356">
            <v>0</v>
          </cell>
          <cell r="CY356">
            <v>0</v>
          </cell>
          <cell r="CZ356">
            <v>0</v>
          </cell>
          <cell r="DA356">
            <v>0</v>
          </cell>
          <cell r="DB356">
            <v>0</v>
          </cell>
          <cell r="DC356">
            <v>0</v>
          </cell>
          <cell r="DD356">
            <v>0</v>
          </cell>
          <cell r="DE356">
            <v>0</v>
          </cell>
          <cell r="DF356">
            <v>0</v>
          </cell>
          <cell r="DG356">
            <v>0</v>
          </cell>
          <cell r="DH356">
            <v>0</v>
          </cell>
          <cell r="DI356">
            <v>0</v>
          </cell>
          <cell r="DJ356">
            <v>0</v>
          </cell>
          <cell r="DK356">
            <v>0</v>
          </cell>
          <cell r="DL356">
            <v>0</v>
          </cell>
          <cell r="DM356">
            <v>0</v>
          </cell>
          <cell r="DN356">
            <v>0</v>
          </cell>
          <cell r="DO356">
            <v>0</v>
          </cell>
          <cell r="DP356">
            <v>0</v>
          </cell>
          <cell r="DQ356">
            <v>0</v>
          </cell>
          <cell r="DR356">
            <v>0</v>
          </cell>
          <cell r="DS356">
            <v>0</v>
          </cell>
          <cell r="DT356">
            <v>0</v>
          </cell>
          <cell r="DU356">
            <v>0</v>
          </cell>
          <cell r="DV356">
            <v>0</v>
          </cell>
          <cell r="DW356">
            <v>0</v>
          </cell>
          <cell r="DX356">
            <v>0</v>
          </cell>
          <cell r="DY356">
            <v>0</v>
          </cell>
          <cell r="DZ356">
            <v>0</v>
          </cell>
          <cell r="EA356">
            <v>0</v>
          </cell>
          <cell r="EB356">
            <v>0</v>
          </cell>
          <cell r="EC356">
            <v>0</v>
          </cell>
          <cell r="ED356">
            <v>0</v>
          </cell>
        </row>
        <row r="359">
          <cell r="F359">
            <v>1252.338</v>
          </cell>
          <cell r="G359">
            <v>1451.682</v>
          </cell>
          <cell r="H359">
            <v>2182.9580000000001</v>
          </cell>
          <cell r="I359">
            <v>2521.29</v>
          </cell>
          <cell r="J359">
            <v>2918.681</v>
          </cell>
          <cell r="K359">
            <v>3100.65</v>
          </cell>
          <cell r="L359">
            <v>2806.4920000000002</v>
          </cell>
          <cell r="M359">
            <v>2811.1109999999999</v>
          </cell>
          <cell r="N359">
            <v>2477.88</v>
          </cell>
          <cell r="O359">
            <v>2008.924</v>
          </cell>
          <cell r="P359">
            <v>1353.06</v>
          </cell>
          <cell r="Q359">
            <v>1043.8630000000001</v>
          </cell>
          <cell r="R359">
            <v>25749.292999999994</v>
          </cell>
          <cell r="S359">
            <v>1246.107</v>
          </cell>
          <cell r="T359">
            <v>1394.568</v>
          </cell>
          <cell r="U359">
            <v>2171.9839999999999</v>
          </cell>
          <cell r="V359">
            <v>2508.66</v>
          </cell>
          <cell r="W359">
            <v>2903.9560000000001</v>
          </cell>
          <cell r="X359">
            <v>3085.17</v>
          </cell>
          <cell r="Y359">
            <v>2792.4180000000001</v>
          </cell>
          <cell r="Z359">
            <v>2797.0369999999998</v>
          </cell>
          <cell r="AA359">
            <v>2465.58</v>
          </cell>
          <cell r="AB359">
            <v>1998.8489999999999</v>
          </cell>
          <cell r="AC359">
            <v>1346.34</v>
          </cell>
          <cell r="AD359">
            <v>1038.624</v>
          </cell>
          <cell r="AE359">
            <v>25620.780999999995</v>
          </cell>
          <cell r="AF359">
            <v>1239.876</v>
          </cell>
          <cell r="AG359">
            <v>1387.652</v>
          </cell>
          <cell r="AH359">
            <v>2161.134</v>
          </cell>
          <cell r="AI359">
            <v>2496.15</v>
          </cell>
          <cell r="AJ359">
            <v>2889.51</v>
          </cell>
          <cell r="AK359">
            <v>3069.75</v>
          </cell>
          <cell r="AL359">
            <v>2778.4369999999999</v>
          </cell>
          <cell r="AM359">
            <v>2783.056</v>
          </cell>
          <cell r="AN359">
            <v>2453.19</v>
          </cell>
          <cell r="AO359">
            <v>1988.867</v>
          </cell>
          <cell r="AP359">
            <v>1339.65</v>
          </cell>
          <cell r="AQ359">
            <v>1033.509</v>
          </cell>
          <cell r="AR359">
            <v>25492.672000000002</v>
          </cell>
          <cell r="AS359">
            <v>1233.7070000000001</v>
          </cell>
          <cell r="AT359">
            <v>1380.68</v>
          </cell>
          <cell r="AU359">
            <v>2150.377</v>
          </cell>
          <cell r="AV359">
            <v>2483.64</v>
          </cell>
          <cell r="AW359">
            <v>2875.0949999999998</v>
          </cell>
          <cell r="AX359">
            <v>3054.36</v>
          </cell>
          <cell r="AY359">
            <v>2764.6109999999999</v>
          </cell>
          <cell r="AZ359">
            <v>2769.0749999999998</v>
          </cell>
          <cell r="BA359">
            <v>2440.9499999999998</v>
          </cell>
          <cell r="BB359">
            <v>1978.9469999999999</v>
          </cell>
          <cell r="BC359">
            <v>1332.96</v>
          </cell>
          <cell r="BD359">
            <v>1028.27</v>
          </cell>
          <cell r="BE359">
            <v>25414.288999999997</v>
          </cell>
          <cell r="BF359">
            <v>1227.538</v>
          </cell>
          <cell r="BG359">
            <v>1422.885</v>
          </cell>
          <cell r="BH359">
            <v>2139.62</v>
          </cell>
          <cell r="BI359">
            <v>2471.2800000000002</v>
          </cell>
          <cell r="BJ359">
            <v>2860.6179999999999</v>
          </cell>
          <cell r="BK359">
            <v>3039.09</v>
          </cell>
          <cell r="BL359">
            <v>2750.7539999999999</v>
          </cell>
          <cell r="BM359">
            <v>2755.28</v>
          </cell>
          <cell r="BN359">
            <v>2428.71</v>
          </cell>
          <cell r="BO359">
            <v>1969.0889999999999</v>
          </cell>
          <cell r="BP359">
            <v>1326.27</v>
          </cell>
          <cell r="BQ359">
            <v>1023.155</v>
          </cell>
          <cell r="BR359">
            <v>25238.388999999996</v>
          </cell>
          <cell r="BS359">
            <v>1221.4000000000001</v>
          </cell>
          <cell r="BT359">
            <v>1366.96</v>
          </cell>
          <cell r="BU359">
            <v>2128.9250000000002</v>
          </cell>
          <cell r="BV359">
            <v>2458.89</v>
          </cell>
          <cell r="BW359">
            <v>2846.3890000000001</v>
          </cell>
          <cell r="BX359">
            <v>3023.91</v>
          </cell>
          <cell r="BY359">
            <v>2737.0520000000001</v>
          </cell>
          <cell r="BZ359">
            <v>2741.5160000000001</v>
          </cell>
          <cell r="CA359">
            <v>2416.59</v>
          </cell>
          <cell r="CB359">
            <v>1959.1379999999999</v>
          </cell>
          <cell r="CC359">
            <v>1319.61</v>
          </cell>
          <cell r="CD359">
            <v>1018.009</v>
          </cell>
          <cell r="CE359">
            <v>25112.16</v>
          </cell>
          <cell r="CF359">
            <v>1215.2619999999999</v>
          </cell>
          <cell r="CG359">
            <v>1360.1279999999999</v>
          </cell>
          <cell r="CH359">
            <v>2118.23</v>
          </cell>
          <cell r="CI359">
            <v>2446.59</v>
          </cell>
          <cell r="CJ359">
            <v>2832.098</v>
          </cell>
          <cell r="CK359">
            <v>3008.82</v>
          </cell>
          <cell r="CL359">
            <v>2723.35</v>
          </cell>
          <cell r="CM359">
            <v>2727.7829999999999</v>
          </cell>
          <cell r="CN359">
            <v>2404.56</v>
          </cell>
          <cell r="CO359">
            <v>1949.404</v>
          </cell>
          <cell r="CP359">
            <v>1313.01</v>
          </cell>
          <cell r="CQ359">
            <v>1012.925</v>
          </cell>
          <cell r="CR359">
            <v>24986.607999999997</v>
          </cell>
          <cell r="CS359">
            <v>1209.2170000000001</v>
          </cell>
          <cell r="CT359">
            <v>1353.296</v>
          </cell>
          <cell r="CU359">
            <v>2107.6590000000001</v>
          </cell>
          <cell r="CV359">
            <v>2434.38</v>
          </cell>
          <cell r="CW359">
            <v>2817.9929999999999</v>
          </cell>
          <cell r="CX359">
            <v>2993.76</v>
          </cell>
          <cell r="CY359">
            <v>2709.741</v>
          </cell>
          <cell r="CZ359">
            <v>2714.143</v>
          </cell>
          <cell r="DA359">
            <v>2392.5300000000002</v>
          </cell>
          <cell r="DB359">
            <v>1939.6079999999999</v>
          </cell>
          <cell r="DC359">
            <v>1306.44</v>
          </cell>
          <cell r="DD359">
            <v>1007.841</v>
          </cell>
          <cell r="DE359">
            <v>24909.631999999998</v>
          </cell>
          <cell r="DF359">
            <v>1203.079</v>
          </cell>
          <cell r="DG359">
            <v>1394.61</v>
          </cell>
          <cell r="DH359">
            <v>2097.15</v>
          </cell>
          <cell r="DI359">
            <v>2422.14</v>
          </cell>
          <cell r="DJ359">
            <v>2803.8879999999999</v>
          </cell>
          <cell r="DK359">
            <v>2978.79</v>
          </cell>
          <cell r="DL359">
            <v>2696.2249999999999</v>
          </cell>
          <cell r="DM359">
            <v>2700.596</v>
          </cell>
          <cell r="DN359">
            <v>2380.56</v>
          </cell>
          <cell r="DO359">
            <v>1929.905</v>
          </cell>
          <cell r="DP359">
            <v>1299.8699999999999</v>
          </cell>
          <cell r="DQ359">
            <v>1002.819</v>
          </cell>
          <cell r="DR359">
            <v>24737.292000000001</v>
          </cell>
          <cell r="DS359">
            <v>1197.1579999999999</v>
          </cell>
          <cell r="DT359">
            <v>1339.856</v>
          </cell>
          <cell r="DU359">
            <v>2086.672</v>
          </cell>
          <cell r="DV359">
            <v>2410.0500000000002</v>
          </cell>
          <cell r="DW359">
            <v>2789.8760000000002</v>
          </cell>
          <cell r="DX359">
            <v>2963.88</v>
          </cell>
          <cell r="DY359">
            <v>2682.7089999999998</v>
          </cell>
          <cell r="DZ359">
            <v>2687.049</v>
          </cell>
          <cell r="EA359">
            <v>2368.59</v>
          </cell>
          <cell r="EB359">
            <v>1920.2950000000001</v>
          </cell>
          <cell r="EC359">
            <v>1293.3599999999999</v>
          </cell>
          <cell r="ED359">
            <v>997.79700000000003</v>
          </cell>
        </row>
        <row r="360"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P360">
            <v>0</v>
          </cell>
          <cell r="CQ360">
            <v>0</v>
          </cell>
          <cell r="CR360">
            <v>0</v>
          </cell>
          <cell r="CS360">
            <v>0</v>
          </cell>
          <cell r="CT360">
            <v>0</v>
          </cell>
          <cell r="CU360">
            <v>0</v>
          </cell>
          <cell r="CV360">
            <v>0</v>
          </cell>
          <cell r="CW360">
            <v>0</v>
          </cell>
          <cell r="CX360">
            <v>0</v>
          </cell>
          <cell r="CY360">
            <v>0</v>
          </cell>
          <cell r="CZ360">
            <v>0</v>
          </cell>
          <cell r="DA360">
            <v>0</v>
          </cell>
          <cell r="DB360">
            <v>0</v>
          </cell>
          <cell r="DC360">
            <v>0</v>
          </cell>
          <cell r="DD360">
            <v>0</v>
          </cell>
          <cell r="DE360">
            <v>0</v>
          </cell>
          <cell r="DF360">
            <v>0</v>
          </cell>
          <cell r="DG360">
            <v>0</v>
          </cell>
          <cell r="DH360">
            <v>0</v>
          </cell>
          <cell r="DI360">
            <v>0</v>
          </cell>
          <cell r="DJ360">
            <v>0</v>
          </cell>
          <cell r="DK360">
            <v>0</v>
          </cell>
          <cell r="DL360">
            <v>0</v>
          </cell>
          <cell r="DM360">
            <v>0</v>
          </cell>
          <cell r="DN360">
            <v>0</v>
          </cell>
          <cell r="DO360">
            <v>0</v>
          </cell>
          <cell r="DP360">
            <v>0</v>
          </cell>
          <cell r="DQ360">
            <v>0</v>
          </cell>
          <cell r="DR360">
            <v>0</v>
          </cell>
          <cell r="DS360">
            <v>0</v>
          </cell>
          <cell r="DT360">
            <v>0</v>
          </cell>
          <cell r="DU360">
            <v>0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</row>
        <row r="361">
          <cell r="F361">
            <v>1252.338</v>
          </cell>
          <cell r="G361">
            <v>1451.682</v>
          </cell>
          <cell r="H361">
            <v>2182.9580000000001</v>
          </cell>
          <cell r="I361">
            <v>2521.29</v>
          </cell>
          <cell r="J361">
            <v>2918.681</v>
          </cell>
          <cell r="K361">
            <v>3100.65</v>
          </cell>
          <cell r="L361">
            <v>2806.4920000000002</v>
          </cell>
          <cell r="M361">
            <v>2811.1109999999999</v>
          </cell>
          <cell r="N361">
            <v>2477.88</v>
          </cell>
          <cell r="O361">
            <v>2008.924</v>
          </cell>
          <cell r="P361">
            <v>1353.06</v>
          </cell>
          <cell r="Q361">
            <v>1043.8630000000001</v>
          </cell>
          <cell r="R361">
            <v>25749.292999999994</v>
          </cell>
          <cell r="S361">
            <v>1246.107</v>
          </cell>
          <cell r="T361">
            <v>1394.568</v>
          </cell>
          <cell r="U361">
            <v>2171.9839999999999</v>
          </cell>
          <cell r="V361">
            <v>2508.66</v>
          </cell>
          <cell r="W361">
            <v>2903.9560000000001</v>
          </cell>
          <cell r="X361">
            <v>3085.17</v>
          </cell>
          <cell r="Y361">
            <v>2792.4180000000001</v>
          </cell>
          <cell r="Z361">
            <v>2797.0369999999998</v>
          </cell>
          <cell r="AA361">
            <v>2465.58</v>
          </cell>
          <cell r="AB361">
            <v>1998.8489999999999</v>
          </cell>
          <cell r="AC361">
            <v>1346.34</v>
          </cell>
          <cell r="AD361">
            <v>1038.624</v>
          </cell>
          <cell r="AE361">
            <v>25620.780999999995</v>
          </cell>
          <cell r="AF361">
            <v>1239.876</v>
          </cell>
          <cell r="AG361">
            <v>1387.652</v>
          </cell>
          <cell r="AH361">
            <v>2161.134</v>
          </cell>
          <cell r="AI361">
            <v>2496.15</v>
          </cell>
          <cell r="AJ361">
            <v>2889.51</v>
          </cell>
          <cell r="AK361">
            <v>3069.75</v>
          </cell>
          <cell r="AL361">
            <v>2778.4369999999999</v>
          </cell>
          <cell r="AM361">
            <v>2783.056</v>
          </cell>
          <cell r="AN361">
            <v>2453.19</v>
          </cell>
          <cell r="AO361">
            <v>1988.867</v>
          </cell>
          <cell r="AP361">
            <v>1339.65</v>
          </cell>
          <cell r="AQ361">
            <v>1033.509</v>
          </cell>
          <cell r="AR361">
            <v>25492.672000000002</v>
          </cell>
          <cell r="AS361">
            <v>1233.7070000000001</v>
          </cell>
          <cell r="AT361">
            <v>1380.68</v>
          </cell>
          <cell r="AU361">
            <v>2150.377</v>
          </cell>
          <cell r="AV361">
            <v>2483.64</v>
          </cell>
          <cell r="AW361">
            <v>2875.0949999999998</v>
          </cell>
          <cell r="AX361">
            <v>3054.36</v>
          </cell>
          <cell r="AY361">
            <v>2764.6109999999999</v>
          </cell>
          <cell r="AZ361">
            <v>2769.0749999999998</v>
          </cell>
          <cell r="BA361">
            <v>2440.9499999999998</v>
          </cell>
          <cell r="BB361">
            <v>1978.9469999999999</v>
          </cell>
          <cell r="BC361">
            <v>1332.96</v>
          </cell>
          <cell r="BD361">
            <v>1028.27</v>
          </cell>
          <cell r="BE361">
            <v>25414.288999999997</v>
          </cell>
          <cell r="BF361">
            <v>1227.538</v>
          </cell>
          <cell r="BG361">
            <v>1422.885</v>
          </cell>
          <cell r="BH361">
            <v>2139.62</v>
          </cell>
          <cell r="BI361">
            <v>2471.2800000000002</v>
          </cell>
          <cell r="BJ361">
            <v>2860.6179999999999</v>
          </cell>
          <cell r="BK361">
            <v>3039.09</v>
          </cell>
          <cell r="BL361">
            <v>2750.7539999999999</v>
          </cell>
          <cell r="BM361">
            <v>2755.28</v>
          </cell>
          <cell r="BN361">
            <v>2428.71</v>
          </cell>
          <cell r="BO361">
            <v>1969.0889999999999</v>
          </cell>
          <cell r="BP361">
            <v>1326.27</v>
          </cell>
          <cell r="BQ361">
            <v>1023.155</v>
          </cell>
          <cell r="BR361">
            <v>25238.388999999996</v>
          </cell>
          <cell r="BS361">
            <v>1221.4000000000001</v>
          </cell>
          <cell r="BT361">
            <v>1366.96</v>
          </cell>
          <cell r="BU361">
            <v>2128.9250000000002</v>
          </cell>
          <cell r="BV361">
            <v>2458.89</v>
          </cell>
          <cell r="BW361">
            <v>2846.3890000000001</v>
          </cell>
          <cell r="BX361">
            <v>3023.91</v>
          </cell>
          <cell r="BY361">
            <v>2737.0520000000001</v>
          </cell>
          <cell r="BZ361">
            <v>2741.5160000000001</v>
          </cell>
          <cell r="CA361">
            <v>2416.59</v>
          </cell>
          <cell r="CB361">
            <v>1959.1379999999999</v>
          </cell>
          <cell r="CC361">
            <v>1319.61</v>
          </cell>
          <cell r="CD361">
            <v>1018.009</v>
          </cell>
          <cell r="CE361">
            <v>25112.16</v>
          </cell>
          <cell r="CF361">
            <v>1215.2619999999999</v>
          </cell>
          <cell r="CG361">
            <v>1360.1279999999999</v>
          </cell>
          <cell r="CH361">
            <v>2118.23</v>
          </cell>
          <cell r="CI361">
            <v>2446.59</v>
          </cell>
          <cell r="CJ361">
            <v>2832.098</v>
          </cell>
          <cell r="CK361">
            <v>3008.82</v>
          </cell>
          <cell r="CL361">
            <v>2723.35</v>
          </cell>
          <cell r="CM361">
            <v>2727.7829999999999</v>
          </cell>
          <cell r="CN361">
            <v>2404.56</v>
          </cell>
          <cell r="CO361">
            <v>1949.404</v>
          </cell>
          <cell r="CP361">
            <v>1313.01</v>
          </cell>
          <cell r="CQ361">
            <v>1012.925</v>
          </cell>
          <cell r="CR361">
            <v>24986.607999999997</v>
          </cell>
          <cell r="CS361">
            <v>1209.2170000000001</v>
          </cell>
          <cell r="CT361">
            <v>1353.296</v>
          </cell>
          <cell r="CU361">
            <v>2107.6590000000001</v>
          </cell>
          <cell r="CV361">
            <v>2434.38</v>
          </cell>
          <cell r="CW361">
            <v>2817.9929999999999</v>
          </cell>
          <cell r="CX361">
            <v>2993.76</v>
          </cell>
          <cell r="CY361">
            <v>2709.741</v>
          </cell>
          <cell r="CZ361">
            <v>2714.143</v>
          </cell>
          <cell r="DA361">
            <v>2392.5300000000002</v>
          </cell>
          <cell r="DB361">
            <v>1939.6079999999999</v>
          </cell>
          <cell r="DC361">
            <v>1306.44</v>
          </cell>
          <cell r="DD361">
            <v>1007.841</v>
          </cell>
          <cell r="DE361">
            <v>24909.631999999998</v>
          </cell>
          <cell r="DF361">
            <v>1203.079</v>
          </cell>
          <cell r="DG361">
            <v>1394.61</v>
          </cell>
          <cell r="DH361">
            <v>2097.15</v>
          </cell>
          <cell r="DI361">
            <v>2422.14</v>
          </cell>
          <cell r="DJ361">
            <v>2803.8879999999999</v>
          </cell>
          <cell r="DK361">
            <v>2978.79</v>
          </cell>
          <cell r="DL361">
            <v>2696.2249999999999</v>
          </cell>
          <cell r="DM361">
            <v>2700.596</v>
          </cell>
          <cell r="DN361">
            <v>2380.56</v>
          </cell>
          <cell r="DO361">
            <v>1929.905</v>
          </cell>
          <cell r="DP361">
            <v>1299.8699999999999</v>
          </cell>
          <cell r="DQ361">
            <v>1002.819</v>
          </cell>
          <cell r="DR361">
            <v>24737.292000000001</v>
          </cell>
          <cell r="DS361">
            <v>1197.1579999999999</v>
          </cell>
          <cell r="DT361">
            <v>1339.856</v>
          </cell>
          <cell r="DU361">
            <v>2086.672</v>
          </cell>
          <cell r="DV361">
            <v>2410.0500000000002</v>
          </cell>
          <cell r="DW361">
            <v>2789.8760000000002</v>
          </cell>
          <cell r="DX361">
            <v>2963.88</v>
          </cell>
          <cell r="DY361">
            <v>2682.7089999999998</v>
          </cell>
          <cell r="DZ361">
            <v>2687.049</v>
          </cell>
          <cell r="EA361">
            <v>2368.59</v>
          </cell>
          <cell r="EB361">
            <v>1920.2950000000001</v>
          </cell>
          <cell r="EC361">
            <v>1293.3599999999999</v>
          </cell>
          <cell r="ED361">
            <v>997.79700000000003</v>
          </cell>
        </row>
        <row r="363"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P363">
            <v>0</v>
          </cell>
          <cell r="CQ363">
            <v>0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0</v>
          </cell>
          <cell r="CY363">
            <v>0</v>
          </cell>
          <cell r="CZ363">
            <v>0</v>
          </cell>
          <cell r="DA363">
            <v>0</v>
          </cell>
          <cell r="DB363">
            <v>0</v>
          </cell>
          <cell r="DC363">
            <v>0</v>
          </cell>
          <cell r="DD363">
            <v>0</v>
          </cell>
          <cell r="DE363">
            <v>0</v>
          </cell>
          <cell r="DF363">
            <v>0</v>
          </cell>
          <cell r="DG363">
            <v>0</v>
          </cell>
          <cell r="DH363">
            <v>0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M363">
            <v>0</v>
          </cell>
          <cell r="DN363">
            <v>0</v>
          </cell>
          <cell r="DO363">
            <v>0</v>
          </cell>
          <cell r="DP363">
            <v>0</v>
          </cell>
          <cell r="DQ363">
            <v>0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</row>
        <row r="364"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0</v>
          </cell>
          <cell r="CY364">
            <v>0</v>
          </cell>
          <cell r="CZ364">
            <v>0</v>
          </cell>
          <cell r="DA364">
            <v>0</v>
          </cell>
          <cell r="DB364">
            <v>0</v>
          </cell>
          <cell r="DC364">
            <v>0</v>
          </cell>
          <cell r="DD364">
            <v>0</v>
          </cell>
          <cell r="DE364">
            <v>0</v>
          </cell>
          <cell r="DF364">
            <v>0</v>
          </cell>
          <cell r="DG364">
            <v>0</v>
          </cell>
          <cell r="DH364">
            <v>0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M364">
            <v>0</v>
          </cell>
          <cell r="DN364">
            <v>0</v>
          </cell>
          <cell r="DO364">
            <v>0</v>
          </cell>
          <cell r="DP364">
            <v>0</v>
          </cell>
          <cell r="DQ364">
            <v>0</v>
          </cell>
          <cell r="DR364">
            <v>0</v>
          </cell>
          <cell r="DS364">
            <v>0</v>
          </cell>
          <cell r="DT364">
            <v>0</v>
          </cell>
          <cell r="DU364">
            <v>0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</row>
        <row r="365"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P365">
            <v>0</v>
          </cell>
          <cell r="CQ365">
            <v>0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0</v>
          </cell>
          <cell r="CX365">
            <v>0</v>
          </cell>
          <cell r="CY365">
            <v>0</v>
          </cell>
          <cell r="CZ365">
            <v>0</v>
          </cell>
          <cell r="DA365">
            <v>0</v>
          </cell>
          <cell r="DB365">
            <v>0</v>
          </cell>
          <cell r="DC365">
            <v>0</v>
          </cell>
          <cell r="DD365">
            <v>0</v>
          </cell>
          <cell r="DE365">
            <v>0</v>
          </cell>
          <cell r="DF365">
            <v>0</v>
          </cell>
          <cell r="DG365">
            <v>0</v>
          </cell>
          <cell r="DH365">
            <v>0</v>
          </cell>
          <cell r="DI365">
            <v>0</v>
          </cell>
          <cell r="DJ365">
            <v>0</v>
          </cell>
          <cell r="DK365">
            <v>0</v>
          </cell>
          <cell r="DL365">
            <v>0</v>
          </cell>
          <cell r="DM365">
            <v>0</v>
          </cell>
          <cell r="DN365">
            <v>0</v>
          </cell>
          <cell r="DO365">
            <v>0</v>
          </cell>
          <cell r="DP365">
            <v>0</v>
          </cell>
          <cell r="DQ365">
            <v>0</v>
          </cell>
          <cell r="DR365">
            <v>0</v>
          </cell>
          <cell r="DS365">
            <v>0</v>
          </cell>
          <cell r="DT365">
            <v>0</v>
          </cell>
          <cell r="DU365">
            <v>0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</row>
        <row r="366"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0</v>
          </cell>
          <cell r="CY366">
            <v>0</v>
          </cell>
          <cell r="CZ366">
            <v>0</v>
          </cell>
          <cell r="DA366">
            <v>0</v>
          </cell>
          <cell r="DB366">
            <v>0</v>
          </cell>
          <cell r="DC366">
            <v>0</v>
          </cell>
          <cell r="DD366">
            <v>0</v>
          </cell>
          <cell r="DE366">
            <v>0</v>
          </cell>
          <cell r="DF366">
            <v>0</v>
          </cell>
          <cell r="DG366">
            <v>0</v>
          </cell>
          <cell r="DH366">
            <v>0</v>
          </cell>
          <cell r="DI366">
            <v>0</v>
          </cell>
          <cell r="DJ366">
            <v>0</v>
          </cell>
          <cell r="DK366">
            <v>0</v>
          </cell>
          <cell r="DL366">
            <v>0</v>
          </cell>
          <cell r="DM366">
            <v>0</v>
          </cell>
          <cell r="DN366">
            <v>0</v>
          </cell>
          <cell r="DO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</row>
        <row r="367"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  <cell r="DB367">
            <v>0</v>
          </cell>
          <cell r="DC367">
            <v>0</v>
          </cell>
          <cell r="DD367">
            <v>0</v>
          </cell>
          <cell r="DE367">
            <v>0</v>
          </cell>
          <cell r="DF367">
            <v>0</v>
          </cell>
          <cell r="DG367">
            <v>0</v>
          </cell>
          <cell r="DH367">
            <v>0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O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DZ367">
            <v>0</v>
          </cell>
          <cell r="EA367">
            <v>0</v>
          </cell>
          <cell r="EB367">
            <v>0</v>
          </cell>
          <cell r="EC367">
            <v>0</v>
          </cell>
          <cell r="ED367">
            <v>0</v>
          </cell>
        </row>
        <row r="368"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</row>
        <row r="369"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</row>
        <row r="370"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</row>
        <row r="371"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P371">
            <v>0</v>
          </cell>
          <cell r="CQ371">
            <v>0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0</v>
          </cell>
          <cell r="CX371">
            <v>0</v>
          </cell>
          <cell r="CY371">
            <v>0</v>
          </cell>
          <cell r="CZ371">
            <v>0</v>
          </cell>
          <cell r="DA371">
            <v>0</v>
          </cell>
          <cell r="DB371">
            <v>0</v>
          </cell>
          <cell r="DC371">
            <v>0</v>
          </cell>
          <cell r="DD371">
            <v>0</v>
          </cell>
          <cell r="DE371">
            <v>0</v>
          </cell>
          <cell r="DF371">
            <v>0</v>
          </cell>
          <cell r="DG371">
            <v>0</v>
          </cell>
          <cell r="DH371">
            <v>0</v>
          </cell>
          <cell r="DI371">
            <v>0</v>
          </cell>
          <cell r="DJ371">
            <v>0</v>
          </cell>
          <cell r="DK371">
            <v>0</v>
          </cell>
          <cell r="DL371">
            <v>0</v>
          </cell>
          <cell r="DM371">
            <v>0</v>
          </cell>
          <cell r="DN371">
            <v>0</v>
          </cell>
          <cell r="DO371">
            <v>0</v>
          </cell>
          <cell r="DP371">
            <v>0</v>
          </cell>
          <cell r="DQ371">
            <v>0</v>
          </cell>
          <cell r="DR371">
            <v>0</v>
          </cell>
          <cell r="DS371">
            <v>0</v>
          </cell>
          <cell r="DT371">
            <v>0</v>
          </cell>
          <cell r="DU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</row>
        <row r="373"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0</v>
          </cell>
          <cell r="CY373">
            <v>0</v>
          </cell>
          <cell r="CZ373">
            <v>0</v>
          </cell>
          <cell r="DA373">
            <v>0</v>
          </cell>
          <cell r="DB373">
            <v>0</v>
          </cell>
          <cell r="DC373">
            <v>0</v>
          </cell>
          <cell r="DD373">
            <v>0</v>
          </cell>
          <cell r="DE373">
            <v>0</v>
          </cell>
          <cell r="DF373">
            <v>0</v>
          </cell>
          <cell r="DG373">
            <v>0</v>
          </cell>
          <cell r="DH373">
            <v>0</v>
          </cell>
          <cell r="DI373">
            <v>0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</row>
        <row r="374"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0</v>
          </cell>
          <cell r="CY374">
            <v>0</v>
          </cell>
          <cell r="CZ374">
            <v>0</v>
          </cell>
          <cell r="DA374">
            <v>0</v>
          </cell>
          <cell r="DB374">
            <v>0</v>
          </cell>
          <cell r="DC374">
            <v>0</v>
          </cell>
          <cell r="DD374">
            <v>0</v>
          </cell>
          <cell r="DE374">
            <v>0</v>
          </cell>
          <cell r="DF374">
            <v>0</v>
          </cell>
          <cell r="DG374">
            <v>0</v>
          </cell>
          <cell r="DH374">
            <v>0</v>
          </cell>
          <cell r="DI374">
            <v>0</v>
          </cell>
          <cell r="DJ374">
            <v>0</v>
          </cell>
          <cell r="DK374">
            <v>0</v>
          </cell>
          <cell r="DL374">
            <v>0</v>
          </cell>
          <cell r="DM374">
            <v>0</v>
          </cell>
          <cell r="DN374">
            <v>0</v>
          </cell>
          <cell r="DO374">
            <v>0</v>
          </cell>
          <cell r="DP374">
            <v>0</v>
          </cell>
          <cell r="DQ374">
            <v>0</v>
          </cell>
          <cell r="DR374">
            <v>0</v>
          </cell>
          <cell r="DS374">
            <v>0</v>
          </cell>
          <cell r="DT374">
            <v>0</v>
          </cell>
          <cell r="DU374">
            <v>0</v>
          </cell>
          <cell r="DV374">
            <v>0</v>
          </cell>
          <cell r="DW374">
            <v>0</v>
          </cell>
          <cell r="DX374">
            <v>0</v>
          </cell>
          <cell r="DY374">
            <v>0</v>
          </cell>
          <cell r="DZ374">
            <v>0</v>
          </cell>
          <cell r="EA374">
            <v>0</v>
          </cell>
          <cell r="EB374">
            <v>0</v>
          </cell>
          <cell r="EC374">
            <v>0</v>
          </cell>
          <cell r="ED374">
            <v>0</v>
          </cell>
        </row>
        <row r="375"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P375">
            <v>0</v>
          </cell>
          <cell r="CQ375">
            <v>0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0</v>
          </cell>
          <cell r="CY375">
            <v>0</v>
          </cell>
          <cell r="CZ375">
            <v>0</v>
          </cell>
          <cell r="DA375">
            <v>0</v>
          </cell>
          <cell r="DB375">
            <v>0</v>
          </cell>
          <cell r="DC375">
            <v>0</v>
          </cell>
          <cell r="DD375">
            <v>0</v>
          </cell>
          <cell r="DE375">
            <v>0</v>
          </cell>
          <cell r="DF375">
            <v>0</v>
          </cell>
          <cell r="DG375">
            <v>0</v>
          </cell>
          <cell r="DH375">
            <v>0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M375">
            <v>0</v>
          </cell>
          <cell r="DN375">
            <v>0</v>
          </cell>
          <cell r="DO375">
            <v>0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  <cell r="DV375">
            <v>0</v>
          </cell>
          <cell r="DW375">
            <v>0</v>
          </cell>
          <cell r="DX375">
            <v>0</v>
          </cell>
          <cell r="DY375">
            <v>0</v>
          </cell>
          <cell r="DZ375">
            <v>0</v>
          </cell>
          <cell r="EA375">
            <v>0</v>
          </cell>
          <cell r="EB375">
            <v>0</v>
          </cell>
          <cell r="EC375">
            <v>0</v>
          </cell>
          <cell r="ED375">
            <v>0</v>
          </cell>
        </row>
        <row r="376"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M376">
            <v>0</v>
          </cell>
          <cell r="DN376">
            <v>0</v>
          </cell>
          <cell r="DO376">
            <v>0</v>
          </cell>
          <cell r="DP376">
            <v>0</v>
          </cell>
          <cell r="DQ376">
            <v>0</v>
          </cell>
          <cell r="DR376">
            <v>0</v>
          </cell>
          <cell r="DS376">
            <v>0</v>
          </cell>
          <cell r="DT376">
            <v>0</v>
          </cell>
          <cell r="DU376">
            <v>0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</row>
        <row r="377"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0</v>
          </cell>
          <cell r="CY377">
            <v>0</v>
          </cell>
          <cell r="CZ377">
            <v>0</v>
          </cell>
          <cell r="DA377">
            <v>0</v>
          </cell>
          <cell r="DB377">
            <v>0</v>
          </cell>
          <cell r="DC377">
            <v>0</v>
          </cell>
          <cell r="DD377">
            <v>0</v>
          </cell>
          <cell r="DE377">
            <v>0</v>
          </cell>
          <cell r="DF377">
            <v>0</v>
          </cell>
          <cell r="DG377">
            <v>0</v>
          </cell>
          <cell r="DH377">
            <v>0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  <cell r="DQ377">
            <v>0</v>
          </cell>
          <cell r="DR377">
            <v>0</v>
          </cell>
          <cell r="DS377">
            <v>0</v>
          </cell>
          <cell r="DT377">
            <v>0</v>
          </cell>
          <cell r="DU377">
            <v>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</row>
        <row r="378"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  <cell r="DD378">
            <v>0</v>
          </cell>
          <cell r="DE378">
            <v>0</v>
          </cell>
          <cell r="DF378">
            <v>0</v>
          </cell>
          <cell r="DG378">
            <v>0</v>
          </cell>
          <cell r="DH378">
            <v>0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0</v>
          </cell>
          <cell r="DN378">
            <v>0</v>
          </cell>
          <cell r="DO378">
            <v>0</v>
          </cell>
          <cell r="DP378">
            <v>0</v>
          </cell>
          <cell r="DQ378">
            <v>0</v>
          </cell>
          <cell r="DR378">
            <v>0</v>
          </cell>
          <cell r="DS378">
            <v>0</v>
          </cell>
          <cell r="DT378">
            <v>0</v>
          </cell>
          <cell r="DU378">
            <v>0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</row>
        <row r="380"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0</v>
          </cell>
          <cell r="CY380">
            <v>0</v>
          </cell>
          <cell r="CZ380">
            <v>0</v>
          </cell>
          <cell r="DA380">
            <v>0</v>
          </cell>
          <cell r="DB380">
            <v>0</v>
          </cell>
          <cell r="DC380">
            <v>0</v>
          </cell>
          <cell r="DD380">
            <v>0</v>
          </cell>
          <cell r="DE380">
            <v>0</v>
          </cell>
          <cell r="DF380">
            <v>0</v>
          </cell>
          <cell r="DG380">
            <v>0</v>
          </cell>
          <cell r="DH380">
            <v>0</v>
          </cell>
          <cell r="DI380">
            <v>0</v>
          </cell>
          <cell r="DJ380">
            <v>0</v>
          </cell>
          <cell r="DK380">
            <v>0</v>
          </cell>
          <cell r="DL380">
            <v>0</v>
          </cell>
          <cell r="DM380">
            <v>0</v>
          </cell>
          <cell r="DN380">
            <v>0</v>
          </cell>
          <cell r="DO380">
            <v>0</v>
          </cell>
          <cell r="DP380">
            <v>0</v>
          </cell>
          <cell r="DQ380">
            <v>0</v>
          </cell>
          <cell r="DR380">
            <v>0</v>
          </cell>
          <cell r="DS380">
            <v>0</v>
          </cell>
          <cell r="DT380">
            <v>0</v>
          </cell>
          <cell r="DU380">
            <v>0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</row>
        <row r="381"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0</v>
          </cell>
          <cell r="CQ381">
            <v>0</v>
          </cell>
          <cell r="CR381">
            <v>0</v>
          </cell>
          <cell r="CS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0</v>
          </cell>
          <cell r="CX381">
            <v>0</v>
          </cell>
          <cell r="CY381">
            <v>0</v>
          </cell>
          <cell r="CZ381">
            <v>0</v>
          </cell>
          <cell r="DA381">
            <v>0</v>
          </cell>
          <cell r="DB381">
            <v>0</v>
          </cell>
          <cell r="DC381">
            <v>0</v>
          </cell>
          <cell r="DD381">
            <v>0</v>
          </cell>
          <cell r="DE381">
            <v>0</v>
          </cell>
          <cell r="DF381">
            <v>0</v>
          </cell>
          <cell r="DG381">
            <v>0</v>
          </cell>
          <cell r="DH381">
            <v>0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M381">
            <v>0</v>
          </cell>
          <cell r="DN381">
            <v>0</v>
          </cell>
          <cell r="DO381">
            <v>0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U381">
            <v>0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</row>
        <row r="382"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</row>
        <row r="383"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</row>
        <row r="384"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</row>
        <row r="385"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0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Y385">
            <v>0</v>
          </cell>
          <cell r="CZ385">
            <v>0</v>
          </cell>
          <cell r="DA385">
            <v>0</v>
          </cell>
          <cell r="DB385">
            <v>0</v>
          </cell>
          <cell r="DC385">
            <v>0</v>
          </cell>
          <cell r="DD385">
            <v>0</v>
          </cell>
          <cell r="DE385">
            <v>0</v>
          </cell>
          <cell r="DF385">
            <v>0</v>
          </cell>
          <cell r="DG385">
            <v>0</v>
          </cell>
          <cell r="DH385">
            <v>0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M385">
            <v>0</v>
          </cell>
          <cell r="DN385">
            <v>0</v>
          </cell>
          <cell r="DO385">
            <v>0</v>
          </cell>
          <cell r="DP385">
            <v>0</v>
          </cell>
          <cell r="DQ385">
            <v>0</v>
          </cell>
          <cell r="DR385">
            <v>0</v>
          </cell>
          <cell r="DS385">
            <v>0</v>
          </cell>
          <cell r="DT385">
            <v>0</v>
          </cell>
          <cell r="DU385">
            <v>0</v>
          </cell>
          <cell r="DV385">
            <v>0</v>
          </cell>
          <cell r="DW385">
            <v>0</v>
          </cell>
          <cell r="DX385">
            <v>0</v>
          </cell>
          <cell r="DY385">
            <v>0</v>
          </cell>
          <cell r="DZ385">
            <v>0</v>
          </cell>
          <cell r="EA385">
            <v>0</v>
          </cell>
          <cell r="EB385">
            <v>0</v>
          </cell>
          <cell r="EC385">
            <v>0</v>
          </cell>
          <cell r="ED385">
            <v>0</v>
          </cell>
        </row>
        <row r="386"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</row>
        <row r="387"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</row>
        <row r="388"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</row>
        <row r="389"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0</v>
          </cell>
          <cell r="CZ389">
            <v>0</v>
          </cell>
          <cell r="DA389">
            <v>0</v>
          </cell>
          <cell r="DB389">
            <v>0</v>
          </cell>
          <cell r="DC389">
            <v>0</v>
          </cell>
          <cell r="DD389">
            <v>0</v>
          </cell>
          <cell r="DE389">
            <v>0</v>
          </cell>
          <cell r="DF389">
            <v>0</v>
          </cell>
          <cell r="DG389">
            <v>0</v>
          </cell>
          <cell r="DH389">
            <v>0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M389">
            <v>0</v>
          </cell>
          <cell r="DN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0</v>
          </cell>
          <cell r="DS389">
            <v>0</v>
          </cell>
          <cell r="DT389">
            <v>0</v>
          </cell>
          <cell r="DU389">
            <v>0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</row>
        <row r="390"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</row>
        <row r="391"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M391">
            <v>0</v>
          </cell>
          <cell r="DN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</row>
        <row r="392"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0</v>
          </cell>
          <cell r="EB392">
            <v>0</v>
          </cell>
          <cell r="EC392">
            <v>0</v>
          </cell>
          <cell r="ED392">
            <v>0</v>
          </cell>
        </row>
        <row r="393"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0</v>
          </cell>
          <cell r="CY393">
            <v>0</v>
          </cell>
          <cell r="CZ393">
            <v>0</v>
          </cell>
          <cell r="DA393">
            <v>0</v>
          </cell>
          <cell r="DB393">
            <v>0</v>
          </cell>
          <cell r="DC393">
            <v>0</v>
          </cell>
          <cell r="DD393">
            <v>0</v>
          </cell>
          <cell r="DE393">
            <v>0</v>
          </cell>
          <cell r="DF393">
            <v>0</v>
          </cell>
          <cell r="DG393">
            <v>0</v>
          </cell>
          <cell r="DH393">
            <v>0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M393">
            <v>0</v>
          </cell>
          <cell r="DN393">
            <v>0</v>
          </cell>
          <cell r="DO393">
            <v>0</v>
          </cell>
          <cell r="DP393">
            <v>0</v>
          </cell>
          <cell r="DQ393">
            <v>0</v>
          </cell>
          <cell r="DR393">
            <v>0</v>
          </cell>
          <cell r="DS393">
            <v>0</v>
          </cell>
          <cell r="DT393">
            <v>0</v>
          </cell>
          <cell r="DU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  <cell r="EA393">
            <v>0</v>
          </cell>
          <cell r="EB393">
            <v>0</v>
          </cell>
          <cell r="EC393">
            <v>0</v>
          </cell>
          <cell r="ED393">
            <v>0</v>
          </cell>
        </row>
        <row r="394"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0</v>
          </cell>
        </row>
        <row r="395"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P395">
            <v>0</v>
          </cell>
          <cell r="CQ395">
            <v>0</v>
          </cell>
          <cell r="CR395">
            <v>0</v>
          </cell>
          <cell r="CS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0</v>
          </cell>
          <cell r="CX395">
            <v>0</v>
          </cell>
          <cell r="CY395">
            <v>0</v>
          </cell>
          <cell r="CZ395">
            <v>0</v>
          </cell>
          <cell r="DA395">
            <v>0</v>
          </cell>
          <cell r="DB395">
            <v>0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G395">
            <v>0</v>
          </cell>
          <cell r="DH395">
            <v>0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>
            <v>0</v>
          </cell>
          <cell r="ED395">
            <v>0</v>
          </cell>
        </row>
        <row r="396"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</row>
        <row r="397"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</row>
        <row r="398"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0</v>
          </cell>
          <cell r="DH398">
            <v>0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0</v>
          </cell>
          <cell r="EA398">
            <v>0</v>
          </cell>
          <cell r="EB398">
            <v>0</v>
          </cell>
          <cell r="EC398">
            <v>0</v>
          </cell>
          <cell r="ED398">
            <v>0</v>
          </cell>
        </row>
        <row r="399"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DV399">
            <v>0</v>
          </cell>
          <cell r="DW399">
            <v>0</v>
          </cell>
          <cell r="DX399">
            <v>0</v>
          </cell>
          <cell r="DY399">
            <v>0</v>
          </cell>
          <cell r="DZ399">
            <v>0</v>
          </cell>
          <cell r="EA399">
            <v>0</v>
          </cell>
          <cell r="EB399">
            <v>0</v>
          </cell>
          <cell r="EC399">
            <v>0</v>
          </cell>
          <cell r="ED399">
            <v>0</v>
          </cell>
        </row>
        <row r="400"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Y400">
            <v>0</v>
          </cell>
          <cell r="CZ400">
            <v>0</v>
          </cell>
          <cell r="DA400">
            <v>0</v>
          </cell>
          <cell r="DB400">
            <v>0</v>
          </cell>
          <cell r="DC400">
            <v>0</v>
          </cell>
          <cell r="DD400">
            <v>0</v>
          </cell>
          <cell r="DE400">
            <v>0</v>
          </cell>
          <cell r="DF400">
            <v>0</v>
          </cell>
          <cell r="DG400">
            <v>0</v>
          </cell>
          <cell r="DH400">
            <v>0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M400">
            <v>0</v>
          </cell>
          <cell r="DN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0</v>
          </cell>
          <cell r="DU400">
            <v>0</v>
          </cell>
          <cell r="DV400">
            <v>0</v>
          </cell>
          <cell r="DW400">
            <v>0</v>
          </cell>
          <cell r="DX400">
            <v>0</v>
          </cell>
          <cell r="DY400">
            <v>0</v>
          </cell>
          <cell r="DZ400">
            <v>0</v>
          </cell>
          <cell r="EA400">
            <v>0</v>
          </cell>
          <cell r="EB400">
            <v>0</v>
          </cell>
          <cell r="EC400">
            <v>0</v>
          </cell>
          <cell r="ED400">
            <v>0</v>
          </cell>
        </row>
        <row r="401"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0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0</v>
          </cell>
          <cell r="CX401">
            <v>0</v>
          </cell>
          <cell r="CY401">
            <v>0</v>
          </cell>
          <cell r="CZ401">
            <v>0</v>
          </cell>
          <cell r="DA401">
            <v>0</v>
          </cell>
          <cell r="DB401">
            <v>0</v>
          </cell>
          <cell r="DC401">
            <v>0</v>
          </cell>
          <cell r="DD401">
            <v>0</v>
          </cell>
          <cell r="DE401">
            <v>0</v>
          </cell>
          <cell r="DF401">
            <v>0</v>
          </cell>
          <cell r="DG401">
            <v>0</v>
          </cell>
          <cell r="DH401">
            <v>0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M401">
            <v>0</v>
          </cell>
          <cell r="DN401">
            <v>0</v>
          </cell>
          <cell r="DO401">
            <v>0</v>
          </cell>
          <cell r="DP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0</v>
          </cell>
          <cell r="DU401">
            <v>0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</row>
        <row r="402"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</row>
        <row r="403"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</row>
        <row r="404"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DV404">
            <v>0</v>
          </cell>
          <cell r="DW404">
            <v>0</v>
          </cell>
          <cell r="DX404">
            <v>0</v>
          </cell>
          <cell r="DY404">
            <v>0</v>
          </cell>
          <cell r="DZ404">
            <v>0</v>
          </cell>
          <cell r="EA404">
            <v>0</v>
          </cell>
          <cell r="EB404">
            <v>0</v>
          </cell>
          <cell r="EC404">
            <v>0</v>
          </cell>
          <cell r="ED404">
            <v>0</v>
          </cell>
        </row>
        <row r="405"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DV405">
            <v>0</v>
          </cell>
          <cell r="DW405">
            <v>0</v>
          </cell>
          <cell r="DX405">
            <v>0</v>
          </cell>
          <cell r="DY405">
            <v>0</v>
          </cell>
          <cell r="DZ405">
            <v>0</v>
          </cell>
          <cell r="EA405">
            <v>0</v>
          </cell>
          <cell r="EB405">
            <v>0</v>
          </cell>
          <cell r="EC405">
            <v>0</v>
          </cell>
          <cell r="ED405">
            <v>0</v>
          </cell>
        </row>
        <row r="406"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0</v>
          </cell>
          <cell r="CF406">
            <v>0</v>
          </cell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</v>
          </cell>
          <cell r="EC406">
            <v>0</v>
          </cell>
          <cell r="ED406">
            <v>0</v>
          </cell>
        </row>
        <row r="407"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0</v>
          </cell>
          <cell r="CX407">
            <v>0</v>
          </cell>
          <cell r="CY407">
            <v>0</v>
          </cell>
          <cell r="CZ407">
            <v>0</v>
          </cell>
          <cell r="DA407">
            <v>0</v>
          </cell>
          <cell r="DB407">
            <v>0</v>
          </cell>
          <cell r="DC407">
            <v>0</v>
          </cell>
          <cell r="DD407">
            <v>0</v>
          </cell>
          <cell r="DE407">
            <v>0</v>
          </cell>
          <cell r="DF407">
            <v>0</v>
          </cell>
          <cell r="DG407">
            <v>0</v>
          </cell>
          <cell r="DH407">
            <v>0</v>
          </cell>
          <cell r="DI407">
            <v>0</v>
          </cell>
          <cell r="DJ407">
            <v>0</v>
          </cell>
          <cell r="DK407">
            <v>0</v>
          </cell>
          <cell r="DL407">
            <v>0</v>
          </cell>
          <cell r="DM407">
            <v>0</v>
          </cell>
          <cell r="DN407">
            <v>0</v>
          </cell>
          <cell r="DO407">
            <v>0</v>
          </cell>
          <cell r="DP407">
            <v>0</v>
          </cell>
          <cell r="DQ407">
            <v>0</v>
          </cell>
          <cell r="DR407">
            <v>0</v>
          </cell>
          <cell r="DS407">
            <v>0</v>
          </cell>
          <cell r="DT407">
            <v>0</v>
          </cell>
          <cell r="DU407">
            <v>0</v>
          </cell>
          <cell r="DV407">
            <v>0</v>
          </cell>
          <cell r="DW407">
            <v>0</v>
          </cell>
          <cell r="DX407">
            <v>0</v>
          </cell>
          <cell r="DY407">
            <v>0</v>
          </cell>
          <cell r="DZ407">
            <v>0</v>
          </cell>
          <cell r="EA407">
            <v>0</v>
          </cell>
          <cell r="EB407">
            <v>0</v>
          </cell>
          <cell r="EC407">
            <v>0</v>
          </cell>
          <cell r="ED407">
            <v>0</v>
          </cell>
        </row>
        <row r="408"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0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Y408">
            <v>0</v>
          </cell>
          <cell r="CZ408">
            <v>0</v>
          </cell>
          <cell r="DA408">
            <v>0</v>
          </cell>
          <cell r="DB408">
            <v>0</v>
          </cell>
          <cell r="DC408">
            <v>0</v>
          </cell>
          <cell r="DD408">
            <v>0</v>
          </cell>
          <cell r="DE408">
            <v>0</v>
          </cell>
          <cell r="DF408">
            <v>0</v>
          </cell>
          <cell r="DG408">
            <v>0</v>
          </cell>
          <cell r="DH408">
            <v>0</v>
          </cell>
          <cell r="DI408">
            <v>0</v>
          </cell>
          <cell r="DJ408">
            <v>0</v>
          </cell>
          <cell r="DK408">
            <v>0</v>
          </cell>
          <cell r="DL408">
            <v>0</v>
          </cell>
          <cell r="DM408">
            <v>0</v>
          </cell>
          <cell r="DN408">
            <v>0</v>
          </cell>
          <cell r="DO408">
            <v>0</v>
          </cell>
          <cell r="DP408">
            <v>0</v>
          </cell>
          <cell r="DQ408">
            <v>0</v>
          </cell>
          <cell r="DR408">
            <v>0</v>
          </cell>
          <cell r="DS408">
            <v>0</v>
          </cell>
          <cell r="DT408">
            <v>0</v>
          </cell>
          <cell r="DU408">
            <v>0</v>
          </cell>
          <cell r="DV408">
            <v>0</v>
          </cell>
          <cell r="DW408">
            <v>0</v>
          </cell>
          <cell r="DX408">
            <v>0</v>
          </cell>
          <cell r="DY408">
            <v>0</v>
          </cell>
          <cell r="DZ408">
            <v>0</v>
          </cell>
          <cell r="EA408">
            <v>0</v>
          </cell>
          <cell r="EB408">
            <v>0</v>
          </cell>
          <cell r="EC408">
            <v>0</v>
          </cell>
          <cell r="ED408">
            <v>0</v>
          </cell>
        </row>
        <row r="409"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0</v>
          </cell>
          <cell r="CR409">
            <v>0</v>
          </cell>
          <cell r="CS409">
            <v>0</v>
          </cell>
          <cell r="CT409">
            <v>0</v>
          </cell>
          <cell r="CU409">
            <v>0</v>
          </cell>
          <cell r="CV409">
            <v>0</v>
          </cell>
          <cell r="CW409">
            <v>0</v>
          </cell>
          <cell r="CX409">
            <v>0</v>
          </cell>
          <cell r="CY409">
            <v>0</v>
          </cell>
          <cell r="CZ409">
            <v>0</v>
          </cell>
          <cell r="DA409">
            <v>0</v>
          </cell>
          <cell r="DB409">
            <v>0</v>
          </cell>
          <cell r="DC409">
            <v>0</v>
          </cell>
          <cell r="DD409">
            <v>0</v>
          </cell>
          <cell r="DE409">
            <v>0</v>
          </cell>
          <cell r="DF409">
            <v>0</v>
          </cell>
          <cell r="DG409">
            <v>0</v>
          </cell>
          <cell r="DH409">
            <v>0</v>
          </cell>
          <cell r="DI409">
            <v>0</v>
          </cell>
          <cell r="DJ409">
            <v>0</v>
          </cell>
          <cell r="DK409">
            <v>0</v>
          </cell>
          <cell r="DL409">
            <v>0</v>
          </cell>
          <cell r="DM409">
            <v>0</v>
          </cell>
          <cell r="DN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0</v>
          </cell>
          <cell r="DS409">
            <v>0</v>
          </cell>
          <cell r="DT409">
            <v>0</v>
          </cell>
          <cell r="DU409">
            <v>0</v>
          </cell>
          <cell r="DV409">
            <v>0</v>
          </cell>
          <cell r="DW409">
            <v>0</v>
          </cell>
          <cell r="DX409">
            <v>0</v>
          </cell>
          <cell r="DY409">
            <v>0</v>
          </cell>
          <cell r="DZ409">
            <v>0</v>
          </cell>
          <cell r="EA409">
            <v>0</v>
          </cell>
          <cell r="EB409">
            <v>0</v>
          </cell>
          <cell r="EC409">
            <v>0</v>
          </cell>
          <cell r="ED409">
            <v>0</v>
          </cell>
        </row>
        <row r="410"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P410">
            <v>0</v>
          </cell>
          <cell r="CQ410">
            <v>0</v>
          </cell>
          <cell r="CR410">
            <v>0</v>
          </cell>
          <cell r="CS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0</v>
          </cell>
          <cell r="CX410">
            <v>0</v>
          </cell>
          <cell r="CY410">
            <v>0</v>
          </cell>
          <cell r="CZ410">
            <v>0</v>
          </cell>
          <cell r="DA410">
            <v>0</v>
          </cell>
          <cell r="DB410">
            <v>0</v>
          </cell>
          <cell r="DC410">
            <v>0</v>
          </cell>
          <cell r="DD410">
            <v>0</v>
          </cell>
          <cell r="DE410">
            <v>0</v>
          </cell>
          <cell r="DF410">
            <v>0</v>
          </cell>
          <cell r="DG410">
            <v>0</v>
          </cell>
          <cell r="DH410">
            <v>0</v>
          </cell>
          <cell r="DI410">
            <v>0</v>
          </cell>
          <cell r="DJ410">
            <v>0</v>
          </cell>
          <cell r="DK410">
            <v>0</v>
          </cell>
          <cell r="DL410">
            <v>0</v>
          </cell>
          <cell r="DM410">
            <v>0</v>
          </cell>
          <cell r="DN410">
            <v>0</v>
          </cell>
          <cell r="DO410">
            <v>0</v>
          </cell>
          <cell r="DP410">
            <v>0</v>
          </cell>
          <cell r="DQ410">
            <v>0</v>
          </cell>
          <cell r="DR410">
            <v>0</v>
          </cell>
          <cell r="DS410">
            <v>0</v>
          </cell>
          <cell r="DT410">
            <v>0</v>
          </cell>
          <cell r="DU410">
            <v>0</v>
          </cell>
          <cell r="DV410">
            <v>0</v>
          </cell>
          <cell r="DW410">
            <v>0</v>
          </cell>
          <cell r="DX410">
            <v>0</v>
          </cell>
          <cell r="DY410">
            <v>0</v>
          </cell>
          <cell r="DZ410">
            <v>0</v>
          </cell>
          <cell r="EA410">
            <v>0</v>
          </cell>
          <cell r="EB410">
            <v>0</v>
          </cell>
          <cell r="EC410">
            <v>0</v>
          </cell>
          <cell r="ED410">
            <v>0</v>
          </cell>
        </row>
        <row r="411"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0</v>
          </cell>
          <cell r="CQ411">
            <v>0</v>
          </cell>
          <cell r="CR411">
            <v>0</v>
          </cell>
          <cell r="CS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0</v>
          </cell>
          <cell r="CX411">
            <v>0</v>
          </cell>
          <cell r="CY411">
            <v>0</v>
          </cell>
          <cell r="CZ411">
            <v>0</v>
          </cell>
          <cell r="DA411">
            <v>0</v>
          </cell>
          <cell r="DB411">
            <v>0</v>
          </cell>
          <cell r="DC411">
            <v>0</v>
          </cell>
          <cell r="DD411">
            <v>0</v>
          </cell>
          <cell r="DE411">
            <v>0</v>
          </cell>
          <cell r="DF411">
            <v>0</v>
          </cell>
          <cell r="DG411">
            <v>0</v>
          </cell>
          <cell r="DH411">
            <v>0</v>
          </cell>
          <cell r="DI411">
            <v>0</v>
          </cell>
          <cell r="DJ411">
            <v>0</v>
          </cell>
          <cell r="DK411">
            <v>0</v>
          </cell>
          <cell r="DL411">
            <v>0</v>
          </cell>
          <cell r="DM411">
            <v>0</v>
          </cell>
          <cell r="DN411">
            <v>0</v>
          </cell>
          <cell r="DO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0</v>
          </cell>
          <cell r="DU411">
            <v>0</v>
          </cell>
          <cell r="DV411">
            <v>0</v>
          </cell>
          <cell r="DW411">
            <v>0</v>
          </cell>
          <cell r="DX411">
            <v>0</v>
          </cell>
          <cell r="DY411">
            <v>0</v>
          </cell>
          <cell r="DZ411">
            <v>0</v>
          </cell>
          <cell r="EA411">
            <v>0</v>
          </cell>
          <cell r="EB411">
            <v>0</v>
          </cell>
          <cell r="EC411">
            <v>0</v>
          </cell>
          <cell r="ED411">
            <v>0</v>
          </cell>
        </row>
        <row r="412"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P412">
            <v>0</v>
          </cell>
          <cell r="CQ412">
            <v>0</v>
          </cell>
          <cell r="CR412">
            <v>0</v>
          </cell>
          <cell r="CS412">
            <v>0</v>
          </cell>
          <cell r="CT412">
            <v>0</v>
          </cell>
          <cell r="CU412">
            <v>0</v>
          </cell>
          <cell r="CV412">
            <v>0</v>
          </cell>
          <cell r="CW412">
            <v>0</v>
          </cell>
          <cell r="CX412">
            <v>0</v>
          </cell>
          <cell r="CY412">
            <v>0</v>
          </cell>
          <cell r="CZ412">
            <v>0</v>
          </cell>
          <cell r="DA412">
            <v>0</v>
          </cell>
          <cell r="DB412">
            <v>0</v>
          </cell>
          <cell r="DC412">
            <v>0</v>
          </cell>
          <cell r="DD412">
            <v>0</v>
          </cell>
          <cell r="DE412">
            <v>0</v>
          </cell>
          <cell r="DF412">
            <v>0</v>
          </cell>
          <cell r="DG412">
            <v>0</v>
          </cell>
          <cell r="DH412">
            <v>0</v>
          </cell>
          <cell r="DI412">
            <v>0</v>
          </cell>
          <cell r="DJ412">
            <v>0</v>
          </cell>
          <cell r="DK412">
            <v>0</v>
          </cell>
          <cell r="DL412">
            <v>0</v>
          </cell>
          <cell r="DM412">
            <v>0</v>
          </cell>
          <cell r="DN412">
            <v>0</v>
          </cell>
          <cell r="DO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0</v>
          </cell>
          <cell r="DU412">
            <v>0</v>
          </cell>
          <cell r="DV412">
            <v>0</v>
          </cell>
          <cell r="DW412">
            <v>0</v>
          </cell>
          <cell r="DX412">
            <v>0</v>
          </cell>
          <cell r="DY412">
            <v>0</v>
          </cell>
          <cell r="DZ412">
            <v>0</v>
          </cell>
          <cell r="EA412">
            <v>0</v>
          </cell>
          <cell r="EB412">
            <v>0</v>
          </cell>
          <cell r="EC412">
            <v>0</v>
          </cell>
          <cell r="ED412">
            <v>0</v>
          </cell>
        </row>
        <row r="413"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0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P413">
            <v>0</v>
          </cell>
          <cell r="CQ413">
            <v>0</v>
          </cell>
          <cell r="CR413">
            <v>0</v>
          </cell>
          <cell r="CS413">
            <v>0</v>
          </cell>
          <cell r="CT413">
            <v>0</v>
          </cell>
          <cell r="CU413">
            <v>0</v>
          </cell>
          <cell r="CV413">
            <v>0</v>
          </cell>
          <cell r="CW413">
            <v>0</v>
          </cell>
          <cell r="CX413">
            <v>0</v>
          </cell>
          <cell r="CY413">
            <v>0</v>
          </cell>
          <cell r="CZ413">
            <v>0</v>
          </cell>
          <cell r="DA413">
            <v>0</v>
          </cell>
          <cell r="DB413">
            <v>0</v>
          </cell>
          <cell r="DC413">
            <v>0</v>
          </cell>
          <cell r="DD413">
            <v>0</v>
          </cell>
          <cell r="DE413">
            <v>0</v>
          </cell>
          <cell r="DF413">
            <v>0</v>
          </cell>
          <cell r="DG413">
            <v>0</v>
          </cell>
          <cell r="DH413">
            <v>0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DZ413">
            <v>0</v>
          </cell>
          <cell r="EA413">
            <v>0</v>
          </cell>
          <cell r="EB413">
            <v>0</v>
          </cell>
          <cell r="EC413">
            <v>0</v>
          </cell>
          <cell r="ED413">
            <v>0</v>
          </cell>
        </row>
        <row r="414"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P414">
            <v>0</v>
          </cell>
          <cell r="CQ414">
            <v>0</v>
          </cell>
          <cell r="CR414">
            <v>0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0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  <cell r="DD414">
            <v>0</v>
          </cell>
          <cell r="DE414">
            <v>0</v>
          </cell>
          <cell r="DF414">
            <v>0</v>
          </cell>
          <cell r="DG414">
            <v>0</v>
          </cell>
          <cell r="DH414">
            <v>0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DZ414">
            <v>0</v>
          </cell>
          <cell r="EA414">
            <v>0</v>
          </cell>
          <cell r="EB414">
            <v>0</v>
          </cell>
          <cell r="EC414">
            <v>0</v>
          </cell>
          <cell r="ED414">
            <v>0</v>
          </cell>
        </row>
        <row r="415"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  <cell r="BZ415">
            <v>0</v>
          </cell>
          <cell r="CA415">
            <v>0</v>
          </cell>
          <cell r="CB415">
            <v>0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P415">
            <v>0</v>
          </cell>
          <cell r="CQ415">
            <v>0</v>
          </cell>
          <cell r="CR415">
            <v>0</v>
          </cell>
          <cell r="CS415">
            <v>0</v>
          </cell>
          <cell r="CT415">
            <v>0</v>
          </cell>
          <cell r="CU415">
            <v>0</v>
          </cell>
          <cell r="CV415">
            <v>0</v>
          </cell>
          <cell r="CW415">
            <v>0</v>
          </cell>
          <cell r="CX415">
            <v>0</v>
          </cell>
          <cell r="CY415">
            <v>0</v>
          </cell>
          <cell r="CZ415">
            <v>0</v>
          </cell>
          <cell r="DA415">
            <v>0</v>
          </cell>
          <cell r="DB415">
            <v>0</v>
          </cell>
          <cell r="DC415">
            <v>0</v>
          </cell>
          <cell r="DD415">
            <v>0</v>
          </cell>
          <cell r="DE415">
            <v>0</v>
          </cell>
          <cell r="DF415">
            <v>0</v>
          </cell>
          <cell r="DG415">
            <v>0</v>
          </cell>
          <cell r="DH415">
            <v>0</v>
          </cell>
          <cell r="DI415">
            <v>0</v>
          </cell>
          <cell r="DJ415">
            <v>0</v>
          </cell>
          <cell r="DK415">
            <v>0</v>
          </cell>
          <cell r="DL415">
            <v>0</v>
          </cell>
          <cell r="DM415">
            <v>0</v>
          </cell>
          <cell r="DN415">
            <v>0</v>
          </cell>
          <cell r="DO415">
            <v>0</v>
          </cell>
          <cell r="DP415">
            <v>0</v>
          </cell>
          <cell r="DQ415">
            <v>0</v>
          </cell>
          <cell r="DR415">
            <v>0</v>
          </cell>
          <cell r="DS415">
            <v>0</v>
          </cell>
          <cell r="DT415">
            <v>0</v>
          </cell>
          <cell r="DU415">
            <v>0</v>
          </cell>
          <cell r="DV415">
            <v>0</v>
          </cell>
          <cell r="DW415">
            <v>0</v>
          </cell>
          <cell r="DX415">
            <v>0</v>
          </cell>
          <cell r="DY415">
            <v>0</v>
          </cell>
          <cell r="DZ415">
            <v>0</v>
          </cell>
          <cell r="EA415">
            <v>0</v>
          </cell>
          <cell r="EB415">
            <v>0</v>
          </cell>
          <cell r="EC415">
            <v>0</v>
          </cell>
          <cell r="ED415">
            <v>0</v>
          </cell>
        </row>
        <row r="416"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0</v>
          </cell>
          <cell r="CY416">
            <v>0</v>
          </cell>
          <cell r="CZ416">
            <v>0</v>
          </cell>
          <cell r="DA416">
            <v>0</v>
          </cell>
          <cell r="DB416">
            <v>0</v>
          </cell>
          <cell r="DC416">
            <v>0</v>
          </cell>
          <cell r="DD416">
            <v>0</v>
          </cell>
          <cell r="DE416">
            <v>0</v>
          </cell>
          <cell r="DF416">
            <v>0</v>
          </cell>
          <cell r="DG416">
            <v>0</v>
          </cell>
          <cell r="DH416">
            <v>0</v>
          </cell>
          <cell r="DI416">
            <v>0</v>
          </cell>
          <cell r="DJ416">
            <v>0</v>
          </cell>
          <cell r="DK416">
            <v>0</v>
          </cell>
          <cell r="DL416">
            <v>0</v>
          </cell>
          <cell r="DM416">
            <v>0</v>
          </cell>
          <cell r="DN416">
            <v>0</v>
          </cell>
          <cell r="DO416">
            <v>0</v>
          </cell>
          <cell r="DP416">
            <v>0</v>
          </cell>
          <cell r="DQ416">
            <v>0</v>
          </cell>
          <cell r="DR416">
            <v>0</v>
          </cell>
          <cell r="DS416">
            <v>0</v>
          </cell>
          <cell r="DT416">
            <v>0</v>
          </cell>
          <cell r="DU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  <cell r="EA416">
            <v>0</v>
          </cell>
          <cell r="EB416">
            <v>0</v>
          </cell>
          <cell r="EC416">
            <v>0</v>
          </cell>
          <cell r="ED416">
            <v>0</v>
          </cell>
        </row>
        <row r="417"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F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P417">
            <v>0</v>
          </cell>
          <cell r="CQ417">
            <v>0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0</v>
          </cell>
          <cell r="CX417">
            <v>0</v>
          </cell>
          <cell r="CY417">
            <v>0</v>
          </cell>
          <cell r="CZ417">
            <v>0</v>
          </cell>
          <cell r="DA417">
            <v>0</v>
          </cell>
          <cell r="DB417">
            <v>0</v>
          </cell>
          <cell r="DC417">
            <v>0</v>
          </cell>
          <cell r="DD417">
            <v>0</v>
          </cell>
          <cell r="DE417">
            <v>0</v>
          </cell>
          <cell r="DF417">
            <v>0</v>
          </cell>
          <cell r="DG417">
            <v>0</v>
          </cell>
          <cell r="DH417">
            <v>0</v>
          </cell>
          <cell r="DI417">
            <v>0</v>
          </cell>
          <cell r="DJ417">
            <v>0</v>
          </cell>
          <cell r="DK417">
            <v>0</v>
          </cell>
          <cell r="DL417">
            <v>0</v>
          </cell>
          <cell r="DM417">
            <v>0</v>
          </cell>
          <cell r="DN417">
            <v>0</v>
          </cell>
          <cell r="DO417">
            <v>0</v>
          </cell>
          <cell r="DP417">
            <v>0</v>
          </cell>
          <cell r="DQ417">
            <v>0</v>
          </cell>
          <cell r="DR417">
            <v>0</v>
          </cell>
          <cell r="DS417">
            <v>0</v>
          </cell>
          <cell r="DT417">
            <v>0</v>
          </cell>
          <cell r="DU417">
            <v>0</v>
          </cell>
          <cell r="DV417">
            <v>0</v>
          </cell>
          <cell r="DW417">
            <v>0</v>
          </cell>
          <cell r="DX417">
            <v>0</v>
          </cell>
          <cell r="DY417">
            <v>0</v>
          </cell>
          <cell r="DZ417">
            <v>0</v>
          </cell>
          <cell r="EA417">
            <v>0</v>
          </cell>
          <cell r="EB417">
            <v>0</v>
          </cell>
          <cell r="EC417">
            <v>0</v>
          </cell>
          <cell r="ED417">
            <v>0</v>
          </cell>
        </row>
        <row r="418"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P418">
            <v>0</v>
          </cell>
          <cell r="CQ418">
            <v>0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  <cell r="DD418">
            <v>0</v>
          </cell>
          <cell r="DE418">
            <v>0</v>
          </cell>
          <cell r="DF418">
            <v>0</v>
          </cell>
          <cell r="DG418">
            <v>0</v>
          </cell>
          <cell r="DH418">
            <v>0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0</v>
          </cell>
          <cell r="DT418">
            <v>0</v>
          </cell>
          <cell r="DU418">
            <v>0</v>
          </cell>
          <cell r="DV418">
            <v>0</v>
          </cell>
          <cell r="DW418">
            <v>0</v>
          </cell>
          <cell r="DX418">
            <v>0</v>
          </cell>
          <cell r="DY418">
            <v>0</v>
          </cell>
          <cell r="DZ418">
            <v>0</v>
          </cell>
          <cell r="EA418">
            <v>0</v>
          </cell>
          <cell r="EB418">
            <v>0</v>
          </cell>
          <cell r="EC418">
            <v>0</v>
          </cell>
          <cell r="ED418">
            <v>0</v>
          </cell>
        </row>
        <row r="420">
          <cell r="F420">
            <v>1252.3379999999888</v>
          </cell>
          <cell r="G420">
            <v>1451.6820000000298</v>
          </cell>
          <cell r="H420">
            <v>2182.9579999999842</v>
          </cell>
          <cell r="I420">
            <v>2521.2900000000373</v>
          </cell>
          <cell r="J420">
            <v>2918.6809999999823</v>
          </cell>
          <cell r="K420">
            <v>3100.6499999999069</v>
          </cell>
          <cell r="L420">
            <v>2806.4919999998529</v>
          </cell>
          <cell r="M420">
            <v>2811.1109999999171</v>
          </cell>
          <cell r="N420">
            <v>2477.8800000000047</v>
          </cell>
          <cell r="O420">
            <v>2008.9239999999991</v>
          </cell>
          <cell r="P420">
            <v>1353.0599999999977</v>
          </cell>
          <cell r="Q420">
            <v>1043.8630000000121</v>
          </cell>
          <cell r="R420">
            <v>25749.292999999598</v>
          </cell>
          <cell r="S420">
            <v>1246.10699999996</v>
          </cell>
          <cell r="T420">
            <v>1394.5679999999702</v>
          </cell>
          <cell r="U420">
            <v>2171.9839999999385</v>
          </cell>
          <cell r="V420">
            <v>2508.6600000000326</v>
          </cell>
          <cell r="W420">
            <v>2903.9560000000056</v>
          </cell>
          <cell r="X420">
            <v>3085.1700000000419</v>
          </cell>
          <cell r="Y420">
            <v>2792.4179999999469</v>
          </cell>
          <cell r="Z420">
            <v>2797.0369999998948</v>
          </cell>
          <cell r="AA420">
            <v>2465.5800000000745</v>
          </cell>
          <cell r="AB420">
            <v>1998.8490000000456</v>
          </cell>
          <cell r="AC420">
            <v>1346.3399999999674</v>
          </cell>
          <cell r="AD420">
            <v>1038.6239999999525</v>
          </cell>
          <cell r="AE420">
            <v>25620.780999999493</v>
          </cell>
          <cell r="AF420">
            <v>1239.8760000000475</v>
          </cell>
          <cell r="AG420">
            <v>1387.6520000000019</v>
          </cell>
          <cell r="AH420">
            <v>2161.1340000000782</v>
          </cell>
          <cell r="AI420">
            <v>2496.1500000000233</v>
          </cell>
          <cell r="AJ420">
            <v>2889.5100000000093</v>
          </cell>
          <cell r="AK420">
            <v>3069.75</v>
          </cell>
          <cell r="AL420">
            <v>2778.436999999918</v>
          </cell>
          <cell r="AM420">
            <v>2783.0560000000987</v>
          </cell>
          <cell r="AN420">
            <v>2453.1899999999441</v>
          </cell>
          <cell r="AO420">
            <v>1988.8669999999693</v>
          </cell>
          <cell r="AP420">
            <v>1339.6500000000233</v>
          </cell>
          <cell r="AQ420">
            <v>1033.5089999999618</v>
          </cell>
          <cell r="AR420">
            <v>25492.671999999322</v>
          </cell>
          <cell r="AS420">
            <v>1233.7069999999367</v>
          </cell>
          <cell r="AT420">
            <v>1380.679999999993</v>
          </cell>
          <cell r="AU420">
            <v>2150.3769999999786</v>
          </cell>
          <cell r="AV420">
            <v>2483.6400000001304</v>
          </cell>
          <cell r="AW420">
            <v>2875.0950000000885</v>
          </cell>
          <cell r="AX420">
            <v>3054.359999999986</v>
          </cell>
          <cell r="AY420">
            <v>2764.6110000000335</v>
          </cell>
          <cell r="AZ420">
            <v>2769.0749999999534</v>
          </cell>
          <cell r="BA420">
            <v>2440.9500000000698</v>
          </cell>
          <cell r="BB420">
            <v>1978.9469999999274</v>
          </cell>
          <cell r="BC420">
            <v>1332.960000000021</v>
          </cell>
          <cell r="BD420">
            <v>1028.2699999999604</v>
          </cell>
          <cell r="BE420">
            <v>25414.289000000805</v>
          </cell>
          <cell r="BF420">
            <v>1227.5380000000587</v>
          </cell>
          <cell r="BG420">
            <v>1422.8850000000093</v>
          </cell>
          <cell r="BH420">
            <v>2139.6199999999953</v>
          </cell>
          <cell r="BI420">
            <v>2471.2800000000279</v>
          </cell>
          <cell r="BJ420">
            <v>2860.6180000000168</v>
          </cell>
          <cell r="BK420">
            <v>3039.0899999999674</v>
          </cell>
          <cell r="BL420">
            <v>2750.7539999999572</v>
          </cell>
          <cell r="BM420">
            <v>2755.2800000000279</v>
          </cell>
          <cell r="BN420">
            <v>2428.7099999999627</v>
          </cell>
          <cell r="BO420">
            <v>1969.0889999999781</v>
          </cell>
          <cell r="BP420">
            <v>1326.2699999999604</v>
          </cell>
          <cell r="BQ420">
            <v>1023.1550000000861</v>
          </cell>
          <cell r="BR420">
            <v>25238.388999999501</v>
          </cell>
          <cell r="BS420">
            <v>1221.4000000000233</v>
          </cell>
          <cell r="BT420">
            <v>1366.9599999999627</v>
          </cell>
          <cell r="BU420">
            <v>2128.9250000000466</v>
          </cell>
          <cell r="BV420">
            <v>2458.8899999998976</v>
          </cell>
          <cell r="BW420">
            <v>2846.3890000001993</v>
          </cell>
          <cell r="BX420">
            <v>3023.9100000000326</v>
          </cell>
          <cell r="BY420">
            <v>2737.0520000000251</v>
          </cell>
          <cell r="BZ420">
            <v>2741.5160000000615</v>
          </cell>
          <cell r="CA420">
            <v>2416.5899999999674</v>
          </cell>
          <cell r="CB420">
            <v>1959.1380000000354</v>
          </cell>
          <cell r="CC420">
            <v>1319.6100000000442</v>
          </cell>
          <cell r="CD420">
            <v>1018.0089999999618</v>
          </cell>
          <cell r="CE420">
            <v>25112.160000000149</v>
          </cell>
          <cell r="CF420">
            <v>1215.2619999999879</v>
          </cell>
          <cell r="CG420">
            <v>1360.1279999999679</v>
          </cell>
          <cell r="CH420">
            <v>2118.2299999999814</v>
          </cell>
          <cell r="CI420">
            <v>2446.5900000000838</v>
          </cell>
          <cell r="CJ420">
            <v>2832.0979999999981</v>
          </cell>
          <cell r="CK420">
            <v>3008.8199999999488</v>
          </cell>
          <cell r="CL420">
            <v>2723.3499999999767</v>
          </cell>
          <cell r="CM420">
            <v>2727.7829999999376</v>
          </cell>
          <cell r="CN420">
            <v>2404.5599999999395</v>
          </cell>
          <cell r="CO420">
            <v>1949.4040000000386</v>
          </cell>
          <cell r="CP420">
            <v>1313.0100000000093</v>
          </cell>
          <cell r="CQ420">
            <v>1012.9249999999884</v>
          </cell>
          <cell r="CR420">
            <v>24986.608000000007</v>
          </cell>
          <cell r="CS420">
            <v>1209.2170000000042</v>
          </cell>
          <cell r="CT420">
            <v>1353.295999999973</v>
          </cell>
          <cell r="CU420">
            <v>2107.6589999999851</v>
          </cell>
          <cell r="CV420">
            <v>2434.3800000000047</v>
          </cell>
          <cell r="CW420">
            <v>2817.9930000000168</v>
          </cell>
          <cell r="CX420">
            <v>2993.7600000000093</v>
          </cell>
          <cell r="CY420">
            <v>2709.7410000000382</v>
          </cell>
          <cell r="CZ420">
            <v>2714.14300000004</v>
          </cell>
          <cell r="DA420">
            <v>2392.5300000000279</v>
          </cell>
          <cell r="DB420">
            <v>1939.6080000000075</v>
          </cell>
          <cell r="DC420">
            <v>1306.4400000000023</v>
          </cell>
          <cell r="DD420">
            <v>1007.8409999999858</v>
          </cell>
          <cell r="DE420">
            <v>24909.632000000216</v>
          </cell>
          <cell r="DF420">
            <v>1203.0789999999979</v>
          </cell>
          <cell r="DG420">
            <v>1394.6100000000151</v>
          </cell>
          <cell r="DH420">
            <v>2097.1500000000233</v>
          </cell>
          <cell r="DI420">
            <v>2422.140000000014</v>
          </cell>
          <cell r="DJ420">
            <v>2803.8880000000354</v>
          </cell>
          <cell r="DK420">
            <v>2978.7900000000373</v>
          </cell>
          <cell r="DL420">
            <v>2696.2249999999767</v>
          </cell>
          <cell r="DM420">
            <v>2700.5960000000196</v>
          </cell>
          <cell r="DN420">
            <v>2380.5599999999977</v>
          </cell>
          <cell r="DO420">
            <v>1929.9049999999988</v>
          </cell>
          <cell r="DP420">
            <v>1299.8699999999953</v>
          </cell>
          <cell r="DQ420">
            <v>1002.8190000000031</v>
          </cell>
          <cell r="DR420">
            <v>24737.291999999899</v>
          </cell>
          <cell r="DS420">
            <v>1197.1579999999958</v>
          </cell>
          <cell r="DT420">
            <v>1339.8559999999998</v>
          </cell>
          <cell r="DU420">
            <v>2086.6719999999914</v>
          </cell>
          <cell r="DV420">
            <v>2410.0500000000175</v>
          </cell>
          <cell r="DW420">
            <v>2789.8759999999893</v>
          </cell>
          <cell r="DX420">
            <v>2963.8800000000047</v>
          </cell>
          <cell r="DY420">
            <v>2682.7090000000026</v>
          </cell>
          <cell r="DZ420">
            <v>2687.0489999999991</v>
          </cell>
          <cell r="EA420">
            <v>2368.5899999999965</v>
          </cell>
          <cell r="EB420">
            <v>1920.2949999999983</v>
          </cell>
          <cell r="EC420">
            <v>1293.3600000000006</v>
          </cell>
          <cell r="ED420">
            <v>997.79699999999139</v>
          </cell>
        </row>
        <row r="423"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  <cell r="BZ423">
            <v>0</v>
          </cell>
          <cell r="CA423">
            <v>0</v>
          </cell>
          <cell r="CB423">
            <v>0</v>
          </cell>
          <cell r="CC423">
            <v>0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CL423">
            <v>0</v>
          </cell>
          <cell r="CM423">
            <v>0</v>
          </cell>
          <cell r="CN423">
            <v>0</v>
          </cell>
          <cell r="CO423">
            <v>0</v>
          </cell>
          <cell r="CP423">
            <v>0</v>
          </cell>
          <cell r="CQ423">
            <v>0</v>
          </cell>
          <cell r="CR423">
            <v>0</v>
          </cell>
          <cell r="CS423">
            <v>0</v>
          </cell>
          <cell r="CT423">
            <v>0</v>
          </cell>
          <cell r="CU423">
            <v>0</v>
          </cell>
          <cell r="CV423">
            <v>0</v>
          </cell>
          <cell r="CW423">
            <v>0</v>
          </cell>
          <cell r="CX423">
            <v>0</v>
          </cell>
          <cell r="CY423">
            <v>0</v>
          </cell>
          <cell r="CZ423">
            <v>0</v>
          </cell>
          <cell r="DA423">
            <v>0</v>
          </cell>
          <cell r="DB423">
            <v>0</v>
          </cell>
          <cell r="DC423">
            <v>0</v>
          </cell>
          <cell r="DD423">
            <v>0</v>
          </cell>
          <cell r="DE423">
            <v>0</v>
          </cell>
          <cell r="DF423">
            <v>0</v>
          </cell>
          <cell r="DG423">
            <v>0</v>
          </cell>
          <cell r="DH423">
            <v>0</v>
          </cell>
          <cell r="DI423">
            <v>0</v>
          </cell>
          <cell r="DJ423">
            <v>0</v>
          </cell>
          <cell r="DK423">
            <v>0</v>
          </cell>
          <cell r="DL423">
            <v>0</v>
          </cell>
          <cell r="DM423">
            <v>0</v>
          </cell>
          <cell r="DN423">
            <v>0</v>
          </cell>
          <cell r="DO423">
            <v>0</v>
          </cell>
          <cell r="DP423">
            <v>0</v>
          </cell>
          <cell r="DQ423">
            <v>0</v>
          </cell>
          <cell r="DR423">
            <v>0</v>
          </cell>
          <cell r="DS423">
            <v>0</v>
          </cell>
          <cell r="DT423">
            <v>0</v>
          </cell>
          <cell r="DU423">
            <v>0</v>
          </cell>
          <cell r="DV423">
            <v>0</v>
          </cell>
          <cell r="DW423">
            <v>0</v>
          </cell>
          <cell r="DX423">
            <v>0</v>
          </cell>
          <cell r="DY423">
            <v>0</v>
          </cell>
          <cell r="DZ423">
            <v>0</v>
          </cell>
          <cell r="EA423">
            <v>0</v>
          </cell>
          <cell r="EB423">
            <v>0</v>
          </cell>
          <cell r="EC423">
            <v>0</v>
          </cell>
          <cell r="ED423">
            <v>0</v>
          </cell>
        </row>
        <row r="424"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P424">
            <v>0</v>
          </cell>
          <cell r="CQ424">
            <v>0</v>
          </cell>
          <cell r="CR424">
            <v>0</v>
          </cell>
          <cell r="CS424">
            <v>0</v>
          </cell>
          <cell r="CT424">
            <v>0</v>
          </cell>
          <cell r="CU424">
            <v>0</v>
          </cell>
          <cell r="CV424">
            <v>0</v>
          </cell>
          <cell r="CW424">
            <v>0</v>
          </cell>
          <cell r="CX424">
            <v>0</v>
          </cell>
          <cell r="CY424">
            <v>0</v>
          </cell>
          <cell r="CZ424">
            <v>0</v>
          </cell>
          <cell r="DA424">
            <v>0</v>
          </cell>
          <cell r="DB424">
            <v>0</v>
          </cell>
          <cell r="DC424">
            <v>0</v>
          </cell>
          <cell r="DD424">
            <v>0</v>
          </cell>
          <cell r="DE424">
            <v>0</v>
          </cell>
          <cell r="DF424">
            <v>0</v>
          </cell>
          <cell r="DG424">
            <v>0</v>
          </cell>
          <cell r="DH424">
            <v>0</v>
          </cell>
          <cell r="DI424">
            <v>0</v>
          </cell>
          <cell r="DJ424">
            <v>0</v>
          </cell>
          <cell r="DK424">
            <v>0</v>
          </cell>
          <cell r="DL424">
            <v>0</v>
          </cell>
          <cell r="DM424">
            <v>0</v>
          </cell>
          <cell r="DN424">
            <v>0</v>
          </cell>
          <cell r="DO424">
            <v>0</v>
          </cell>
          <cell r="DP424">
            <v>0</v>
          </cell>
          <cell r="DQ424">
            <v>0</v>
          </cell>
          <cell r="DR424">
            <v>0</v>
          </cell>
          <cell r="DS424">
            <v>0</v>
          </cell>
          <cell r="DT424">
            <v>0</v>
          </cell>
          <cell r="DU424">
            <v>0</v>
          </cell>
          <cell r="DV424">
            <v>0</v>
          </cell>
          <cell r="DW424">
            <v>0</v>
          </cell>
          <cell r="DX424">
            <v>0</v>
          </cell>
          <cell r="DY424">
            <v>0</v>
          </cell>
          <cell r="DZ424">
            <v>0</v>
          </cell>
          <cell r="EA424">
            <v>0</v>
          </cell>
          <cell r="EB424">
            <v>0</v>
          </cell>
          <cell r="EC424">
            <v>0</v>
          </cell>
          <cell r="ED424">
            <v>0</v>
          </cell>
        </row>
        <row r="425"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  <cell r="CU425">
            <v>0</v>
          </cell>
          <cell r="CV425">
            <v>0</v>
          </cell>
          <cell r="CW425">
            <v>0</v>
          </cell>
          <cell r="CX425">
            <v>0</v>
          </cell>
          <cell r="CY425">
            <v>0</v>
          </cell>
          <cell r="CZ425">
            <v>0</v>
          </cell>
          <cell r="DA425">
            <v>0</v>
          </cell>
          <cell r="DB425">
            <v>0</v>
          </cell>
          <cell r="DC425">
            <v>0</v>
          </cell>
          <cell r="DD425">
            <v>0</v>
          </cell>
          <cell r="DE425">
            <v>0</v>
          </cell>
          <cell r="DF425">
            <v>0</v>
          </cell>
          <cell r="DG425">
            <v>0</v>
          </cell>
          <cell r="DH425">
            <v>0</v>
          </cell>
          <cell r="DI425">
            <v>0</v>
          </cell>
          <cell r="DJ425">
            <v>0</v>
          </cell>
          <cell r="DK425">
            <v>0</v>
          </cell>
          <cell r="DL425">
            <v>0</v>
          </cell>
          <cell r="DM425">
            <v>0</v>
          </cell>
          <cell r="DN425">
            <v>0</v>
          </cell>
          <cell r="DO425">
            <v>0</v>
          </cell>
          <cell r="DP425">
            <v>0</v>
          </cell>
          <cell r="DQ425">
            <v>0</v>
          </cell>
          <cell r="DR425">
            <v>0</v>
          </cell>
          <cell r="DS425">
            <v>0</v>
          </cell>
          <cell r="DT425">
            <v>0</v>
          </cell>
          <cell r="DU425">
            <v>0</v>
          </cell>
          <cell r="DV425">
            <v>0</v>
          </cell>
          <cell r="DW425">
            <v>0</v>
          </cell>
          <cell r="DX425">
            <v>0</v>
          </cell>
          <cell r="DY425">
            <v>0</v>
          </cell>
          <cell r="DZ425">
            <v>0</v>
          </cell>
          <cell r="EA425">
            <v>0</v>
          </cell>
          <cell r="EB425">
            <v>0</v>
          </cell>
          <cell r="EC425">
            <v>0</v>
          </cell>
          <cell r="ED425">
            <v>0</v>
          </cell>
        </row>
        <row r="426"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  <cell r="CU426">
            <v>0</v>
          </cell>
          <cell r="CV426">
            <v>0</v>
          </cell>
          <cell r="CW426">
            <v>0</v>
          </cell>
          <cell r="CX426">
            <v>0</v>
          </cell>
          <cell r="CY426">
            <v>0</v>
          </cell>
          <cell r="CZ426">
            <v>0</v>
          </cell>
          <cell r="DA426">
            <v>0</v>
          </cell>
          <cell r="DB426">
            <v>0</v>
          </cell>
          <cell r="DC426">
            <v>0</v>
          </cell>
          <cell r="DD426">
            <v>0</v>
          </cell>
          <cell r="DE426">
            <v>0</v>
          </cell>
          <cell r="DF426">
            <v>0</v>
          </cell>
          <cell r="DG426">
            <v>0</v>
          </cell>
          <cell r="DH426">
            <v>0</v>
          </cell>
          <cell r="DI426">
            <v>0</v>
          </cell>
          <cell r="DJ426">
            <v>0</v>
          </cell>
          <cell r="DK426">
            <v>0</v>
          </cell>
          <cell r="DL426">
            <v>0</v>
          </cell>
          <cell r="DM426">
            <v>0</v>
          </cell>
          <cell r="DN426">
            <v>0</v>
          </cell>
          <cell r="DO426">
            <v>0</v>
          </cell>
          <cell r="DP426">
            <v>0</v>
          </cell>
          <cell r="DQ426">
            <v>0</v>
          </cell>
          <cell r="DR426">
            <v>0</v>
          </cell>
          <cell r="DS426">
            <v>0</v>
          </cell>
          <cell r="DT426">
            <v>0</v>
          </cell>
          <cell r="DU426">
            <v>0</v>
          </cell>
          <cell r="DV426">
            <v>0</v>
          </cell>
          <cell r="DW426">
            <v>0</v>
          </cell>
          <cell r="DX426">
            <v>0</v>
          </cell>
          <cell r="DY426">
            <v>0</v>
          </cell>
          <cell r="DZ426">
            <v>0</v>
          </cell>
          <cell r="EA426">
            <v>0</v>
          </cell>
          <cell r="EB426">
            <v>0</v>
          </cell>
          <cell r="EC426">
            <v>0</v>
          </cell>
          <cell r="ED426">
            <v>0</v>
          </cell>
        </row>
        <row r="428"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P428">
            <v>0</v>
          </cell>
          <cell r="CQ428">
            <v>0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0</v>
          </cell>
          <cell r="CX428">
            <v>0</v>
          </cell>
          <cell r="CY428">
            <v>0</v>
          </cell>
          <cell r="CZ428">
            <v>0</v>
          </cell>
          <cell r="DA428">
            <v>0</v>
          </cell>
          <cell r="DB428">
            <v>0</v>
          </cell>
          <cell r="DC428">
            <v>0</v>
          </cell>
          <cell r="DD428">
            <v>0</v>
          </cell>
          <cell r="DE428">
            <v>0</v>
          </cell>
          <cell r="DF428">
            <v>0</v>
          </cell>
          <cell r="DG428">
            <v>0</v>
          </cell>
          <cell r="DH428">
            <v>0</v>
          </cell>
          <cell r="DI428">
            <v>0</v>
          </cell>
          <cell r="DJ428">
            <v>0</v>
          </cell>
          <cell r="DK428">
            <v>0</v>
          </cell>
          <cell r="DL428">
            <v>0</v>
          </cell>
          <cell r="DM428">
            <v>0</v>
          </cell>
          <cell r="DN428">
            <v>0</v>
          </cell>
          <cell r="DO428">
            <v>0</v>
          </cell>
          <cell r="DP428">
            <v>0</v>
          </cell>
          <cell r="DQ428">
            <v>0</v>
          </cell>
          <cell r="DR428">
            <v>0</v>
          </cell>
          <cell r="DS428">
            <v>0</v>
          </cell>
          <cell r="DT428">
            <v>0</v>
          </cell>
          <cell r="DU428">
            <v>0</v>
          </cell>
          <cell r="DV428">
            <v>0</v>
          </cell>
          <cell r="DW428">
            <v>0</v>
          </cell>
          <cell r="DX428">
            <v>0</v>
          </cell>
          <cell r="DY428">
            <v>0</v>
          </cell>
          <cell r="DZ428">
            <v>0</v>
          </cell>
          <cell r="EA428">
            <v>0</v>
          </cell>
          <cell r="EB428">
            <v>0</v>
          </cell>
          <cell r="EC428">
            <v>0</v>
          </cell>
          <cell r="ED428">
            <v>0</v>
          </cell>
        </row>
        <row r="430">
          <cell r="F430">
            <v>1252.3379999999888</v>
          </cell>
          <cell r="G430">
            <v>1451.6820000000298</v>
          </cell>
          <cell r="H430">
            <v>2182.9579999999842</v>
          </cell>
          <cell r="I430">
            <v>2521.2900000000373</v>
          </cell>
          <cell r="J430">
            <v>2918.6809999999823</v>
          </cell>
          <cell r="K430">
            <v>3100.6499999999069</v>
          </cell>
          <cell r="L430">
            <v>2806.4919999998529</v>
          </cell>
          <cell r="M430">
            <v>2811.1109999999171</v>
          </cell>
          <cell r="N430">
            <v>2477.8800000000047</v>
          </cell>
          <cell r="O430">
            <v>2008.9239999999991</v>
          </cell>
          <cell r="P430">
            <v>1353.0599999999977</v>
          </cell>
          <cell r="Q430">
            <v>1043.8630000000121</v>
          </cell>
          <cell r="R430">
            <v>25749.292999999598</v>
          </cell>
          <cell r="S430">
            <v>1246.10699999996</v>
          </cell>
          <cell r="T430">
            <v>1394.5679999999702</v>
          </cell>
          <cell r="U430">
            <v>2171.9839999999385</v>
          </cell>
          <cell r="V430">
            <v>2508.6600000000326</v>
          </cell>
          <cell r="W430">
            <v>2903.9560000000056</v>
          </cell>
          <cell r="X430">
            <v>3085.1700000000419</v>
          </cell>
          <cell r="Y430">
            <v>2792.4179999999469</v>
          </cell>
          <cell r="Z430">
            <v>2797.0369999998948</v>
          </cell>
          <cell r="AA430">
            <v>2465.5800000000745</v>
          </cell>
          <cell r="AB430">
            <v>1998.8490000000456</v>
          </cell>
          <cell r="AC430">
            <v>1346.3399999999674</v>
          </cell>
          <cell r="AD430">
            <v>1038.6239999999525</v>
          </cell>
          <cell r="AE430">
            <v>25620.780999999493</v>
          </cell>
          <cell r="AF430">
            <v>1239.8760000000475</v>
          </cell>
          <cell r="AG430">
            <v>1387.6520000000019</v>
          </cell>
          <cell r="AH430">
            <v>2161.1340000000782</v>
          </cell>
          <cell r="AI430">
            <v>2496.1500000000233</v>
          </cell>
          <cell r="AJ430">
            <v>2889.5100000000093</v>
          </cell>
          <cell r="AK430">
            <v>3069.75</v>
          </cell>
          <cell r="AL430">
            <v>2778.436999999918</v>
          </cell>
          <cell r="AM430">
            <v>2783.0560000000987</v>
          </cell>
          <cell r="AN430">
            <v>2453.1899999999441</v>
          </cell>
          <cell r="AO430">
            <v>1988.8669999999693</v>
          </cell>
          <cell r="AP430">
            <v>1339.6500000000233</v>
          </cell>
          <cell r="AQ430">
            <v>1033.5089999999618</v>
          </cell>
          <cell r="AR430">
            <v>25492.671999999322</v>
          </cell>
          <cell r="AS430">
            <v>1233.7069999999367</v>
          </cell>
          <cell r="AT430">
            <v>1380.679999999993</v>
          </cell>
          <cell r="AU430">
            <v>2150.3769999999786</v>
          </cell>
          <cell r="AV430">
            <v>2483.6400000001304</v>
          </cell>
          <cell r="AW430">
            <v>2875.0950000000885</v>
          </cell>
          <cell r="AX430">
            <v>3054.359999999986</v>
          </cell>
          <cell r="AY430">
            <v>2764.6110000000335</v>
          </cell>
          <cell r="AZ430">
            <v>2769.0749999999534</v>
          </cell>
          <cell r="BA430">
            <v>2440.9500000000698</v>
          </cell>
          <cell r="BB430">
            <v>1978.9469999999274</v>
          </cell>
          <cell r="BC430">
            <v>1332.960000000021</v>
          </cell>
          <cell r="BD430">
            <v>1028.2699999999604</v>
          </cell>
          <cell r="BE430">
            <v>25414.289000000805</v>
          </cell>
          <cell r="BF430">
            <v>1227.5380000000587</v>
          </cell>
          <cell r="BG430">
            <v>1422.8850000000093</v>
          </cell>
          <cell r="BH430">
            <v>2139.6199999999953</v>
          </cell>
          <cell r="BI430">
            <v>2471.2800000000279</v>
          </cell>
          <cell r="BJ430">
            <v>2860.6180000000168</v>
          </cell>
          <cell r="BK430">
            <v>3039.0899999999674</v>
          </cell>
          <cell r="BL430">
            <v>2750.7539999999572</v>
          </cell>
          <cell r="BM430">
            <v>2755.2800000000279</v>
          </cell>
          <cell r="BN430">
            <v>2428.7099999999627</v>
          </cell>
          <cell r="BO430">
            <v>1969.0889999999781</v>
          </cell>
          <cell r="BP430">
            <v>1326.2699999999604</v>
          </cell>
          <cell r="BQ430">
            <v>1023.1550000000861</v>
          </cell>
          <cell r="BR430">
            <v>25238.388999999501</v>
          </cell>
          <cell r="BS430">
            <v>1221.4000000000233</v>
          </cell>
          <cell r="BT430">
            <v>1366.9599999999627</v>
          </cell>
          <cell r="BU430">
            <v>2128.9250000000466</v>
          </cell>
          <cell r="BV430">
            <v>2458.8899999998976</v>
          </cell>
          <cell r="BW430">
            <v>2846.3890000001993</v>
          </cell>
          <cell r="BX430">
            <v>3023.9100000000326</v>
          </cell>
          <cell r="BY430">
            <v>2737.0520000000251</v>
          </cell>
          <cell r="BZ430">
            <v>2741.5160000000615</v>
          </cell>
          <cell r="CA430">
            <v>2416.5899999999674</v>
          </cell>
          <cell r="CB430">
            <v>1959.1380000000354</v>
          </cell>
          <cell r="CC430">
            <v>1319.6100000000442</v>
          </cell>
          <cell r="CD430">
            <v>1018.0089999999618</v>
          </cell>
          <cell r="CE430">
            <v>25112.160000000149</v>
          </cell>
          <cell r="CF430">
            <v>1215.2619999999879</v>
          </cell>
          <cell r="CG430">
            <v>1360.1279999999679</v>
          </cell>
          <cell r="CH430">
            <v>2118.2299999999814</v>
          </cell>
          <cell r="CI430">
            <v>2446.5900000000838</v>
          </cell>
          <cell r="CJ430">
            <v>2832.0979999999981</v>
          </cell>
          <cell r="CK430">
            <v>3008.8199999999488</v>
          </cell>
          <cell r="CL430">
            <v>2723.3499999999767</v>
          </cell>
          <cell r="CM430">
            <v>2727.7829999999376</v>
          </cell>
          <cell r="CN430">
            <v>2404.5599999999395</v>
          </cell>
          <cell r="CO430">
            <v>1949.4040000000386</v>
          </cell>
          <cell r="CP430">
            <v>1313.0100000000093</v>
          </cell>
          <cell r="CQ430">
            <v>1012.9249999999884</v>
          </cell>
          <cell r="CR430">
            <v>24986.608000000007</v>
          </cell>
          <cell r="CS430">
            <v>1209.2170000000042</v>
          </cell>
          <cell r="CT430">
            <v>1353.295999999973</v>
          </cell>
          <cell r="CU430">
            <v>2107.6589999999851</v>
          </cell>
          <cell r="CV430">
            <v>2434.3800000000047</v>
          </cell>
          <cell r="CW430">
            <v>2817.9930000000168</v>
          </cell>
          <cell r="CX430">
            <v>2993.7600000000093</v>
          </cell>
          <cell r="CY430">
            <v>2709.7410000000382</v>
          </cell>
          <cell r="CZ430">
            <v>2714.14300000004</v>
          </cell>
          <cell r="DA430">
            <v>2392.5300000000279</v>
          </cell>
          <cell r="DB430">
            <v>1939.6080000000075</v>
          </cell>
          <cell r="DC430">
            <v>1306.4400000000023</v>
          </cell>
          <cell r="DD430">
            <v>1007.8409999999858</v>
          </cell>
          <cell r="DE430">
            <v>24909.632000000216</v>
          </cell>
          <cell r="DF430">
            <v>1203.0789999999979</v>
          </cell>
          <cell r="DG430">
            <v>1394.6100000000151</v>
          </cell>
          <cell r="DH430">
            <v>2097.1500000000233</v>
          </cell>
          <cell r="DI430">
            <v>2422.140000000014</v>
          </cell>
          <cell r="DJ430">
            <v>2803.8880000000354</v>
          </cell>
          <cell r="DK430">
            <v>2978.7900000000373</v>
          </cell>
          <cell r="DL430">
            <v>2696.2249999999767</v>
          </cell>
          <cell r="DM430">
            <v>2700.5960000000196</v>
          </cell>
          <cell r="DN430">
            <v>2380.5599999999977</v>
          </cell>
          <cell r="DO430">
            <v>1929.9049999999988</v>
          </cell>
          <cell r="DP430">
            <v>1299.8699999999953</v>
          </cell>
          <cell r="DQ430">
            <v>1002.8190000000031</v>
          </cell>
          <cell r="DR430">
            <v>24737.291999999899</v>
          </cell>
          <cell r="DS430">
            <v>1197.1579999999958</v>
          </cell>
          <cell r="DT430">
            <v>1339.8559999999998</v>
          </cell>
          <cell r="DU430">
            <v>2086.6719999999914</v>
          </cell>
          <cell r="DV430">
            <v>2410.0500000000175</v>
          </cell>
          <cell r="DW430">
            <v>2789.8759999999893</v>
          </cell>
          <cell r="DX430">
            <v>2963.8800000000047</v>
          </cell>
          <cell r="DY430">
            <v>2682.7090000000026</v>
          </cell>
          <cell r="DZ430">
            <v>2687.0489999999991</v>
          </cell>
          <cell r="EA430">
            <v>2368.5899999999965</v>
          </cell>
          <cell r="EB430">
            <v>1920.2949999999983</v>
          </cell>
          <cell r="EC430">
            <v>1293.3600000000006</v>
          </cell>
          <cell r="ED430">
            <v>997.79699999999139</v>
          </cell>
        </row>
        <row r="433"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  <cell r="BZ433">
            <v>0</v>
          </cell>
          <cell r="CA433">
            <v>0</v>
          </cell>
          <cell r="CB433">
            <v>0</v>
          </cell>
          <cell r="CC433">
            <v>0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P433">
            <v>0</v>
          </cell>
          <cell r="CQ433">
            <v>0</v>
          </cell>
          <cell r="CR433">
            <v>0</v>
          </cell>
          <cell r="CS433">
            <v>0</v>
          </cell>
          <cell r="CT433">
            <v>0</v>
          </cell>
          <cell r="CU433">
            <v>0</v>
          </cell>
          <cell r="CV433">
            <v>0</v>
          </cell>
          <cell r="CW433">
            <v>0</v>
          </cell>
          <cell r="CX433">
            <v>0</v>
          </cell>
          <cell r="CY433">
            <v>0</v>
          </cell>
          <cell r="CZ433">
            <v>0</v>
          </cell>
          <cell r="DA433">
            <v>0</v>
          </cell>
          <cell r="DB433">
            <v>0</v>
          </cell>
          <cell r="DC433">
            <v>0</v>
          </cell>
          <cell r="DD433">
            <v>0</v>
          </cell>
          <cell r="DE433">
            <v>0</v>
          </cell>
          <cell r="DF433">
            <v>0</v>
          </cell>
          <cell r="DG433">
            <v>0</v>
          </cell>
          <cell r="DH433">
            <v>0</v>
          </cell>
          <cell r="DI433">
            <v>0</v>
          </cell>
          <cell r="DJ433">
            <v>0</v>
          </cell>
          <cell r="DK433">
            <v>0</v>
          </cell>
          <cell r="DL433">
            <v>0</v>
          </cell>
          <cell r="DM433">
            <v>0</v>
          </cell>
          <cell r="DN433">
            <v>0</v>
          </cell>
          <cell r="DO433">
            <v>0</v>
          </cell>
          <cell r="DP433">
            <v>0</v>
          </cell>
          <cell r="DQ433">
            <v>0</v>
          </cell>
          <cell r="DR433">
            <v>0</v>
          </cell>
          <cell r="DS433">
            <v>0</v>
          </cell>
          <cell r="DT433">
            <v>0</v>
          </cell>
          <cell r="DU433">
            <v>0</v>
          </cell>
          <cell r="DV433">
            <v>0</v>
          </cell>
          <cell r="DW433">
            <v>0</v>
          </cell>
          <cell r="DX433">
            <v>0</v>
          </cell>
          <cell r="DY433">
            <v>0</v>
          </cell>
          <cell r="DZ433">
            <v>0</v>
          </cell>
          <cell r="EA433">
            <v>0</v>
          </cell>
          <cell r="EB433">
            <v>0</v>
          </cell>
          <cell r="EC433">
            <v>0</v>
          </cell>
          <cell r="ED433">
            <v>0</v>
          </cell>
        </row>
        <row r="434"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  <cell r="BZ434">
            <v>0</v>
          </cell>
          <cell r="CA434">
            <v>0</v>
          </cell>
          <cell r="CB434">
            <v>0</v>
          </cell>
          <cell r="CC434">
            <v>0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P434">
            <v>0</v>
          </cell>
          <cell r="CQ434">
            <v>0</v>
          </cell>
          <cell r="CR434">
            <v>0</v>
          </cell>
          <cell r="CS434">
            <v>0</v>
          </cell>
          <cell r="CT434">
            <v>0</v>
          </cell>
          <cell r="CU434">
            <v>0</v>
          </cell>
          <cell r="CV434">
            <v>0</v>
          </cell>
          <cell r="CW434">
            <v>0</v>
          </cell>
          <cell r="CX434">
            <v>0</v>
          </cell>
          <cell r="CY434">
            <v>0</v>
          </cell>
          <cell r="CZ434">
            <v>0</v>
          </cell>
          <cell r="DA434">
            <v>0</v>
          </cell>
          <cell r="DB434">
            <v>0</v>
          </cell>
          <cell r="DC434">
            <v>0</v>
          </cell>
          <cell r="DD434">
            <v>0</v>
          </cell>
          <cell r="DE434">
            <v>0</v>
          </cell>
          <cell r="DF434">
            <v>0</v>
          </cell>
          <cell r="DG434">
            <v>0</v>
          </cell>
          <cell r="DH434">
            <v>0</v>
          </cell>
          <cell r="DI434">
            <v>0</v>
          </cell>
          <cell r="DJ434">
            <v>0</v>
          </cell>
          <cell r="DK434">
            <v>0</v>
          </cell>
          <cell r="DL434">
            <v>0</v>
          </cell>
          <cell r="DM434">
            <v>0</v>
          </cell>
          <cell r="DN434">
            <v>0</v>
          </cell>
          <cell r="DO434">
            <v>0</v>
          </cell>
          <cell r="DP434">
            <v>0</v>
          </cell>
          <cell r="DQ434">
            <v>0</v>
          </cell>
          <cell r="DR434">
            <v>0</v>
          </cell>
          <cell r="DS434">
            <v>0</v>
          </cell>
          <cell r="DT434">
            <v>0</v>
          </cell>
          <cell r="DU434">
            <v>0</v>
          </cell>
          <cell r="DV434">
            <v>0</v>
          </cell>
          <cell r="DW434">
            <v>0</v>
          </cell>
          <cell r="DX434">
            <v>0</v>
          </cell>
          <cell r="DY434">
            <v>0</v>
          </cell>
          <cell r="DZ434">
            <v>0</v>
          </cell>
          <cell r="EA434">
            <v>0</v>
          </cell>
          <cell r="EB434">
            <v>0</v>
          </cell>
          <cell r="EC434">
            <v>0</v>
          </cell>
          <cell r="ED434">
            <v>0</v>
          </cell>
        </row>
        <row r="435"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0</v>
          </cell>
          <cell r="CB435">
            <v>0</v>
          </cell>
          <cell r="CC435">
            <v>0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P435">
            <v>0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Y435">
            <v>0</v>
          </cell>
          <cell r="CZ435">
            <v>0</v>
          </cell>
          <cell r="DA435">
            <v>0</v>
          </cell>
          <cell r="DB435">
            <v>0</v>
          </cell>
          <cell r="DC435">
            <v>0</v>
          </cell>
          <cell r="DD435">
            <v>0</v>
          </cell>
          <cell r="DE435">
            <v>0</v>
          </cell>
          <cell r="DF435">
            <v>0</v>
          </cell>
          <cell r="DG435">
            <v>0</v>
          </cell>
          <cell r="DH435">
            <v>0</v>
          </cell>
          <cell r="DI435">
            <v>0</v>
          </cell>
          <cell r="DJ435">
            <v>0</v>
          </cell>
          <cell r="DK435">
            <v>0</v>
          </cell>
          <cell r="DL435">
            <v>0</v>
          </cell>
          <cell r="DM435">
            <v>0</v>
          </cell>
          <cell r="DN435">
            <v>0</v>
          </cell>
          <cell r="DO435">
            <v>0</v>
          </cell>
          <cell r="DP435">
            <v>0</v>
          </cell>
          <cell r="DQ435">
            <v>0</v>
          </cell>
          <cell r="DR435">
            <v>0</v>
          </cell>
          <cell r="DS435">
            <v>0</v>
          </cell>
          <cell r="DT435">
            <v>0</v>
          </cell>
          <cell r="DU435">
            <v>0</v>
          </cell>
          <cell r="DV435">
            <v>0</v>
          </cell>
          <cell r="DW435">
            <v>0</v>
          </cell>
          <cell r="DX435">
            <v>0</v>
          </cell>
          <cell r="DY435">
            <v>0</v>
          </cell>
          <cell r="DZ435">
            <v>0</v>
          </cell>
          <cell r="EA435">
            <v>0</v>
          </cell>
          <cell r="EB435">
            <v>0</v>
          </cell>
          <cell r="EC435">
            <v>0</v>
          </cell>
          <cell r="ED435">
            <v>0</v>
          </cell>
        </row>
        <row r="436"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P436">
            <v>0</v>
          </cell>
          <cell r="CQ436">
            <v>0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0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  <cell r="DD436">
            <v>0</v>
          </cell>
          <cell r="DE436">
            <v>0</v>
          </cell>
          <cell r="DF436">
            <v>0</v>
          </cell>
          <cell r="DG436">
            <v>0</v>
          </cell>
          <cell r="DH436">
            <v>0</v>
          </cell>
          <cell r="DI436">
            <v>0</v>
          </cell>
          <cell r="DJ436">
            <v>0</v>
          </cell>
          <cell r="DK436">
            <v>0</v>
          </cell>
          <cell r="DL436">
            <v>0</v>
          </cell>
          <cell r="DM436">
            <v>0</v>
          </cell>
          <cell r="DN436">
            <v>0</v>
          </cell>
          <cell r="DO436">
            <v>0</v>
          </cell>
          <cell r="DP436">
            <v>0</v>
          </cell>
          <cell r="DQ436">
            <v>0</v>
          </cell>
          <cell r="DR436">
            <v>0</v>
          </cell>
          <cell r="DS436">
            <v>0</v>
          </cell>
          <cell r="DT436">
            <v>0</v>
          </cell>
          <cell r="DU436">
            <v>0</v>
          </cell>
          <cell r="DV436">
            <v>0</v>
          </cell>
          <cell r="DW436">
            <v>0</v>
          </cell>
          <cell r="DX436">
            <v>0</v>
          </cell>
          <cell r="DY436">
            <v>0</v>
          </cell>
          <cell r="DZ436">
            <v>0</v>
          </cell>
          <cell r="EA436">
            <v>0</v>
          </cell>
          <cell r="EB436">
            <v>0</v>
          </cell>
          <cell r="EC436">
            <v>0</v>
          </cell>
          <cell r="ED436">
            <v>0</v>
          </cell>
        </row>
        <row r="437"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0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0</v>
          </cell>
          <cell r="DA437">
            <v>0</v>
          </cell>
          <cell r="DB437">
            <v>0</v>
          </cell>
          <cell r="DC437">
            <v>0</v>
          </cell>
          <cell r="DD437">
            <v>0</v>
          </cell>
          <cell r="DE437">
            <v>0</v>
          </cell>
          <cell r="DF437">
            <v>0</v>
          </cell>
          <cell r="DG437">
            <v>0</v>
          </cell>
          <cell r="DH437">
            <v>0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M437">
            <v>0</v>
          </cell>
          <cell r="DN437">
            <v>0</v>
          </cell>
          <cell r="DO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0</v>
          </cell>
          <cell r="DU437">
            <v>0</v>
          </cell>
          <cell r="DV437">
            <v>0</v>
          </cell>
          <cell r="DW437">
            <v>0</v>
          </cell>
          <cell r="DX437">
            <v>0</v>
          </cell>
          <cell r="DY437">
            <v>0</v>
          </cell>
          <cell r="DZ437">
            <v>0</v>
          </cell>
          <cell r="EA437">
            <v>0</v>
          </cell>
          <cell r="EB437">
            <v>0</v>
          </cell>
          <cell r="EC437">
            <v>0</v>
          </cell>
          <cell r="ED437">
            <v>0</v>
          </cell>
        </row>
        <row r="438"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0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P438">
            <v>0</v>
          </cell>
          <cell r="CQ438">
            <v>0</v>
          </cell>
          <cell r="CR438">
            <v>0</v>
          </cell>
          <cell r="CS438">
            <v>0</v>
          </cell>
          <cell r="CT438">
            <v>0</v>
          </cell>
          <cell r="CU438">
            <v>0</v>
          </cell>
          <cell r="CV438">
            <v>0</v>
          </cell>
          <cell r="CW438">
            <v>0</v>
          </cell>
          <cell r="CX438">
            <v>0</v>
          </cell>
          <cell r="CY438">
            <v>0</v>
          </cell>
          <cell r="CZ438">
            <v>0</v>
          </cell>
          <cell r="DA438">
            <v>0</v>
          </cell>
          <cell r="DB438">
            <v>0</v>
          </cell>
          <cell r="DC438">
            <v>0</v>
          </cell>
          <cell r="DD438">
            <v>0</v>
          </cell>
          <cell r="DE438">
            <v>0</v>
          </cell>
          <cell r="DF438">
            <v>0</v>
          </cell>
          <cell r="DG438">
            <v>0</v>
          </cell>
          <cell r="DH438">
            <v>0</v>
          </cell>
          <cell r="DI438">
            <v>0</v>
          </cell>
          <cell r="DJ438">
            <v>0</v>
          </cell>
          <cell r="DK438">
            <v>0</v>
          </cell>
          <cell r="DL438">
            <v>0</v>
          </cell>
          <cell r="DM438">
            <v>0</v>
          </cell>
          <cell r="DN438">
            <v>0</v>
          </cell>
          <cell r="DO438">
            <v>0</v>
          </cell>
          <cell r="DP438">
            <v>0</v>
          </cell>
          <cell r="DQ438">
            <v>0</v>
          </cell>
          <cell r="DR438">
            <v>0</v>
          </cell>
          <cell r="DS438">
            <v>0</v>
          </cell>
          <cell r="DT438">
            <v>0</v>
          </cell>
          <cell r="DU438">
            <v>0</v>
          </cell>
          <cell r="DV438">
            <v>0</v>
          </cell>
          <cell r="DW438">
            <v>0</v>
          </cell>
          <cell r="DX438">
            <v>0</v>
          </cell>
          <cell r="DY438">
            <v>0</v>
          </cell>
          <cell r="DZ438">
            <v>0</v>
          </cell>
          <cell r="EA438">
            <v>0</v>
          </cell>
          <cell r="EB438">
            <v>0</v>
          </cell>
          <cell r="EC438">
            <v>0</v>
          </cell>
          <cell r="ED438">
            <v>0</v>
          </cell>
        </row>
        <row r="439"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  <cell r="BZ439">
            <v>0</v>
          </cell>
          <cell r="CA439">
            <v>0</v>
          </cell>
          <cell r="CB439">
            <v>0</v>
          </cell>
          <cell r="CC439">
            <v>0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P439">
            <v>0</v>
          </cell>
          <cell r="CQ439">
            <v>0</v>
          </cell>
          <cell r="CR439">
            <v>0</v>
          </cell>
          <cell r="CS439">
            <v>0</v>
          </cell>
          <cell r="CT439">
            <v>0</v>
          </cell>
          <cell r="CU439">
            <v>0</v>
          </cell>
          <cell r="CV439">
            <v>0</v>
          </cell>
          <cell r="CW439">
            <v>0</v>
          </cell>
          <cell r="CX439">
            <v>0</v>
          </cell>
          <cell r="CY439">
            <v>0</v>
          </cell>
          <cell r="CZ439">
            <v>0</v>
          </cell>
          <cell r="DA439">
            <v>0</v>
          </cell>
          <cell r="DB439">
            <v>0</v>
          </cell>
          <cell r="DC439">
            <v>0</v>
          </cell>
          <cell r="DD439">
            <v>0</v>
          </cell>
          <cell r="DE439">
            <v>0</v>
          </cell>
          <cell r="DF439">
            <v>0</v>
          </cell>
          <cell r="DG439">
            <v>0</v>
          </cell>
          <cell r="DH439">
            <v>0</v>
          </cell>
          <cell r="DI439">
            <v>0</v>
          </cell>
          <cell r="DJ439">
            <v>0</v>
          </cell>
          <cell r="DK439">
            <v>0</v>
          </cell>
          <cell r="DL439">
            <v>0</v>
          </cell>
          <cell r="DM439">
            <v>0</v>
          </cell>
          <cell r="DN439">
            <v>0</v>
          </cell>
          <cell r="DO439">
            <v>0</v>
          </cell>
          <cell r="DP439">
            <v>0</v>
          </cell>
          <cell r="DQ439">
            <v>0</v>
          </cell>
          <cell r="DR439">
            <v>0</v>
          </cell>
          <cell r="DS439">
            <v>0</v>
          </cell>
          <cell r="DT439">
            <v>0</v>
          </cell>
          <cell r="DU439">
            <v>0</v>
          </cell>
          <cell r="DV439">
            <v>0</v>
          </cell>
          <cell r="DW439">
            <v>0</v>
          </cell>
          <cell r="DX439">
            <v>0</v>
          </cell>
          <cell r="DY439">
            <v>0</v>
          </cell>
          <cell r="DZ439">
            <v>0</v>
          </cell>
          <cell r="EA439">
            <v>0</v>
          </cell>
          <cell r="EB439">
            <v>0</v>
          </cell>
          <cell r="EC439">
            <v>0</v>
          </cell>
          <cell r="ED439">
            <v>0</v>
          </cell>
        </row>
        <row r="440"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  <cell r="BZ440">
            <v>0</v>
          </cell>
          <cell r="CA440">
            <v>0</v>
          </cell>
          <cell r="CB440">
            <v>0</v>
          </cell>
          <cell r="CC440">
            <v>0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P440">
            <v>0</v>
          </cell>
          <cell r="CQ440">
            <v>0</v>
          </cell>
          <cell r="CR440">
            <v>0</v>
          </cell>
          <cell r="CS440">
            <v>0</v>
          </cell>
          <cell r="CT440">
            <v>0</v>
          </cell>
          <cell r="CU440">
            <v>0</v>
          </cell>
          <cell r="CV440">
            <v>0</v>
          </cell>
          <cell r="CW440">
            <v>0</v>
          </cell>
          <cell r="CX440">
            <v>0</v>
          </cell>
          <cell r="CY440">
            <v>0</v>
          </cell>
          <cell r="CZ440">
            <v>0</v>
          </cell>
          <cell r="DA440">
            <v>0</v>
          </cell>
          <cell r="DB440">
            <v>0</v>
          </cell>
          <cell r="DC440">
            <v>0</v>
          </cell>
          <cell r="DD440">
            <v>0</v>
          </cell>
          <cell r="DE440">
            <v>0</v>
          </cell>
          <cell r="DF440">
            <v>0</v>
          </cell>
          <cell r="DG440">
            <v>0</v>
          </cell>
          <cell r="DH440">
            <v>0</v>
          </cell>
          <cell r="DI440">
            <v>0</v>
          </cell>
          <cell r="DJ440">
            <v>0</v>
          </cell>
          <cell r="DK440">
            <v>0</v>
          </cell>
          <cell r="DL440">
            <v>0</v>
          </cell>
          <cell r="DM440">
            <v>0</v>
          </cell>
          <cell r="DN440">
            <v>0</v>
          </cell>
          <cell r="DO440">
            <v>0</v>
          </cell>
          <cell r="DP440">
            <v>0</v>
          </cell>
          <cell r="DQ440">
            <v>0</v>
          </cell>
          <cell r="DR440">
            <v>0</v>
          </cell>
          <cell r="DS440">
            <v>0</v>
          </cell>
          <cell r="DT440">
            <v>0</v>
          </cell>
          <cell r="DU440">
            <v>0</v>
          </cell>
          <cell r="DV440">
            <v>0</v>
          </cell>
          <cell r="DW440">
            <v>0</v>
          </cell>
          <cell r="DX440">
            <v>0</v>
          </cell>
          <cell r="DY440">
            <v>0</v>
          </cell>
          <cell r="DZ440">
            <v>0</v>
          </cell>
          <cell r="EA440">
            <v>0</v>
          </cell>
          <cell r="EB440">
            <v>0</v>
          </cell>
          <cell r="EC440">
            <v>0</v>
          </cell>
          <cell r="ED440">
            <v>0</v>
          </cell>
        </row>
        <row r="441"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P441">
            <v>0</v>
          </cell>
          <cell r="CQ441">
            <v>0</v>
          </cell>
          <cell r="CR441">
            <v>0</v>
          </cell>
          <cell r="CS441">
            <v>0</v>
          </cell>
          <cell r="CT441">
            <v>0</v>
          </cell>
          <cell r="CU441">
            <v>0</v>
          </cell>
          <cell r="CV441">
            <v>0</v>
          </cell>
          <cell r="CW441">
            <v>0</v>
          </cell>
          <cell r="CX441">
            <v>0</v>
          </cell>
          <cell r="CY441">
            <v>0</v>
          </cell>
          <cell r="CZ441">
            <v>0</v>
          </cell>
          <cell r="DA441">
            <v>0</v>
          </cell>
          <cell r="DB441">
            <v>0</v>
          </cell>
          <cell r="DC441">
            <v>0</v>
          </cell>
          <cell r="DD441">
            <v>0</v>
          </cell>
          <cell r="DE441">
            <v>0</v>
          </cell>
          <cell r="DF441">
            <v>0</v>
          </cell>
          <cell r="DG441">
            <v>0</v>
          </cell>
          <cell r="DH441">
            <v>0</v>
          </cell>
          <cell r="DI441">
            <v>0</v>
          </cell>
          <cell r="DJ441">
            <v>0</v>
          </cell>
          <cell r="DK441">
            <v>0</v>
          </cell>
          <cell r="DL441">
            <v>0</v>
          </cell>
          <cell r="DM441">
            <v>0</v>
          </cell>
          <cell r="DN441">
            <v>0</v>
          </cell>
          <cell r="DO441">
            <v>0</v>
          </cell>
          <cell r="DP441">
            <v>0</v>
          </cell>
          <cell r="DQ441">
            <v>0</v>
          </cell>
          <cell r="DR441">
            <v>0</v>
          </cell>
          <cell r="DS441">
            <v>0</v>
          </cell>
          <cell r="DT441">
            <v>0</v>
          </cell>
          <cell r="DU441">
            <v>0</v>
          </cell>
          <cell r="DV441">
            <v>0</v>
          </cell>
          <cell r="DW441">
            <v>0</v>
          </cell>
          <cell r="DX441">
            <v>0</v>
          </cell>
          <cell r="DY441">
            <v>0</v>
          </cell>
          <cell r="DZ441">
            <v>0</v>
          </cell>
          <cell r="EA441">
            <v>0</v>
          </cell>
          <cell r="EB441">
            <v>0</v>
          </cell>
          <cell r="EC441">
            <v>0</v>
          </cell>
          <cell r="ED441">
            <v>0</v>
          </cell>
        </row>
        <row r="442"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P442">
            <v>0</v>
          </cell>
          <cell r="CQ442">
            <v>0</v>
          </cell>
          <cell r="CR442">
            <v>0</v>
          </cell>
          <cell r="CS442">
            <v>0</v>
          </cell>
          <cell r="CT442">
            <v>0</v>
          </cell>
          <cell r="CU442">
            <v>0</v>
          </cell>
          <cell r="CV442">
            <v>0</v>
          </cell>
          <cell r="CW442">
            <v>0</v>
          </cell>
          <cell r="CX442">
            <v>0</v>
          </cell>
          <cell r="CY442">
            <v>0</v>
          </cell>
          <cell r="CZ442">
            <v>0</v>
          </cell>
          <cell r="DA442">
            <v>0</v>
          </cell>
          <cell r="DB442">
            <v>0</v>
          </cell>
          <cell r="DC442">
            <v>0</v>
          </cell>
          <cell r="DD442">
            <v>0</v>
          </cell>
          <cell r="DE442">
            <v>0</v>
          </cell>
          <cell r="DF442">
            <v>0</v>
          </cell>
          <cell r="DG442">
            <v>0</v>
          </cell>
          <cell r="DH442">
            <v>0</v>
          </cell>
          <cell r="DI442">
            <v>0</v>
          </cell>
          <cell r="DJ442">
            <v>0</v>
          </cell>
          <cell r="DK442">
            <v>0</v>
          </cell>
          <cell r="DL442">
            <v>0</v>
          </cell>
          <cell r="DM442">
            <v>0</v>
          </cell>
          <cell r="DN442">
            <v>0</v>
          </cell>
          <cell r="DO442">
            <v>0</v>
          </cell>
          <cell r="DP442">
            <v>0</v>
          </cell>
          <cell r="DQ442">
            <v>0</v>
          </cell>
          <cell r="DR442">
            <v>0</v>
          </cell>
          <cell r="DS442">
            <v>0</v>
          </cell>
          <cell r="DT442">
            <v>0</v>
          </cell>
          <cell r="DU442">
            <v>0</v>
          </cell>
          <cell r="DV442">
            <v>0</v>
          </cell>
          <cell r="DW442">
            <v>0</v>
          </cell>
          <cell r="DX442">
            <v>0</v>
          </cell>
          <cell r="DY442">
            <v>0</v>
          </cell>
          <cell r="DZ442">
            <v>0</v>
          </cell>
          <cell r="EA442">
            <v>0</v>
          </cell>
          <cell r="EB442">
            <v>0</v>
          </cell>
          <cell r="EC442">
            <v>0</v>
          </cell>
          <cell r="ED442">
            <v>0</v>
          </cell>
        </row>
        <row r="443"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P443">
            <v>0</v>
          </cell>
          <cell r="CQ443">
            <v>0</v>
          </cell>
          <cell r="CR443">
            <v>0</v>
          </cell>
          <cell r="CS443">
            <v>0</v>
          </cell>
          <cell r="CT443">
            <v>0</v>
          </cell>
          <cell r="CU443">
            <v>0</v>
          </cell>
          <cell r="CV443">
            <v>0</v>
          </cell>
          <cell r="CW443">
            <v>0</v>
          </cell>
          <cell r="CX443">
            <v>0</v>
          </cell>
          <cell r="CY443">
            <v>0</v>
          </cell>
          <cell r="CZ443">
            <v>0</v>
          </cell>
          <cell r="DA443">
            <v>0</v>
          </cell>
          <cell r="DB443">
            <v>0</v>
          </cell>
          <cell r="DC443">
            <v>0</v>
          </cell>
          <cell r="DD443">
            <v>0</v>
          </cell>
          <cell r="DE443">
            <v>0</v>
          </cell>
          <cell r="DF443">
            <v>0</v>
          </cell>
          <cell r="DG443">
            <v>0</v>
          </cell>
          <cell r="DH443">
            <v>0</v>
          </cell>
          <cell r="DI443">
            <v>0</v>
          </cell>
          <cell r="DJ443">
            <v>0</v>
          </cell>
          <cell r="DK443">
            <v>0</v>
          </cell>
          <cell r="DL443">
            <v>0</v>
          </cell>
          <cell r="DM443">
            <v>0</v>
          </cell>
          <cell r="DN443">
            <v>0</v>
          </cell>
          <cell r="DO443">
            <v>0</v>
          </cell>
          <cell r="DP443">
            <v>0</v>
          </cell>
          <cell r="DQ443">
            <v>0</v>
          </cell>
          <cell r="DR443">
            <v>0</v>
          </cell>
          <cell r="DS443">
            <v>0</v>
          </cell>
          <cell r="DT443">
            <v>0</v>
          </cell>
          <cell r="DU443">
            <v>0</v>
          </cell>
          <cell r="DV443">
            <v>0</v>
          </cell>
          <cell r="DW443">
            <v>0</v>
          </cell>
          <cell r="DX443">
            <v>0</v>
          </cell>
          <cell r="DY443">
            <v>0</v>
          </cell>
          <cell r="DZ443">
            <v>0</v>
          </cell>
          <cell r="EA443">
            <v>0</v>
          </cell>
          <cell r="EB443">
            <v>0</v>
          </cell>
          <cell r="EC443">
            <v>0</v>
          </cell>
          <cell r="ED443">
            <v>0</v>
          </cell>
        </row>
        <row r="445"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P445">
            <v>0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  <cell r="DB445">
            <v>0</v>
          </cell>
          <cell r="DC445">
            <v>0</v>
          </cell>
          <cell r="DD445">
            <v>0</v>
          </cell>
          <cell r="DE445">
            <v>0</v>
          </cell>
          <cell r="DF445">
            <v>0</v>
          </cell>
          <cell r="DG445">
            <v>0</v>
          </cell>
          <cell r="DH445">
            <v>0</v>
          </cell>
          <cell r="DI445">
            <v>0</v>
          </cell>
          <cell r="DJ445">
            <v>0</v>
          </cell>
          <cell r="DK445">
            <v>0</v>
          </cell>
          <cell r="DL445">
            <v>0</v>
          </cell>
          <cell r="DM445">
            <v>0</v>
          </cell>
          <cell r="DN445">
            <v>0</v>
          </cell>
          <cell r="DO445">
            <v>0</v>
          </cell>
          <cell r="DP445">
            <v>0</v>
          </cell>
          <cell r="DQ445">
            <v>0</v>
          </cell>
          <cell r="DR445">
            <v>0</v>
          </cell>
          <cell r="DS445">
            <v>0</v>
          </cell>
          <cell r="DT445">
            <v>0</v>
          </cell>
          <cell r="DU445">
            <v>0</v>
          </cell>
          <cell r="DV445">
            <v>0</v>
          </cell>
          <cell r="DW445">
            <v>0</v>
          </cell>
          <cell r="DX445">
            <v>0</v>
          </cell>
          <cell r="DY445">
            <v>0</v>
          </cell>
          <cell r="DZ445">
            <v>0</v>
          </cell>
          <cell r="EA445">
            <v>0</v>
          </cell>
          <cell r="EB445">
            <v>0</v>
          </cell>
          <cell r="EC445">
            <v>0</v>
          </cell>
          <cell r="ED445">
            <v>0</v>
          </cell>
        </row>
        <row r="448"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  <cell r="BZ448">
            <v>0</v>
          </cell>
          <cell r="CA448">
            <v>0</v>
          </cell>
          <cell r="CB448">
            <v>0</v>
          </cell>
          <cell r="CC448">
            <v>0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P448">
            <v>0</v>
          </cell>
          <cell r="CQ448">
            <v>0</v>
          </cell>
          <cell r="CR448">
            <v>0</v>
          </cell>
          <cell r="CS448">
            <v>0</v>
          </cell>
          <cell r="CT448">
            <v>0</v>
          </cell>
          <cell r="CU448">
            <v>0</v>
          </cell>
          <cell r="CV448">
            <v>0</v>
          </cell>
          <cell r="CW448">
            <v>0</v>
          </cell>
          <cell r="CX448">
            <v>0</v>
          </cell>
          <cell r="CY448">
            <v>0</v>
          </cell>
          <cell r="CZ448">
            <v>0</v>
          </cell>
          <cell r="DA448">
            <v>0</v>
          </cell>
          <cell r="DB448">
            <v>0</v>
          </cell>
          <cell r="DC448">
            <v>0</v>
          </cell>
          <cell r="DD448">
            <v>0</v>
          </cell>
          <cell r="DE448">
            <v>0</v>
          </cell>
          <cell r="DF448">
            <v>0</v>
          </cell>
          <cell r="DG448">
            <v>0</v>
          </cell>
          <cell r="DH448">
            <v>0</v>
          </cell>
          <cell r="DI448">
            <v>0</v>
          </cell>
          <cell r="DJ448">
            <v>0</v>
          </cell>
          <cell r="DK448">
            <v>0</v>
          </cell>
          <cell r="DL448">
            <v>0</v>
          </cell>
          <cell r="DM448">
            <v>0</v>
          </cell>
          <cell r="DN448">
            <v>0</v>
          </cell>
          <cell r="DO448">
            <v>0</v>
          </cell>
          <cell r="DP448">
            <v>0</v>
          </cell>
          <cell r="DQ448">
            <v>0</v>
          </cell>
          <cell r="DR448">
            <v>0</v>
          </cell>
          <cell r="DS448">
            <v>0</v>
          </cell>
          <cell r="DT448">
            <v>0</v>
          </cell>
          <cell r="DU448">
            <v>0</v>
          </cell>
          <cell r="DV448">
            <v>0</v>
          </cell>
          <cell r="DW448">
            <v>0</v>
          </cell>
          <cell r="DX448">
            <v>0</v>
          </cell>
          <cell r="DY448">
            <v>0</v>
          </cell>
          <cell r="DZ448">
            <v>0</v>
          </cell>
          <cell r="EA448">
            <v>0</v>
          </cell>
          <cell r="EB448">
            <v>0</v>
          </cell>
          <cell r="EC448">
            <v>0</v>
          </cell>
          <cell r="ED448">
            <v>0</v>
          </cell>
        </row>
        <row r="449"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>
            <v>0</v>
          </cell>
          <cell r="CU449">
            <v>0</v>
          </cell>
          <cell r="CV449">
            <v>0</v>
          </cell>
          <cell r="CW449">
            <v>0</v>
          </cell>
          <cell r="CX449">
            <v>0</v>
          </cell>
          <cell r="CY449">
            <v>0</v>
          </cell>
          <cell r="CZ449">
            <v>0</v>
          </cell>
          <cell r="DA449">
            <v>0</v>
          </cell>
          <cell r="DB449">
            <v>0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>
            <v>0</v>
          </cell>
          <cell r="DN449">
            <v>0</v>
          </cell>
          <cell r="DO449">
            <v>0</v>
          </cell>
          <cell r="DP449">
            <v>0</v>
          </cell>
          <cell r="DQ449">
            <v>0</v>
          </cell>
          <cell r="DR449">
            <v>0</v>
          </cell>
          <cell r="DS449">
            <v>0</v>
          </cell>
          <cell r="DT449">
            <v>0</v>
          </cell>
          <cell r="DU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A449">
            <v>0</v>
          </cell>
          <cell r="EB449">
            <v>0</v>
          </cell>
          <cell r="EC449">
            <v>0</v>
          </cell>
          <cell r="ED449">
            <v>0</v>
          </cell>
        </row>
        <row r="450"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  <cell r="BZ450">
            <v>0</v>
          </cell>
          <cell r="CA450">
            <v>0</v>
          </cell>
          <cell r="CB450">
            <v>0</v>
          </cell>
          <cell r="CC450">
            <v>0</v>
          </cell>
          <cell r="CD450">
            <v>0</v>
          </cell>
          <cell r="CE450">
            <v>0</v>
          </cell>
          <cell r="CF450">
            <v>0</v>
          </cell>
          <cell r="CG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P450">
            <v>0</v>
          </cell>
          <cell r="CQ450">
            <v>0</v>
          </cell>
          <cell r="CR450">
            <v>0</v>
          </cell>
          <cell r="CS450">
            <v>0</v>
          </cell>
          <cell r="CT450">
            <v>0</v>
          </cell>
          <cell r="CU450">
            <v>0</v>
          </cell>
          <cell r="CV450">
            <v>0</v>
          </cell>
          <cell r="CW450">
            <v>0</v>
          </cell>
          <cell r="CX450">
            <v>0</v>
          </cell>
          <cell r="CY450">
            <v>0</v>
          </cell>
          <cell r="CZ450">
            <v>0</v>
          </cell>
          <cell r="DA450">
            <v>0</v>
          </cell>
          <cell r="DB450">
            <v>0</v>
          </cell>
          <cell r="DC450">
            <v>0</v>
          </cell>
          <cell r="DD450">
            <v>0</v>
          </cell>
          <cell r="DE450">
            <v>0</v>
          </cell>
          <cell r="DF450">
            <v>0</v>
          </cell>
          <cell r="DG450">
            <v>0</v>
          </cell>
          <cell r="DH450">
            <v>0</v>
          </cell>
          <cell r="DI450">
            <v>0</v>
          </cell>
          <cell r="DJ450">
            <v>0</v>
          </cell>
          <cell r="DK450">
            <v>0</v>
          </cell>
          <cell r="DL450">
            <v>0</v>
          </cell>
          <cell r="DM450">
            <v>0</v>
          </cell>
          <cell r="DN450">
            <v>0</v>
          </cell>
          <cell r="DO450">
            <v>0</v>
          </cell>
          <cell r="DP450">
            <v>0</v>
          </cell>
          <cell r="DQ450">
            <v>0</v>
          </cell>
          <cell r="DR450">
            <v>0</v>
          </cell>
          <cell r="DS450">
            <v>0</v>
          </cell>
          <cell r="DT450">
            <v>0</v>
          </cell>
          <cell r="DU450">
            <v>0</v>
          </cell>
          <cell r="DV450">
            <v>0</v>
          </cell>
          <cell r="DW450">
            <v>0</v>
          </cell>
          <cell r="DX450">
            <v>0</v>
          </cell>
          <cell r="DY450">
            <v>0</v>
          </cell>
          <cell r="DZ450">
            <v>0</v>
          </cell>
          <cell r="EA450">
            <v>0</v>
          </cell>
          <cell r="EB450">
            <v>0</v>
          </cell>
          <cell r="EC450">
            <v>0</v>
          </cell>
          <cell r="ED450">
            <v>0</v>
          </cell>
        </row>
        <row r="451"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  <cell r="BZ451">
            <v>0</v>
          </cell>
          <cell r="CA451">
            <v>0</v>
          </cell>
          <cell r="CB451">
            <v>0</v>
          </cell>
          <cell r="CC451">
            <v>0</v>
          </cell>
          <cell r="CD451">
            <v>0</v>
          </cell>
          <cell r="CE451">
            <v>0</v>
          </cell>
          <cell r="CF451">
            <v>0</v>
          </cell>
          <cell r="CG451">
            <v>0</v>
          </cell>
          <cell r="CH451">
            <v>0</v>
          </cell>
          <cell r="CI451">
            <v>0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P451">
            <v>0</v>
          </cell>
          <cell r="CQ451">
            <v>0</v>
          </cell>
          <cell r="CR451">
            <v>0</v>
          </cell>
          <cell r="CS451">
            <v>0</v>
          </cell>
          <cell r="CT451">
            <v>0</v>
          </cell>
          <cell r="CU451">
            <v>0</v>
          </cell>
          <cell r="CV451">
            <v>0</v>
          </cell>
          <cell r="CW451">
            <v>0</v>
          </cell>
          <cell r="CX451">
            <v>0</v>
          </cell>
          <cell r="CY451">
            <v>0</v>
          </cell>
          <cell r="CZ451">
            <v>0</v>
          </cell>
          <cell r="DA451">
            <v>0</v>
          </cell>
          <cell r="DB451">
            <v>0</v>
          </cell>
          <cell r="DC451">
            <v>0</v>
          </cell>
          <cell r="DD451">
            <v>0</v>
          </cell>
          <cell r="DE451">
            <v>0</v>
          </cell>
          <cell r="DF451">
            <v>0</v>
          </cell>
          <cell r="DG451">
            <v>0</v>
          </cell>
          <cell r="DH451">
            <v>0</v>
          </cell>
          <cell r="DI451">
            <v>0</v>
          </cell>
          <cell r="DJ451">
            <v>0</v>
          </cell>
          <cell r="DK451">
            <v>0</v>
          </cell>
          <cell r="DL451">
            <v>0</v>
          </cell>
          <cell r="DM451">
            <v>0</v>
          </cell>
          <cell r="DN451">
            <v>0</v>
          </cell>
          <cell r="DO451">
            <v>0</v>
          </cell>
          <cell r="DP451">
            <v>0</v>
          </cell>
          <cell r="DQ451">
            <v>0</v>
          </cell>
          <cell r="DR451">
            <v>0</v>
          </cell>
          <cell r="DS451">
            <v>0</v>
          </cell>
          <cell r="DT451">
            <v>0</v>
          </cell>
          <cell r="DU451">
            <v>0</v>
          </cell>
          <cell r="DV451">
            <v>0</v>
          </cell>
          <cell r="DW451">
            <v>0</v>
          </cell>
          <cell r="DX451">
            <v>0</v>
          </cell>
          <cell r="DY451">
            <v>0</v>
          </cell>
          <cell r="DZ451">
            <v>0</v>
          </cell>
          <cell r="EA451">
            <v>0</v>
          </cell>
          <cell r="EB451">
            <v>0</v>
          </cell>
          <cell r="EC451">
            <v>0</v>
          </cell>
          <cell r="ED451">
            <v>0</v>
          </cell>
        </row>
        <row r="452"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  <cell r="BZ452">
            <v>0</v>
          </cell>
          <cell r="CA452">
            <v>0</v>
          </cell>
          <cell r="CB452">
            <v>0</v>
          </cell>
          <cell r="CC452">
            <v>0</v>
          </cell>
          <cell r="CD452">
            <v>0</v>
          </cell>
          <cell r="CE452">
            <v>0</v>
          </cell>
          <cell r="CF452">
            <v>0</v>
          </cell>
          <cell r="CG452">
            <v>0</v>
          </cell>
          <cell r="CH452">
            <v>0</v>
          </cell>
          <cell r="CI452">
            <v>0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P452">
            <v>0</v>
          </cell>
          <cell r="CQ452">
            <v>0</v>
          </cell>
          <cell r="CR452">
            <v>0</v>
          </cell>
          <cell r="CS452">
            <v>0</v>
          </cell>
          <cell r="CT452">
            <v>0</v>
          </cell>
          <cell r="CU452">
            <v>0</v>
          </cell>
          <cell r="CV452">
            <v>0</v>
          </cell>
          <cell r="CW452">
            <v>0</v>
          </cell>
          <cell r="CX452">
            <v>0</v>
          </cell>
          <cell r="CY452">
            <v>0</v>
          </cell>
          <cell r="CZ452">
            <v>0</v>
          </cell>
          <cell r="DA452">
            <v>0</v>
          </cell>
          <cell r="DB452">
            <v>0</v>
          </cell>
          <cell r="DC452">
            <v>0</v>
          </cell>
          <cell r="DD452">
            <v>0</v>
          </cell>
          <cell r="DE452">
            <v>0</v>
          </cell>
          <cell r="DF452">
            <v>0</v>
          </cell>
          <cell r="DG452">
            <v>0</v>
          </cell>
          <cell r="DH452">
            <v>0</v>
          </cell>
          <cell r="DI452">
            <v>0</v>
          </cell>
          <cell r="DJ452">
            <v>0</v>
          </cell>
          <cell r="DK452">
            <v>0</v>
          </cell>
          <cell r="DL452">
            <v>0</v>
          </cell>
          <cell r="DM452">
            <v>0</v>
          </cell>
          <cell r="DN452">
            <v>0</v>
          </cell>
          <cell r="DO452">
            <v>0</v>
          </cell>
          <cell r="DP452">
            <v>0</v>
          </cell>
          <cell r="DQ452">
            <v>0</v>
          </cell>
          <cell r="DR452">
            <v>0</v>
          </cell>
          <cell r="DS452">
            <v>0</v>
          </cell>
          <cell r="DT452">
            <v>0</v>
          </cell>
          <cell r="DU452">
            <v>0</v>
          </cell>
          <cell r="DV452">
            <v>0</v>
          </cell>
          <cell r="DW452">
            <v>0</v>
          </cell>
          <cell r="DX452">
            <v>0</v>
          </cell>
          <cell r="DY452">
            <v>0</v>
          </cell>
          <cell r="DZ452">
            <v>0</v>
          </cell>
          <cell r="EA452">
            <v>0</v>
          </cell>
          <cell r="EB452">
            <v>0</v>
          </cell>
          <cell r="EC452">
            <v>0</v>
          </cell>
          <cell r="ED452">
            <v>0</v>
          </cell>
        </row>
        <row r="453"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  <cell r="BZ453">
            <v>0</v>
          </cell>
          <cell r="CA453">
            <v>0</v>
          </cell>
          <cell r="CB453">
            <v>0</v>
          </cell>
          <cell r="CC453">
            <v>0</v>
          </cell>
          <cell r="CD453">
            <v>0</v>
          </cell>
          <cell r="CE453">
            <v>0</v>
          </cell>
          <cell r="CF453">
            <v>0</v>
          </cell>
          <cell r="CG453">
            <v>0</v>
          </cell>
          <cell r="CH453">
            <v>0</v>
          </cell>
          <cell r="CI453">
            <v>0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P453">
            <v>0</v>
          </cell>
          <cell r="CQ453">
            <v>0</v>
          </cell>
          <cell r="CR453">
            <v>0</v>
          </cell>
          <cell r="CS453">
            <v>0</v>
          </cell>
          <cell r="CT453">
            <v>0</v>
          </cell>
          <cell r="CU453">
            <v>0</v>
          </cell>
          <cell r="CV453">
            <v>0</v>
          </cell>
          <cell r="CW453">
            <v>0</v>
          </cell>
          <cell r="CX453">
            <v>0</v>
          </cell>
          <cell r="CY453">
            <v>0</v>
          </cell>
          <cell r="CZ453">
            <v>0</v>
          </cell>
          <cell r="DA453">
            <v>0</v>
          </cell>
          <cell r="DB453">
            <v>0</v>
          </cell>
          <cell r="DC453">
            <v>0</v>
          </cell>
          <cell r="DD453">
            <v>0</v>
          </cell>
          <cell r="DE453">
            <v>0</v>
          </cell>
          <cell r="DF453">
            <v>0</v>
          </cell>
          <cell r="DG453">
            <v>0</v>
          </cell>
          <cell r="DH453">
            <v>0</v>
          </cell>
          <cell r="DI453">
            <v>0</v>
          </cell>
          <cell r="DJ453">
            <v>0</v>
          </cell>
          <cell r="DK453">
            <v>0</v>
          </cell>
          <cell r="DL453">
            <v>0</v>
          </cell>
          <cell r="DM453">
            <v>0</v>
          </cell>
          <cell r="DN453">
            <v>0</v>
          </cell>
          <cell r="DO453">
            <v>0</v>
          </cell>
          <cell r="DP453">
            <v>0</v>
          </cell>
          <cell r="DQ453">
            <v>0</v>
          </cell>
          <cell r="DR453">
            <v>0</v>
          </cell>
          <cell r="DS453">
            <v>0</v>
          </cell>
          <cell r="DT453">
            <v>0</v>
          </cell>
          <cell r="DU453">
            <v>0</v>
          </cell>
          <cell r="DV453">
            <v>0</v>
          </cell>
          <cell r="DW453">
            <v>0</v>
          </cell>
          <cell r="DX453">
            <v>0</v>
          </cell>
          <cell r="DY453">
            <v>0</v>
          </cell>
          <cell r="DZ453">
            <v>0</v>
          </cell>
          <cell r="EA453">
            <v>0</v>
          </cell>
          <cell r="EB453">
            <v>0</v>
          </cell>
          <cell r="EC453">
            <v>0</v>
          </cell>
          <cell r="ED453">
            <v>0</v>
          </cell>
        </row>
        <row r="454"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  <cell r="CU454">
            <v>0</v>
          </cell>
          <cell r="CV454">
            <v>0</v>
          </cell>
          <cell r="CW454">
            <v>0</v>
          </cell>
          <cell r="CX454">
            <v>0</v>
          </cell>
          <cell r="CY454">
            <v>0</v>
          </cell>
          <cell r="CZ454">
            <v>0</v>
          </cell>
          <cell r="DA454">
            <v>0</v>
          </cell>
          <cell r="DB454">
            <v>0</v>
          </cell>
          <cell r="DC454">
            <v>0</v>
          </cell>
          <cell r="DD454">
            <v>0</v>
          </cell>
          <cell r="DE454">
            <v>0</v>
          </cell>
          <cell r="DF454">
            <v>0</v>
          </cell>
          <cell r="DG454">
            <v>0</v>
          </cell>
          <cell r="DH454">
            <v>0</v>
          </cell>
          <cell r="DI454">
            <v>0</v>
          </cell>
          <cell r="DJ454">
            <v>0</v>
          </cell>
          <cell r="DK454">
            <v>0</v>
          </cell>
          <cell r="DL454">
            <v>0</v>
          </cell>
          <cell r="DM454">
            <v>0</v>
          </cell>
          <cell r="DN454">
            <v>0</v>
          </cell>
          <cell r="DO454">
            <v>0</v>
          </cell>
          <cell r="DP454">
            <v>0</v>
          </cell>
          <cell r="DQ454">
            <v>0</v>
          </cell>
          <cell r="DR454">
            <v>0</v>
          </cell>
          <cell r="DS454">
            <v>0</v>
          </cell>
          <cell r="DT454">
            <v>0</v>
          </cell>
          <cell r="DU454">
            <v>0</v>
          </cell>
          <cell r="DV454">
            <v>0</v>
          </cell>
          <cell r="DW454">
            <v>0</v>
          </cell>
          <cell r="DX454">
            <v>0</v>
          </cell>
          <cell r="DY454">
            <v>0</v>
          </cell>
          <cell r="DZ454">
            <v>0</v>
          </cell>
          <cell r="EA454">
            <v>0</v>
          </cell>
          <cell r="EB454">
            <v>0</v>
          </cell>
          <cell r="EC454">
            <v>0</v>
          </cell>
          <cell r="ED454">
            <v>0</v>
          </cell>
        </row>
        <row r="456"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0</v>
          </cell>
          <cell r="CY456">
            <v>0</v>
          </cell>
          <cell r="CZ456">
            <v>0</v>
          </cell>
          <cell r="DA456">
            <v>0</v>
          </cell>
          <cell r="DB456">
            <v>0</v>
          </cell>
          <cell r="DC456">
            <v>0</v>
          </cell>
          <cell r="DD456">
            <v>0</v>
          </cell>
          <cell r="DE456">
            <v>0</v>
          </cell>
          <cell r="DF456">
            <v>0</v>
          </cell>
          <cell r="DG456">
            <v>0</v>
          </cell>
          <cell r="DH456">
            <v>0</v>
          </cell>
          <cell r="DI456">
            <v>0</v>
          </cell>
          <cell r="DJ456">
            <v>0</v>
          </cell>
          <cell r="DK456">
            <v>0</v>
          </cell>
          <cell r="DL456">
            <v>0</v>
          </cell>
          <cell r="DM456">
            <v>0</v>
          </cell>
          <cell r="DN456">
            <v>0</v>
          </cell>
          <cell r="DO456">
            <v>0</v>
          </cell>
          <cell r="DP456">
            <v>0</v>
          </cell>
          <cell r="DQ456">
            <v>0</v>
          </cell>
          <cell r="DR456">
            <v>0</v>
          </cell>
          <cell r="DS456">
            <v>0</v>
          </cell>
          <cell r="DT456">
            <v>0</v>
          </cell>
          <cell r="DU456">
            <v>0</v>
          </cell>
          <cell r="DV456">
            <v>0</v>
          </cell>
          <cell r="DW456">
            <v>0</v>
          </cell>
          <cell r="DX456">
            <v>0</v>
          </cell>
          <cell r="DY456">
            <v>0</v>
          </cell>
          <cell r="DZ456">
            <v>0</v>
          </cell>
          <cell r="EA456">
            <v>0</v>
          </cell>
          <cell r="EB456">
            <v>0</v>
          </cell>
          <cell r="EC456">
            <v>0</v>
          </cell>
          <cell r="ED456">
            <v>0</v>
          </cell>
        </row>
        <row r="459">
          <cell r="F459">
            <v>-2.3085000000000946</v>
          </cell>
          <cell r="G459">
            <v>-41.576030000000173</v>
          </cell>
          <cell r="H459">
            <v>-34.555199999999786</v>
          </cell>
          <cell r="I459">
            <v>-78.935800000001109</v>
          </cell>
          <cell r="J459">
            <v>-46.80199999999968</v>
          </cell>
          <cell r="K459">
            <v>-11.47899999999936</v>
          </cell>
          <cell r="L459">
            <v>373.24950000000172</v>
          </cell>
          <cell r="M459">
            <v>-159.48715000000084</v>
          </cell>
          <cell r="N459">
            <v>-55.743380000001707</v>
          </cell>
          <cell r="O459">
            <v>-48.759999999998399</v>
          </cell>
          <cell r="P459">
            <v>-5.3769999999967695</v>
          </cell>
          <cell r="Q459">
            <v>-57.563999999998487</v>
          </cell>
          <cell r="R459">
            <v>-829.12718999997014</v>
          </cell>
          <cell r="S459">
            <v>-39.948800000000119</v>
          </cell>
          <cell r="T459">
            <v>-64.725999999995111</v>
          </cell>
          <cell r="U459">
            <v>-62.13760000000002</v>
          </cell>
          <cell r="V459">
            <v>-76.377599999999802</v>
          </cell>
          <cell r="W459">
            <v>-58.789999999993597</v>
          </cell>
          <cell r="X459">
            <v>-51.648499999999331</v>
          </cell>
          <cell r="Y459">
            <v>-20.255999999997584</v>
          </cell>
          <cell r="Z459">
            <v>-222.78684000000067</v>
          </cell>
          <cell r="AA459">
            <v>-36.723229999999603</v>
          </cell>
          <cell r="AB459">
            <v>-88.296999999998661</v>
          </cell>
          <cell r="AC459">
            <v>-52.201620000003459</v>
          </cell>
          <cell r="AD459">
            <v>-55.23399999999674</v>
          </cell>
          <cell r="AE459">
            <v>-885.34957999998005</v>
          </cell>
          <cell r="AF459">
            <v>-49.901300000004994</v>
          </cell>
          <cell r="AG459">
            <v>-74.989999999997963</v>
          </cell>
          <cell r="AH459">
            <v>-73.588700000000244</v>
          </cell>
          <cell r="AI459">
            <v>-71.010999999998603</v>
          </cell>
          <cell r="AJ459">
            <v>-81.891999999999825</v>
          </cell>
          <cell r="AK459">
            <v>-89.105000000003201</v>
          </cell>
          <cell r="AL459">
            <v>-10.34650000000147</v>
          </cell>
          <cell r="AM459">
            <v>-182.91599999999744</v>
          </cell>
          <cell r="AN459">
            <v>-56.719079999998939</v>
          </cell>
          <cell r="AO459">
            <v>-96.898000000001048</v>
          </cell>
          <cell r="AP459">
            <v>-24.312000000001717</v>
          </cell>
          <cell r="AQ459">
            <v>-73.67000000000553</v>
          </cell>
          <cell r="AR459">
            <v>-1111.7643500000704</v>
          </cell>
          <cell r="AS459">
            <v>-127.19700000000012</v>
          </cell>
          <cell r="AT459">
            <v>-64.027999999998428</v>
          </cell>
          <cell r="AU459">
            <v>-65.442000000000917</v>
          </cell>
          <cell r="AV459">
            <v>-117.10829999999987</v>
          </cell>
          <cell r="AW459">
            <v>-81.128000000004249</v>
          </cell>
          <cell r="AX459">
            <v>-115.69049999999697</v>
          </cell>
          <cell r="AY459">
            <v>-10.171399999999267</v>
          </cell>
          <cell r="AZ459">
            <v>-192.06179999999586</v>
          </cell>
          <cell r="BA459">
            <v>-101.75044999999955</v>
          </cell>
          <cell r="BB459">
            <v>-95.098000000001775</v>
          </cell>
          <cell r="BC459">
            <v>-33.389900000001944</v>
          </cell>
          <cell r="BD459">
            <v>-108.69900000000052</v>
          </cell>
          <cell r="BE459">
            <v>-910.00999999995111</v>
          </cell>
          <cell r="BF459">
            <v>-106.84100000000035</v>
          </cell>
          <cell r="BG459">
            <v>-75.650099999998929</v>
          </cell>
          <cell r="BH459">
            <v>-140.90050000000338</v>
          </cell>
          <cell r="BI459">
            <v>-165.76499999999942</v>
          </cell>
          <cell r="BJ459">
            <v>-126.82200000000012</v>
          </cell>
          <cell r="BK459">
            <v>-57.92000000000553</v>
          </cell>
          <cell r="BL459">
            <v>-18.615000000001601</v>
          </cell>
          <cell r="BM459">
            <v>-173.46770000000834</v>
          </cell>
          <cell r="BN459">
            <v>-90.355899999998655</v>
          </cell>
          <cell r="BO459">
            <v>-70.503999999997177</v>
          </cell>
          <cell r="BP459">
            <v>-58.74539999999979</v>
          </cell>
          <cell r="BQ459">
            <v>175.57660000000033</v>
          </cell>
          <cell r="BR459">
            <v>-175.47329999989597</v>
          </cell>
          <cell r="BS459">
            <v>-0.46570000000065193</v>
          </cell>
          <cell r="BT459">
            <v>-5.5729999999966822</v>
          </cell>
          <cell r="BU459">
            <v>-38.981600000000981</v>
          </cell>
          <cell r="BV459">
            <v>-0.65789999999833526</v>
          </cell>
          <cell r="BW459">
            <v>-1.0200000000040745</v>
          </cell>
          <cell r="BX459">
            <v>-60.770000000000437</v>
          </cell>
          <cell r="BY459">
            <v>-25.983000000000175</v>
          </cell>
          <cell r="BZ459">
            <v>-0.99100000000180444</v>
          </cell>
          <cell r="CA459">
            <v>-0.48350000000027649</v>
          </cell>
          <cell r="CB459">
            <v>-36.833999999998923</v>
          </cell>
          <cell r="CC459">
            <v>-5.2592999999978929</v>
          </cell>
          <cell r="CD459">
            <v>1.5457000000023982</v>
          </cell>
          <cell r="CE459">
            <v>-278.50446000002557</v>
          </cell>
          <cell r="CF459">
            <v>-9.5075000000069849</v>
          </cell>
          <cell r="CG459">
            <v>-42.304999999993015</v>
          </cell>
          <cell r="CH459">
            <v>-22.214400000000751</v>
          </cell>
          <cell r="CI459">
            <v>-20.429000000000087</v>
          </cell>
          <cell r="CJ459">
            <v>-21.828999999997905</v>
          </cell>
          <cell r="CK459">
            <v>-78.860000000000582</v>
          </cell>
          <cell r="CL459">
            <v>-32.023000000001048</v>
          </cell>
          <cell r="CM459">
            <v>-0.94399999999586726</v>
          </cell>
          <cell r="CN459">
            <v>-15.483000000000175</v>
          </cell>
          <cell r="CO459">
            <v>-37.160000000003492</v>
          </cell>
          <cell r="CP459">
            <v>-0.2319999999999709</v>
          </cell>
          <cell r="CQ459">
            <v>2.4824399999997695</v>
          </cell>
          <cell r="CR459">
            <v>-447.34150000003865</v>
          </cell>
          <cell r="CS459">
            <v>-33.389999999999418</v>
          </cell>
          <cell r="CT459">
            <v>-25.896999999997206</v>
          </cell>
          <cell r="CU459">
            <v>-40.399000000001251</v>
          </cell>
          <cell r="CV459">
            <v>-90.763500000000931</v>
          </cell>
          <cell r="CW459">
            <v>-77.009999999994761</v>
          </cell>
          <cell r="CX459">
            <v>-86.783999999999651</v>
          </cell>
          <cell r="CY459">
            <v>-19.082000000002154</v>
          </cell>
          <cell r="CZ459">
            <v>-0.32790000001114095</v>
          </cell>
          <cell r="DA459">
            <v>-4.0529000000005908</v>
          </cell>
          <cell r="DB459">
            <v>-48.422900000005029</v>
          </cell>
          <cell r="DC459">
            <v>-25.815200000000914</v>
          </cell>
          <cell r="DD459">
            <v>4.6028999999980442</v>
          </cell>
          <cell r="DE459">
            <v>-221.52949999994598</v>
          </cell>
          <cell r="DF459">
            <v>-0.14400000000023283</v>
          </cell>
          <cell r="DG459">
            <v>-10.344999999997526</v>
          </cell>
          <cell r="DH459">
            <v>-32.886000000000422</v>
          </cell>
          <cell r="DI459">
            <v>-36.559799999995448</v>
          </cell>
          <cell r="DJ459">
            <v>-54.853000000002794</v>
          </cell>
          <cell r="DK459">
            <v>-62.934999999997672</v>
          </cell>
          <cell r="DL459">
            <v>-30.5370000000039</v>
          </cell>
          <cell r="DM459">
            <v>-0.10600000000704313</v>
          </cell>
          <cell r="DN459">
            <v>-0.21299999999973807</v>
          </cell>
          <cell r="DO459">
            <v>-0.2879999999931897</v>
          </cell>
          <cell r="DP459">
            <v>-0.12629999999990105</v>
          </cell>
          <cell r="DQ459">
            <v>7.4636000000027707</v>
          </cell>
          <cell r="DR459">
            <v>-3.0118999998085201</v>
          </cell>
          <cell r="DS459">
            <v>-0.13599999999860302</v>
          </cell>
          <cell r="DT459">
            <v>-0.20299999999406282</v>
          </cell>
          <cell r="DU459">
            <v>-0.19900000000052387</v>
          </cell>
          <cell r="DV459">
            <v>-0.43800000000919681</v>
          </cell>
          <cell r="DW459">
            <v>-0.57300000000395812</v>
          </cell>
          <cell r="DX459">
            <v>-0.35800000000745058</v>
          </cell>
          <cell r="DY459">
            <v>-9.6000000005005859E-2</v>
          </cell>
          <cell r="DZ459">
            <v>-1.0000000002037268E-2</v>
          </cell>
          <cell r="EA459">
            <v>-0.22690000000147847</v>
          </cell>
          <cell r="EB459">
            <v>-0.44099999999889405</v>
          </cell>
          <cell r="EC459">
            <v>-0.12099999999918509</v>
          </cell>
          <cell r="ED459">
            <v>-0.21000000000640284</v>
          </cell>
        </row>
        <row r="460">
          <cell r="F460">
            <v>-39.088999999999942</v>
          </cell>
          <cell r="G460">
            <v>-38.57799999999952</v>
          </cell>
          <cell r="H460">
            <v>-118.55099999999948</v>
          </cell>
          <cell r="I460">
            <v>-151.09400000000096</v>
          </cell>
          <cell r="J460">
            <v>-235.25699999999779</v>
          </cell>
          <cell r="K460">
            <v>-180.89729999999963</v>
          </cell>
          <cell r="L460">
            <v>-120.78499999999985</v>
          </cell>
          <cell r="M460">
            <v>-2.6433000000001812</v>
          </cell>
          <cell r="N460">
            <v>11.324000000000524</v>
          </cell>
          <cell r="O460">
            <v>-235.86999999999534</v>
          </cell>
          <cell r="P460">
            <v>-30.163000000000466</v>
          </cell>
          <cell r="Q460">
            <v>-59.705999999998312</v>
          </cell>
          <cell r="R460">
            <v>-2164.9200000000419</v>
          </cell>
          <cell r="S460">
            <v>-138.42900000000009</v>
          </cell>
          <cell r="T460">
            <v>-114.77100000000064</v>
          </cell>
          <cell r="U460">
            <v>-177.37900000000081</v>
          </cell>
          <cell r="V460">
            <v>-247.94400000000314</v>
          </cell>
          <cell r="W460">
            <v>-437.54000000000815</v>
          </cell>
          <cell r="X460">
            <v>-388.68700000000536</v>
          </cell>
          <cell r="Y460">
            <v>-115.03399999999965</v>
          </cell>
          <cell r="Z460">
            <v>-64.572000000000116</v>
          </cell>
          <cell r="AA460">
            <v>-28.979999999995925</v>
          </cell>
          <cell r="AB460">
            <v>-132.26399999999558</v>
          </cell>
          <cell r="AC460">
            <v>-147.4059999999954</v>
          </cell>
          <cell r="AD460">
            <v>-171.91400000000431</v>
          </cell>
          <cell r="AE460">
            <v>-4274.4749999999767</v>
          </cell>
          <cell r="AF460">
            <v>-216.34700000000157</v>
          </cell>
          <cell r="AG460">
            <v>-260.28599999999278</v>
          </cell>
          <cell r="AH460">
            <v>-332.27500000000873</v>
          </cell>
          <cell r="AI460">
            <v>-305.42999999999302</v>
          </cell>
          <cell r="AJ460">
            <v>-572.25</v>
          </cell>
          <cell r="AK460">
            <v>-537.33000000000175</v>
          </cell>
          <cell r="AL460">
            <v>-390.85000000000582</v>
          </cell>
          <cell r="AM460">
            <v>-208.60299999999552</v>
          </cell>
          <cell r="AN460">
            <v>-500.0399999999936</v>
          </cell>
          <cell r="AO460">
            <v>-353.83999999999651</v>
          </cell>
          <cell r="AP460">
            <v>-367.74399999999878</v>
          </cell>
          <cell r="AQ460">
            <v>-229.47999999999593</v>
          </cell>
          <cell r="AR460">
            <v>-3945.7930000000633</v>
          </cell>
          <cell r="AS460">
            <v>-30.259999999994761</v>
          </cell>
          <cell r="AT460">
            <v>-421.64999999999418</v>
          </cell>
          <cell r="AU460">
            <v>-346.84999999999127</v>
          </cell>
          <cell r="AV460">
            <v>-250.10000000000582</v>
          </cell>
          <cell r="AW460">
            <v>-691.92000000001281</v>
          </cell>
          <cell r="AX460">
            <v>-326.12000000000262</v>
          </cell>
          <cell r="AY460">
            <v>-499.54000000000815</v>
          </cell>
          <cell r="AZ460">
            <v>-390.30199999999604</v>
          </cell>
          <cell r="BA460">
            <v>-281.30000000000291</v>
          </cell>
          <cell r="BB460">
            <v>-172.42500000000291</v>
          </cell>
          <cell r="BC460">
            <v>-136.58599999999569</v>
          </cell>
          <cell r="BD460">
            <v>-398.74000000000524</v>
          </cell>
          <cell r="BE460">
            <v>-3716.3489999999292</v>
          </cell>
          <cell r="BF460">
            <v>-271.06500000000233</v>
          </cell>
          <cell r="BG460">
            <v>-292.30999999999767</v>
          </cell>
          <cell r="BH460">
            <v>-355.97400000000198</v>
          </cell>
          <cell r="BI460">
            <v>-239.39999999999418</v>
          </cell>
          <cell r="BJ460">
            <v>-542.58999999999651</v>
          </cell>
          <cell r="BK460">
            <v>-621.92999999999302</v>
          </cell>
          <cell r="BL460">
            <v>-355.46499999999651</v>
          </cell>
          <cell r="BM460">
            <v>-493.0789999999979</v>
          </cell>
          <cell r="BN460">
            <v>-249.00999999999476</v>
          </cell>
          <cell r="BO460">
            <v>-327.50999999998021</v>
          </cell>
          <cell r="BP460">
            <v>-189.50599999999395</v>
          </cell>
          <cell r="BQ460">
            <v>221.49000000001979</v>
          </cell>
          <cell r="BR460">
            <v>754.73400000017136</v>
          </cell>
          <cell r="BS460">
            <v>-1.9360000000015134</v>
          </cell>
          <cell r="BT460">
            <v>12.764999999999418</v>
          </cell>
          <cell r="BU460">
            <v>33.330000000001746</v>
          </cell>
          <cell r="BV460">
            <v>-1.5469999999986612</v>
          </cell>
          <cell r="BW460">
            <v>69.39000000001397</v>
          </cell>
          <cell r="BX460">
            <v>242.67499999998836</v>
          </cell>
          <cell r="BY460">
            <v>252.63999999999942</v>
          </cell>
          <cell r="BZ460">
            <v>50.617000000005646</v>
          </cell>
          <cell r="CA460">
            <v>-2.2700000000040745</v>
          </cell>
          <cell r="CB460">
            <v>94.880000000004657</v>
          </cell>
          <cell r="CC460">
            <v>3.4900000000052387</v>
          </cell>
          <cell r="CD460">
            <v>0.70000000001164153</v>
          </cell>
          <cell r="CE460">
            <v>1171.6919999998063</v>
          </cell>
          <cell r="CF460">
            <v>17.089999999996508</v>
          </cell>
          <cell r="CG460">
            <v>33.144999999989523</v>
          </cell>
          <cell r="CH460">
            <v>40.174999999988358</v>
          </cell>
          <cell r="CI460">
            <v>12.089999999996508</v>
          </cell>
          <cell r="CJ460">
            <v>253.5460000000021</v>
          </cell>
          <cell r="CK460">
            <v>256.9030000000057</v>
          </cell>
          <cell r="CL460">
            <v>279.21399999999267</v>
          </cell>
          <cell r="CM460">
            <v>30.644999999996799</v>
          </cell>
          <cell r="CN460">
            <v>49.879999999990105</v>
          </cell>
          <cell r="CO460">
            <v>194.01999999998952</v>
          </cell>
          <cell r="CP460">
            <v>3.0139999999955762</v>
          </cell>
          <cell r="CQ460">
            <v>1.9700000000011642</v>
          </cell>
          <cell r="CR460">
            <v>2012.5079999999143</v>
          </cell>
          <cell r="CS460">
            <v>31.559999999997672</v>
          </cell>
          <cell r="CT460">
            <v>40.610000000015134</v>
          </cell>
          <cell r="CU460">
            <v>76.555000000007567</v>
          </cell>
          <cell r="CV460">
            <v>120</v>
          </cell>
          <cell r="CW460">
            <v>357.58599999999569</v>
          </cell>
          <cell r="CX460">
            <v>339.12599999999657</v>
          </cell>
          <cell r="CY460">
            <v>509.5</v>
          </cell>
          <cell r="CZ460">
            <v>114.07099999999627</v>
          </cell>
          <cell r="DA460">
            <v>177.72999999999593</v>
          </cell>
          <cell r="DB460">
            <v>220.73000000001048</v>
          </cell>
          <cell r="DC460">
            <v>9.1399999999994179</v>
          </cell>
          <cell r="DD460">
            <v>15.899999999994179</v>
          </cell>
          <cell r="DE460">
            <v>1128.1029999998864</v>
          </cell>
          <cell r="DF460">
            <v>-0.55999999999767169</v>
          </cell>
          <cell r="DG460">
            <v>5</v>
          </cell>
          <cell r="DH460">
            <v>59.539999999993597</v>
          </cell>
          <cell r="DI460">
            <v>34.329999999987194</v>
          </cell>
          <cell r="DJ460">
            <v>310.5</v>
          </cell>
          <cell r="DK460">
            <v>252.36000000000058</v>
          </cell>
          <cell r="DL460">
            <v>440.39400000000023</v>
          </cell>
          <cell r="DM460">
            <v>20.625</v>
          </cell>
          <cell r="DN460">
            <v>-0.78999999999359716</v>
          </cell>
          <cell r="DO460">
            <v>-0.70999999999185093</v>
          </cell>
          <cell r="DP460">
            <v>-0.59600000000500586</v>
          </cell>
          <cell r="DQ460">
            <v>8.0100000000093132</v>
          </cell>
          <cell r="DR460">
            <v>-7.6499999999068677</v>
          </cell>
          <cell r="DS460">
            <v>-0.15999999997438863</v>
          </cell>
          <cell r="DT460">
            <v>-0.46000000002095476</v>
          </cell>
          <cell r="DU460">
            <v>-0.90000000002328306</v>
          </cell>
          <cell r="DV460">
            <v>-0.68999999994412065</v>
          </cell>
          <cell r="DW460">
            <v>-0.55999999999767169</v>
          </cell>
          <cell r="DX460">
            <v>-1.1899999999732245</v>
          </cell>
          <cell r="DY460">
            <v>-1</v>
          </cell>
          <cell r="DZ460">
            <v>-1.1599999999743886</v>
          </cell>
          <cell r="EA460">
            <v>-0.64999999999417923</v>
          </cell>
          <cell r="EB460">
            <v>-0.30999999999767169</v>
          </cell>
          <cell r="EC460">
            <v>-0.44000000000232831</v>
          </cell>
          <cell r="ED460">
            <v>-0.13000000000465661</v>
          </cell>
        </row>
        <row r="461">
          <cell r="F461">
            <v>-14.820999999996275</v>
          </cell>
          <cell r="G461">
            <v>-5.1199999999989814</v>
          </cell>
          <cell r="H461">
            <v>-28.574000000000524</v>
          </cell>
          <cell r="I461">
            <v>-178.5800000000163</v>
          </cell>
          <cell r="J461">
            <v>-513.70000000001164</v>
          </cell>
          <cell r="K461">
            <v>-533.35999999998603</v>
          </cell>
          <cell r="L461">
            <v>183.45999999999913</v>
          </cell>
          <cell r="M461">
            <v>-360.19999999999709</v>
          </cell>
          <cell r="N461">
            <v>-73.950000000011642</v>
          </cell>
          <cell r="O461">
            <v>-31.312999999994645</v>
          </cell>
          <cell r="P461">
            <v>-6.4180000000014843</v>
          </cell>
          <cell r="Q461">
            <v>-4.2890000000043074</v>
          </cell>
          <cell r="R461">
            <v>-1328.4469999999274</v>
          </cell>
          <cell r="S461">
            <v>-32.985000000000582</v>
          </cell>
          <cell r="T461">
            <v>-40.350999999995111</v>
          </cell>
          <cell r="U461">
            <v>-67.344999999986612</v>
          </cell>
          <cell r="V461">
            <v>-148.63000000000466</v>
          </cell>
          <cell r="W461">
            <v>-721.46999999997206</v>
          </cell>
          <cell r="X461">
            <v>-531.70000000001164</v>
          </cell>
          <cell r="Y461">
            <v>-213.72599999999511</v>
          </cell>
          <cell r="Z461">
            <v>-505.04999999998836</v>
          </cell>
          <cell r="AA461">
            <v>-105.89400000000023</v>
          </cell>
          <cell r="AB461">
            <v>-86.5</v>
          </cell>
          <cell r="AC461">
            <v>-24.385999999998603</v>
          </cell>
          <cell r="AD461">
            <v>1149.5899999999965</v>
          </cell>
          <cell r="AE461">
            <v>-1435.1359999999404</v>
          </cell>
          <cell r="AF461">
            <v>-207.42000000001281</v>
          </cell>
          <cell r="AG461">
            <v>-109.41000000000349</v>
          </cell>
          <cell r="AH461">
            <v>-106.51599999998871</v>
          </cell>
          <cell r="AI461">
            <v>-185.59000000002561</v>
          </cell>
          <cell r="AJ461">
            <v>-722.86999999999534</v>
          </cell>
          <cell r="AK461">
            <v>-350.5</v>
          </cell>
          <cell r="AL461">
            <v>-109.17999999999302</v>
          </cell>
          <cell r="AM461">
            <v>-492.0800000000163</v>
          </cell>
          <cell r="AN461">
            <v>-127.93000000000757</v>
          </cell>
          <cell r="AO461">
            <v>-122.76000000000931</v>
          </cell>
          <cell r="AP461">
            <v>-58.660000000003492</v>
          </cell>
          <cell r="AQ461">
            <v>1157.7799999999988</v>
          </cell>
          <cell r="AR461">
            <v>-2116</v>
          </cell>
          <cell r="AS461">
            <v>-234.78000000002794</v>
          </cell>
          <cell r="AT461">
            <v>-143.93000000002212</v>
          </cell>
          <cell r="AU461">
            <v>-174.08000000000175</v>
          </cell>
          <cell r="AV461">
            <v>-166.55000000001746</v>
          </cell>
          <cell r="AW461">
            <v>-629.46000000002095</v>
          </cell>
          <cell r="AX461">
            <v>-569.4100000000326</v>
          </cell>
          <cell r="AY461">
            <v>-122.5399999999936</v>
          </cell>
          <cell r="AZ461">
            <v>-527.23999999999069</v>
          </cell>
          <cell r="BA461">
            <v>-86.470000000001164</v>
          </cell>
          <cell r="BB461">
            <v>-97.510000000009313</v>
          </cell>
          <cell r="BC461">
            <v>-35.629999999990105</v>
          </cell>
          <cell r="BD461">
            <v>671.59999999997672</v>
          </cell>
          <cell r="BE461">
            <v>-2803.75</v>
          </cell>
          <cell r="BF461">
            <v>-273.34999999997672</v>
          </cell>
          <cell r="BG461">
            <v>-162.60999999998603</v>
          </cell>
          <cell r="BH461">
            <v>-180.98999999999069</v>
          </cell>
          <cell r="BI461">
            <v>-152.99000000001979</v>
          </cell>
          <cell r="BJ461">
            <v>-901.68999999994412</v>
          </cell>
          <cell r="BK461">
            <v>-607.05999999999767</v>
          </cell>
          <cell r="BL461">
            <v>-136.08999999999651</v>
          </cell>
          <cell r="BM461">
            <v>-713.71999999997206</v>
          </cell>
          <cell r="BN461">
            <v>-114.95000000001164</v>
          </cell>
          <cell r="BO461">
            <v>-98.049999999988358</v>
          </cell>
          <cell r="BP461">
            <v>-42.839999999996508</v>
          </cell>
          <cell r="BQ461">
            <v>580.58999999999651</v>
          </cell>
          <cell r="BR461">
            <v>-219.29000000050291</v>
          </cell>
          <cell r="BS461">
            <v>0.15000000002328306</v>
          </cell>
          <cell r="BT461">
            <v>4.0000000008149073E-2</v>
          </cell>
          <cell r="BU461">
            <v>5.0000000017462298E-2</v>
          </cell>
          <cell r="BV461">
            <v>0.17000000001280569</v>
          </cell>
          <cell r="BW461">
            <v>-79.059999999997672</v>
          </cell>
          <cell r="BX461">
            <v>-102.28000000002794</v>
          </cell>
          <cell r="BY461">
            <v>-40.379999999975553</v>
          </cell>
          <cell r="BZ461">
            <v>0.71999999997206032</v>
          </cell>
          <cell r="CA461">
            <v>0.60000000000582077</v>
          </cell>
          <cell r="CB461">
            <v>-6.5799999999871943</v>
          </cell>
          <cell r="CC461">
            <v>1.430000000007567</v>
          </cell>
          <cell r="CD461">
            <v>5.8499999999767169</v>
          </cell>
          <cell r="CE461">
            <v>-485.40999999968335</v>
          </cell>
          <cell r="CF461">
            <v>-24.940000000002328</v>
          </cell>
          <cell r="CG461">
            <v>0.27999999999883585</v>
          </cell>
          <cell r="CH461">
            <v>-21.239999999990687</v>
          </cell>
          <cell r="CI461">
            <v>-0.5</v>
          </cell>
          <cell r="CJ461">
            <v>-194.44000000000233</v>
          </cell>
          <cell r="CK461">
            <v>-139.59999999997672</v>
          </cell>
          <cell r="CL461">
            <v>-79.929999999993015</v>
          </cell>
          <cell r="CM461">
            <v>0.97999999998137355</v>
          </cell>
          <cell r="CN461">
            <v>-6.2000000000116415</v>
          </cell>
          <cell r="CO461">
            <v>-29.089999999996508</v>
          </cell>
          <cell r="CP461">
            <v>1.4400000000023283</v>
          </cell>
          <cell r="CQ461">
            <v>7.8300000000162981</v>
          </cell>
          <cell r="CR461">
            <v>-829.00000000093132</v>
          </cell>
          <cell r="CS461">
            <v>-22</v>
          </cell>
          <cell r="CT461">
            <v>-20.10999999998603</v>
          </cell>
          <cell r="CU461">
            <v>-13.110000000015134</v>
          </cell>
          <cell r="CV461">
            <v>-42.85999999998603</v>
          </cell>
          <cell r="CW461">
            <v>-376</v>
          </cell>
          <cell r="CX461">
            <v>-161.15000000002328</v>
          </cell>
          <cell r="CY461">
            <v>-99.329999999987194</v>
          </cell>
          <cell r="CZ461">
            <v>5.5</v>
          </cell>
          <cell r="DA461">
            <v>-42.450000000011642</v>
          </cell>
          <cell r="DB461">
            <v>-62.019999999989523</v>
          </cell>
          <cell r="DC461">
            <v>1.7700000000186265</v>
          </cell>
          <cell r="DD461">
            <v>2.7600000000093132</v>
          </cell>
          <cell r="DE461">
            <v>-421.66000000014901</v>
          </cell>
          <cell r="DF461">
            <v>1</v>
          </cell>
          <cell r="DG461">
            <v>1.0299999999988358</v>
          </cell>
          <cell r="DH461">
            <v>-26.180000000022119</v>
          </cell>
          <cell r="DI461">
            <v>1.75</v>
          </cell>
          <cell r="DJ461">
            <v>-246.25999999995111</v>
          </cell>
          <cell r="DK461">
            <v>-103.40000000002328</v>
          </cell>
          <cell r="DL461">
            <v>-74.809999999997672</v>
          </cell>
          <cell r="DM461">
            <v>6.25</v>
          </cell>
          <cell r="DN461">
            <v>2.5599999999976717</v>
          </cell>
          <cell r="DO461">
            <v>1.0299999999988358</v>
          </cell>
          <cell r="DP461">
            <v>3.5</v>
          </cell>
          <cell r="DQ461">
            <v>11.870000000053551</v>
          </cell>
          <cell r="DR461">
            <v>56.670000000856817</v>
          </cell>
          <cell r="DS461">
            <v>3.1200000001117587</v>
          </cell>
          <cell r="DT461">
            <v>2.6400000000139698</v>
          </cell>
          <cell r="DU461">
            <v>3.5800000000162981</v>
          </cell>
          <cell r="DV461">
            <v>3.8399999999674037</v>
          </cell>
          <cell r="DW461">
            <v>6.9499999999534339</v>
          </cell>
          <cell r="DX461">
            <v>6</v>
          </cell>
          <cell r="DY461">
            <v>9.7600000000093132</v>
          </cell>
          <cell r="DZ461">
            <v>9.6999999999534339</v>
          </cell>
          <cell r="EA461">
            <v>3.5300000000279397</v>
          </cell>
          <cell r="EB461">
            <v>3.0800000000162981</v>
          </cell>
          <cell r="EC461">
            <v>2.2800000000279397</v>
          </cell>
          <cell r="ED461">
            <v>2.1899999999441206</v>
          </cell>
        </row>
        <row r="462">
          <cell r="F462">
            <v>-66.194999999999709</v>
          </cell>
          <cell r="G462">
            <v>-90.276999999998225</v>
          </cell>
          <cell r="H462">
            <v>-63.419009999997797</v>
          </cell>
          <cell r="I462">
            <v>-134.43400000000111</v>
          </cell>
          <cell r="J462">
            <v>-416.40299999999843</v>
          </cell>
          <cell r="K462">
            <v>-70.277000000001863</v>
          </cell>
          <cell r="L462">
            <v>-36.831990000002406</v>
          </cell>
          <cell r="M462">
            <v>0</v>
          </cell>
          <cell r="N462">
            <v>-36.83549999999741</v>
          </cell>
          <cell r="O462">
            <v>-75.809000000001106</v>
          </cell>
          <cell r="P462">
            <v>-66.289000000000669</v>
          </cell>
          <cell r="Q462">
            <v>-58.300999999999476</v>
          </cell>
          <cell r="R462">
            <v>-1373.883669999952</v>
          </cell>
          <cell r="S462">
            <v>-129.32800000000134</v>
          </cell>
          <cell r="T462">
            <v>-77.981839999996737</v>
          </cell>
          <cell r="U462">
            <v>-126.33599999999933</v>
          </cell>
          <cell r="V462">
            <v>-138.1462099999917</v>
          </cell>
          <cell r="W462">
            <v>-433.24497999998857</v>
          </cell>
          <cell r="X462">
            <v>-185.31473000000551</v>
          </cell>
          <cell r="Y462">
            <v>43.787159999999858</v>
          </cell>
          <cell r="Z462">
            <v>-51.930159999999887</v>
          </cell>
          <cell r="AA462">
            <v>-73.175360000001092</v>
          </cell>
          <cell r="AB462">
            <v>-67.69955000000482</v>
          </cell>
          <cell r="AC462">
            <v>-83.23700000000099</v>
          </cell>
          <cell r="AD462">
            <v>-51.277000000001863</v>
          </cell>
          <cell r="AE462">
            <v>-74.662509999936447</v>
          </cell>
          <cell r="AF462">
            <v>-202.25299999999697</v>
          </cell>
          <cell r="AG462">
            <v>-125.21699999999691</v>
          </cell>
          <cell r="AH462">
            <v>-173.84700000000157</v>
          </cell>
          <cell r="AI462">
            <v>-162.83189999999013</v>
          </cell>
          <cell r="AJ462">
            <v>-236.46833999997762</v>
          </cell>
          <cell r="AK462">
            <v>-218.32300000000396</v>
          </cell>
          <cell r="AL462">
            <v>1185.6927499999983</v>
          </cell>
          <cell r="AM462">
            <v>122.38230999999905</v>
          </cell>
          <cell r="AN462">
            <v>-34.804100000001199</v>
          </cell>
          <cell r="AO462">
            <v>-124.75230999999621</v>
          </cell>
          <cell r="AP462">
            <v>-148.07445999999618</v>
          </cell>
          <cell r="AQ462">
            <v>43.833539999992354</v>
          </cell>
          <cell r="AR462">
            <v>-1116.114220000105</v>
          </cell>
          <cell r="AS462">
            <v>-110.19504000000597</v>
          </cell>
          <cell r="AT462">
            <v>-227.26484000000346</v>
          </cell>
          <cell r="AU462">
            <v>-200.39148000000569</v>
          </cell>
          <cell r="AV462">
            <v>-154.60252000000037</v>
          </cell>
          <cell r="AW462">
            <v>-306.8122000000003</v>
          </cell>
          <cell r="AX462">
            <v>-434.58400000000256</v>
          </cell>
          <cell r="AY462">
            <v>846.04100000000108</v>
          </cell>
          <cell r="AZ462">
            <v>-13.578099999998813</v>
          </cell>
          <cell r="BA462">
            <v>-77.921999999998661</v>
          </cell>
          <cell r="BB462">
            <v>-118.04699999999866</v>
          </cell>
          <cell r="BC462">
            <v>-179.78484000000026</v>
          </cell>
          <cell r="BD462">
            <v>-138.97320000000764</v>
          </cell>
          <cell r="BE462">
            <v>-1853.8801799999783</v>
          </cell>
          <cell r="BF462">
            <v>-148.50110999998287</v>
          </cell>
          <cell r="BG462">
            <v>-126.61314999999013</v>
          </cell>
          <cell r="BH462">
            <v>-193.22879999999714</v>
          </cell>
          <cell r="BI462">
            <v>-209.99241999999504</v>
          </cell>
          <cell r="BJ462">
            <v>-324.59124000000884</v>
          </cell>
          <cell r="BK462">
            <v>-312.72499999999127</v>
          </cell>
          <cell r="BL462">
            <v>-12.203199999999924</v>
          </cell>
          <cell r="BM462">
            <v>-16.965730000003532</v>
          </cell>
          <cell r="BN462">
            <v>-150.53199999999924</v>
          </cell>
          <cell r="BO462">
            <v>-210.43300000000454</v>
          </cell>
          <cell r="BP462">
            <v>-212.00453000000562</v>
          </cell>
          <cell r="BQ462">
            <v>63.909999999988941</v>
          </cell>
          <cell r="BR462">
            <v>-90.449560000095516</v>
          </cell>
          <cell r="BS462">
            <v>-1.1270999999833293</v>
          </cell>
          <cell r="BT462">
            <v>2.4342999999935273</v>
          </cell>
          <cell r="BU462">
            <v>-1.5631600000051549</v>
          </cell>
          <cell r="BV462">
            <v>-1.1550000000061118</v>
          </cell>
          <cell r="BW462">
            <v>-2.4550000000017462</v>
          </cell>
          <cell r="BX462">
            <v>-2.0238500000050408</v>
          </cell>
          <cell r="BY462">
            <v>13.791159999993397</v>
          </cell>
          <cell r="BZ462">
            <v>-60.964219999998022</v>
          </cell>
          <cell r="CA462">
            <v>-0.22832999999809545</v>
          </cell>
          <cell r="CB462">
            <v>-36.519359999998414</v>
          </cell>
          <cell r="CC462">
            <v>-1.0540000000037253</v>
          </cell>
          <cell r="CD462">
            <v>0.41499999999359716</v>
          </cell>
          <cell r="CE462">
            <v>-60.59843999997247</v>
          </cell>
          <cell r="CF462">
            <v>3.2158999999955995</v>
          </cell>
          <cell r="CG462">
            <v>-0.680000000007567</v>
          </cell>
          <cell r="CH462">
            <v>-1.4151599999895552</v>
          </cell>
          <cell r="CI462">
            <v>-1.5859999999956926</v>
          </cell>
          <cell r="CJ462">
            <v>-2.25</v>
          </cell>
          <cell r="CK462">
            <v>-2.1271699999997509</v>
          </cell>
          <cell r="CL462">
            <v>-0.91369999999733409</v>
          </cell>
          <cell r="CM462">
            <v>16.136489999997139</v>
          </cell>
          <cell r="CN462">
            <v>-16.321400000000722</v>
          </cell>
          <cell r="CO462">
            <v>-54.329700000002049</v>
          </cell>
          <cell r="CP462">
            <v>-1.3237999999983003</v>
          </cell>
          <cell r="CQ462">
            <v>0.99610000000393484</v>
          </cell>
          <cell r="CR462">
            <v>-224.34422999969684</v>
          </cell>
          <cell r="CS462">
            <v>-0.20190000000002328</v>
          </cell>
          <cell r="CT462">
            <v>-0.31769999999960419</v>
          </cell>
          <cell r="CU462">
            <v>-0.36000000000058208</v>
          </cell>
          <cell r="CV462">
            <v>-0.33907000000181142</v>
          </cell>
          <cell r="CW462">
            <v>11.773540000009234</v>
          </cell>
          <cell r="CX462">
            <v>-0.73799999999755528</v>
          </cell>
          <cell r="CY462">
            <v>-42.962599999998929</v>
          </cell>
          <cell r="CZ462">
            <v>-40.002800000002026</v>
          </cell>
          <cell r="DA462">
            <v>-73.246000000006461</v>
          </cell>
          <cell r="DB462">
            <v>-79.153999999994994</v>
          </cell>
          <cell r="DC462">
            <v>0.59930000000167638</v>
          </cell>
          <cell r="DD462">
            <v>0.60500000001047738</v>
          </cell>
          <cell r="DE462">
            <v>-19.439460000023246</v>
          </cell>
          <cell r="DF462">
            <v>-0.18065999998361804</v>
          </cell>
          <cell r="DG462">
            <v>-0.28459999999904539</v>
          </cell>
          <cell r="DH462">
            <v>-0.33200000000942964</v>
          </cell>
          <cell r="DI462">
            <v>-0.5</v>
          </cell>
          <cell r="DJ462">
            <v>-0.36000000000058208</v>
          </cell>
          <cell r="DK462">
            <v>-0.58000000000174623</v>
          </cell>
          <cell r="DL462">
            <v>-8.0612999999975727</v>
          </cell>
          <cell r="DM462">
            <v>-10.245999999999185</v>
          </cell>
          <cell r="DN462">
            <v>-0.15299999999842839</v>
          </cell>
          <cell r="DO462">
            <v>-0.46880000000237487</v>
          </cell>
          <cell r="DP462">
            <v>-0.25</v>
          </cell>
          <cell r="DQ462">
            <v>1.9768999999942025</v>
          </cell>
          <cell r="DR462">
            <v>-2.1568000004626811</v>
          </cell>
          <cell r="DS462">
            <v>0</v>
          </cell>
          <cell r="DT462">
            <v>-1.0000000009313226E-2</v>
          </cell>
          <cell r="DU462">
            <v>-8.999999999650754E-2</v>
          </cell>
          <cell r="DV462">
            <v>-0.18470000001252629</v>
          </cell>
          <cell r="DW462">
            <v>-0.1070999999938067</v>
          </cell>
          <cell r="DX462">
            <v>-0.24369999999180436</v>
          </cell>
          <cell r="DY462">
            <v>-0.17999999999301508</v>
          </cell>
          <cell r="DZ462">
            <v>-0.46500000001105946</v>
          </cell>
          <cell r="EA462">
            <v>-0.569999999992433</v>
          </cell>
          <cell r="EB462">
            <v>-0.1860000000015134</v>
          </cell>
          <cell r="EC462">
            <v>-0.12029999999504071</v>
          </cell>
          <cell r="ED462">
            <v>0</v>
          </cell>
        </row>
        <row r="463">
          <cell r="F463">
            <v>-0.45734999999999104</v>
          </cell>
          <cell r="G463">
            <v>-3.0055000000000121</v>
          </cell>
          <cell r="H463">
            <v>-8.0537999999999954</v>
          </cell>
          <cell r="I463">
            <v>-3.7868700000000217</v>
          </cell>
          <cell r="J463">
            <v>-0.44799999999997908</v>
          </cell>
          <cell r="K463">
            <v>0</v>
          </cell>
          <cell r="L463">
            <v>4.2897000000000389</v>
          </cell>
          <cell r="M463">
            <v>-3.2352000000000771</v>
          </cell>
          <cell r="N463">
            <v>-7.1051400000000058</v>
          </cell>
          <cell r="O463">
            <v>-1.9180499999999938</v>
          </cell>
          <cell r="P463">
            <v>-1.669179999999983</v>
          </cell>
          <cell r="Q463">
            <v>-1.7604000000000042</v>
          </cell>
          <cell r="R463">
            <v>-70.505370000000767</v>
          </cell>
          <cell r="S463">
            <v>-0.41494000000000142</v>
          </cell>
          <cell r="T463">
            <v>-1.172649999999976</v>
          </cell>
          <cell r="U463">
            <v>-0.60694000000000869</v>
          </cell>
          <cell r="V463">
            <v>-4.1000000000000227</v>
          </cell>
          <cell r="W463">
            <v>-7.188799999999901</v>
          </cell>
          <cell r="X463">
            <v>-4.4847999999999502</v>
          </cell>
          <cell r="Y463">
            <v>-16.152299999999968</v>
          </cell>
          <cell r="Z463">
            <v>-4.5400999999999385</v>
          </cell>
          <cell r="AA463">
            <v>-1.4301000000000386</v>
          </cell>
          <cell r="AB463">
            <v>-16.333699999999908</v>
          </cell>
          <cell r="AC463">
            <v>-9.6887400000000525</v>
          </cell>
          <cell r="AD463">
            <v>-4.3922999999999774</v>
          </cell>
          <cell r="AE463">
            <v>-53.275099999998929</v>
          </cell>
          <cell r="AF463">
            <v>-10.205600000000004</v>
          </cell>
          <cell r="AG463">
            <v>-3.7921999999998661</v>
          </cell>
          <cell r="AH463">
            <v>-2.7300999999999931</v>
          </cell>
          <cell r="AI463">
            <v>-4.4213999999999487</v>
          </cell>
          <cell r="AJ463">
            <v>0</v>
          </cell>
          <cell r="AK463">
            <v>-5.1678000000001703</v>
          </cell>
          <cell r="AL463">
            <v>10.791000000000167</v>
          </cell>
          <cell r="AM463">
            <v>-14.261899999999969</v>
          </cell>
          <cell r="AN463">
            <v>-2.6669000000001688</v>
          </cell>
          <cell r="AO463">
            <v>0</v>
          </cell>
          <cell r="AP463">
            <v>-12.917199999999866</v>
          </cell>
          <cell r="AQ463">
            <v>-7.90300000000002</v>
          </cell>
          <cell r="AR463">
            <v>-81.1137000000017</v>
          </cell>
          <cell r="AS463">
            <v>-2.4253999999998541</v>
          </cell>
          <cell r="AT463">
            <v>-2.9119999999998072</v>
          </cell>
          <cell r="AU463">
            <v>-3.8712000000000444</v>
          </cell>
          <cell r="AV463">
            <v>-3.5945000000000391</v>
          </cell>
          <cell r="AW463">
            <v>-6.6225000000001728</v>
          </cell>
          <cell r="AX463">
            <v>-10.85310000000004</v>
          </cell>
          <cell r="AY463">
            <v>0</v>
          </cell>
          <cell r="AZ463">
            <v>-23.883600000000115</v>
          </cell>
          <cell r="BA463">
            <v>-6.266399999999976</v>
          </cell>
          <cell r="BB463">
            <v>-7.9242999999999029</v>
          </cell>
          <cell r="BC463">
            <v>-4.8448000000000775</v>
          </cell>
          <cell r="BD463">
            <v>-7.9159000000001924</v>
          </cell>
          <cell r="BE463">
            <v>-56.745770000001357</v>
          </cell>
          <cell r="BF463">
            <v>-4.0231000000001131</v>
          </cell>
          <cell r="BG463">
            <v>-5.9606000000001131</v>
          </cell>
          <cell r="BH463">
            <v>-2.6504999999999654</v>
          </cell>
          <cell r="BI463">
            <v>-6.4207699999999477</v>
          </cell>
          <cell r="BJ463">
            <v>-15.873399999999947</v>
          </cell>
          <cell r="BK463">
            <v>-2.4429999999999836</v>
          </cell>
          <cell r="BL463">
            <v>0</v>
          </cell>
          <cell r="BM463">
            <v>-5.6820999999999913</v>
          </cell>
          <cell r="BN463">
            <v>-2.447400000000016</v>
          </cell>
          <cell r="BO463">
            <v>-4.8656000000000859</v>
          </cell>
          <cell r="BP463">
            <v>-9.9809999999999945</v>
          </cell>
          <cell r="BQ463">
            <v>3.6017000000001644</v>
          </cell>
          <cell r="BR463">
            <v>-0.31009999999514548</v>
          </cell>
          <cell r="BS463">
            <v>0</v>
          </cell>
          <cell r="BT463">
            <v>0</v>
          </cell>
          <cell r="BU463">
            <v>-5.5100000000038563E-2</v>
          </cell>
          <cell r="BV463">
            <v>0</v>
          </cell>
          <cell r="BW463">
            <v>-5.6299999999964712E-2</v>
          </cell>
          <cell r="BX463">
            <v>0</v>
          </cell>
          <cell r="BY463">
            <v>0</v>
          </cell>
          <cell r="BZ463">
            <v>-2.0099999999729334E-2</v>
          </cell>
          <cell r="CA463">
            <v>-0.10149999999998727</v>
          </cell>
          <cell r="CB463">
            <v>0</v>
          </cell>
          <cell r="CC463">
            <v>-8.6600000000089494E-2</v>
          </cell>
          <cell r="CD463">
            <v>9.5000000001164153E-3</v>
          </cell>
          <cell r="CE463">
            <v>1.4249400000007881</v>
          </cell>
          <cell r="CF463">
            <v>0</v>
          </cell>
          <cell r="CG463">
            <v>-3.9700000000038926E-2</v>
          </cell>
          <cell r="CH463">
            <v>0.24120000000016262</v>
          </cell>
          <cell r="CI463">
            <v>0</v>
          </cell>
          <cell r="CJ463">
            <v>-4.7600000000102227E-2</v>
          </cell>
          <cell r="CK463">
            <v>-5.7459999999991851E-2</v>
          </cell>
          <cell r="CL463">
            <v>1.4785999999999149</v>
          </cell>
          <cell r="CM463">
            <v>0</v>
          </cell>
          <cell r="CN463">
            <v>-8.5600000000113141E-2</v>
          </cell>
          <cell r="CO463">
            <v>-3.540000000020882E-2</v>
          </cell>
          <cell r="CP463">
            <v>0</v>
          </cell>
          <cell r="CQ463">
            <v>-2.909999999997126E-2</v>
          </cell>
          <cell r="CR463">
            <v>18.465149999996356</v>
          </cell>
          <cell r="CS463">
            <v>0</v>
          </cell>
          <cell r="CT463">
            <v>-9.3999999999141437E-3</v>
          </cell>
          <cell r="CU463">
            <v>-7.2000000000116415E-3</v>
          </cell>
          <cell r="CV463">
            <v>10.502300000000105</v>
          </cell>
          <cell r="CW463">
            <v>8.1000000000130967E-3</v>
          </cell>
          <cell r="CX463">
            <v>4.0999500000000353</v>
          </cell>
          <cell r="CY463">
            <v>-1.4400000000023283E-2</v>
          </cell>
          <cell r="CZ463">
            <v>0</v>
          </cell>
          <cell r="DA463">
            <v>-1.6100000000051296E-2</v>
          </cell>
          <cell r="DB463">
            <v>3.8695999999999913</v>
          </cell>
          <cell r="DC463">
            <v>-3.160000000002583E-2</v>
          </cell>
          <cell r="DD463">
            <v>6.3900000000103319E-2</v>
          </cell>
          <cell r="DE463">
            <v>-8.5599999998521525E-2</v>
          </cell>
          <cell r="DF463">
            <v>-6.6999999999097781E-3</v>
          </cell>
          <cell r="DG463">
            <v>-2.0300000000133878E-2</v>
          </cell>
          <cell r="DH463">
            <v>0</v>
          </cell>
          <cell r="DI463">
            <v>0</v>
          </cell>
          <cell r="DJ463">
            <v>0</v>
          </cell>
          <cell r="DK463">
            <v>0</v>
          </cell>
          <cell r="DL463">
            <v>-2.6900000000296131E-2</v>
          </cell>
          <cell r="DM463">
            <v>0</v>
          </cell>
          <cell r="DN463">
            <v>-2.1300000000110231E-2</v>
          </cell>
          <cell r="DO463">
            <v>0</v>
          </cell>
          <cell r="DP463">
            <v>-1.0400000000117871E-2</v>
          </cell>
          <cell r="DQ463">
            <v>0</v>
          </cell>
          <cell r="DR463">
            <v>-6.8000000028405339E-3</v>
          </cell>
          <cell r="DS463">
            <v>0</v>
          </cell>
          <cell r="DT463">
            <v>0</v>
          </cell>
          <cell r="DU463">
            <v>0</v>
          </cell>
          <cell r="DV463">
            <v>0</v>
          </cell>
          <cell r="DW463">
            <v>0</v>
          </cell>
          <cell r="DX463">
            <v>0</v>
          </cell>
          <cell r="DY463">
            <v>0</v>
          </cell>
          <cell r="DZ463">
            <v>0</v>
          </cell>
          <cell r="EA463">
            <v>-6.8000000001120497E-3</v>
          </cell>
          <cell r="EB463">
            <v>0</v>
          </cell>
          <cell r="EC463">
            <v>0</v>
          </cell>
          <cell r="ED463">
            <v>0</v>
          </cell>
        </row>
        <row r="464"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  <cell r="CU464">
            <v>0</v>
          </cell>
          <cell r="CV464">
            <v>0</v>
          </cell>
          <cell r="CW464">
            <v>0</v>
          </cell>
          <cell r="CX464">
            <v>0</v>
          </cell>
          <cell r="CY464">
            <v>0</v>
          </cell>
          <cell r="CZ464">
            <v>0</v>
          </cell>
          <cell r="DA464">
            <v>0</v>
          </cell>
          <cell r="DB464">
            <v>0</v>
          </cell>
          <cell r="DC464">
            <v>0</v>
          </cell>
          <cell r="DD464">
            <v>0</v>
          </cell>
          <cell r="DE464">
            <v>0</v>
          </cell>
          <cell r="DF464">
            <v>0</v>
          </cell>
          <cell r="DG464">
            <v>0</v>
          </cell>
          <cell r="DH464">
            <v>0</v>
          </cell>
          <cell r="DI464">
            <v>0</v>
          </cell>
          <cell r="DJ464">
            <v>0</v>
          </cell>
          <cell r="DK464">
            <v>0</v>
          </cell>
          <cell r="DL464">
            <v>0</v>
          </cell>
          <cell r="DM464">
            <v>0</v>
          </cell>
          <cell r="DN464">
            <v>0</v>
          </cell>
          <cell r="DO464">
            <v>0</v>
          </cell>
          <cell r="DP464">
            <v>0</v>
          </cell>
          <cell r="DQ464">
            <v>0</v>
          </cell>
          <cell r="DR464">
            <v>0</v>
          </cell>
          <cell r="DS464">
            <v>0</v>
          </cell>
          <cell r="DT464">
            <v>0</v>
          </cell>
          <cell r="DU464">
            <v>0</v>
          </cell>
          <cell r="DV464">
            <v>0</v>
          </cell>
          <cell r="DW464">
            <v>0</v>
          </cell>
          <cell r="DX464">
            <v>0</v>
          </cell>
          <cell r="DY464">
            <v>0</v>
          </cell>
          <cell r="DZ464">
            <v>0</v>
          </cell>
          <cell r="EA464">
            <v>0</v>
          </cell>
          <cell r="EB464">
            <v>0</v>
          </cell>
          <cell r="EC464">
            <v>0</v>
          </cell>
          <cell r="ED464">
            <v>0</v>
          </cell>
        </row>
        <row r="465"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  <cell r="BZ465">
            <v>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P465">
            <v>0</v>
          </cell>
          <cell r="CQ465">
            <v>0</v>
          </cell>
          <cell r="CR465">
            <v>0</v>
          </cell>
          <cell r="CS465">
            <v>0</v>
          </cell>
          <cell r="CT465">
            <v>0</v>
          </cell>
          <cell r="CU465">
            <v>0</v>
          </cell>
          <cell r="CV465">
            <v>0</v>
          </cell>
          <cell r="CW465">
            <v>0</v>
          </cell>
          <cell r="CX465">
            <v>0</v>
          </cell>
          <cell r="CY465">
            <v>0</v>
          </cell>
          <cell r="CZ465">
            <v>0</v>
          </cell>
          <cell r="DA465">
            <v>0</v>
          </cell>
          <cell r="DB465">
            <v>0</v>
          </cell>
          <cell r="DC465">
            <v>0</v>
          </cell>
          <cell r="DD465">
            <v>0</v>
          </cell>
          <cell r="DE465">
            <v>0</v>
          </cell>
          <cell r="DF465">
            <v>0</v>
          </cell>
          <cell r="DG465">
            <v>0</v>
          </cell>
          <cell r="DH465">
            <v>0</v>
          </cell>
          <cell r="DI465">
            <v>0</v>
          </cell>
          <cell r="DJ465">
            <v>0</v>
          </cell>
          <cell r="DK465">
            <v>0</v>
          </cell>
          <cell r="DL465">
            <v>0</v>
          </cell>
          <cell r="DM465">
            <v>0</v>
          </cell>
          <cell r="DN465">
            <v>0</v>
          </cell>
          <cell r="DO465">
            <v>0</v>
          </cell>
          <cell r="DP465">
            <v>0</v>
          </cell>
          <cell r="DQ465">
            <v>0</v>
          </cell>
          <cell r="DR465">
            <v>0</v>
          </cell>
          <cell r="DS465">
            <v>0</v>
          </cell>
          <cell r="DT465">
            <v>0</v>
          </cell>
          <cell r="DU465">
            <v>0</v>
          </cell>
          <cell r="DV465">
            <v>0</v>
          </cell>
          <cell r="DW465">
            <v>0</v>
          </cell>
          <cell r="DX465">
            <v>0</v>
          </cell>
          <cell r="DY465">
            <v>0</v>
          </cell>
          <cell r="DZ465">
            <v>0</v>
          </cell>
          <cell r="EA465">
            <v>0</v>
          </cell>
          <cell r="EB465">
            <v>0</v>
          </cell>
          <cell r="EC465">
            <v>0</v>
          </cell>
          <cell r="ED465">
            <v>0</v>
          </cell>
        </row>
        <row r="467">
          <cell r="F467">
            <v>-122.87085000000661</v>
          </cell>
          <cell r="G467">
            <v>-178.55652999998711</v>
          </cell>
          <cell r="H467">
            <v>-253.15300999997999</v>
          </cell>
          <cell r="I467">
            <v>-546.83066999999573</v>
          </cell>
          <cell r="J467">
            <v>-1212.609999999986</v>
          </cell>
          <cell r="K467">
            <v>-796.01329999999143</v>
          </cell>
          <cell r="L467">
            <v>403.38221000001067</v>
          </cell>
          <cell r="M467">
            <v>-525.5656500000041</v>
          </cell>
          <cell r="N467">
            <v>-162.31002000000444</v>
          </cell>
          <cell r="O467">
            <v>-393.67004999998608</v>
          </cell>
          <cell r="P467">
            <v>-109.91618000000744</v>
          </cell>
          <cell r="Q467">
            <v>-181.62039999997069</v>
          </cell>
          <cell r="R467">
            <v>-5766.883229999803</v>
          </cell>
          <cell r="S467">
            <v>-341.10573999996996</v>
          </cell>
          <cell r="T467">
            <v>-299.00248999998439</v>
          </cell>
          <cell r="U467">
            <v>-433.80454000001191</v>
          </cell>
          <cell r="V467">
            <v>-615.1978100000415</v>
          </cell>
          <cell r="W467">
            <v>-1658.2337799998932</v>
          </cell>
          <cell r="X467">
            <v>-1161.8350299999584</v>
          </cell>
          <cell r="Y467">
            <v>-321.38114000001224</v>
          </cell>
          <cell r="Z467">
            <v>-848.87909999996191</v>
          </cell>
          <cell r="AA467">
            <v>-246.20268999994732</v>
          </cell>
          <cell r="AB467">
            <v>-391.09424999996554</v>
          </cell>
          <cell r="AC467">
            <v>-316.91935999999987</v>
          </cell>
          <cell r="AD467">
            <v>866.77270000003045</v>
          </cell>
          <cell r="AE467">
            <v>-6722.8981900000945</v>
          </cell>
          <cell r="AF467">
            <v>-686.12690000003204</v>
          </cell>
          <cell r="AG467">
            <v>-573.69519999995828</v>
          </cell>
          <cell r="AH467">
            <v>-688.95679999998538</v>
          </cell>
          <cell r="AI467">
            <v>-729.28429999999935</v>
          </cell>
          <cell r="AJ467">
            <v>-1613.4803400000092</v>
          </cell>
          <cell r="AK467">
            <v>-1200.4257999999681</v>
          </cell>
          <cell r="AL467">
            <v>686.10724999997183</v>
          </cell>
          <cell r="AM467">
            <v>-775.47858999995515</v>
          </cell>
          <cell r="AN467">
            <v>-722.16008000000147</v>
          </cell>
          <cell r="AO467">
            <v>-698.25031000003219</v>
          </cell>
          <cell r="AP467">
            <v>-611.70766000001458</v>
          </cell>
          <cell r="AQ467">
            <v>890.56053999997675</v>
          </cell>
          <cell r="AR467">
            <v>-8370.7852699998766</v>
          </cell>
          <cell r="AS467">
            <v>-504.85744000010891</v>
          </cell>
          <cell r="AT467">
            <v>-859.78484000003664</v>
          </cell>
          <cell r="AU467">
            <v>-790.63467999995919</v>
          </cell>
          <cell r="AV467">
            <v>-691.95531999995001</v>
          </cell>
          <cell r="AW467">
            <v>-1715.9426999998977</v>
          </cell>
          <cell r="AX467">
            <v>-1456.6575999999186</v>
          </cell>
          <cell r="AY467">
            <v>213.78960000001825</v>
          </cell>
          <cell r="AZ467">
            <v>-1147.0654999999679</v>
          </cell>
          <cell r="BA467">
            <v>-553.70884999996633</v>
          </cell>
          <cell r="BB467">
            <v>-491.0042999999132</v>
          </cell>
          <cell r="BC467">
            <v>-390.23553999999422</v>
          </cell>
          <cell r="BD467">
            <v>17.271899999992456</v>
          </cell>
          <cell r="BE467">
            <v>-9340.7349499994889</v>
          </cell>
          <cell r="BF467">
            <v>-803.78021000005538</v>
          </cell>
          <cell r="BG467">
            <v>-663.14384999999311</v>
          </cell>
          <cell r="BH467">
            <v>-873.74379999999655</v>
          </cell>
          <cell r="BI467">
            <v>-774.56818999996176</v>
          </cell>
          <cell r="BJ467">
            <v>-1911.5666399999755</v>
          </cell>
          <cell r="BK467">
            <v>-1602.0779999999795</v>
          </cell>
          <cell r="BL467">
            <v>-522.37320000000182</v>
          </cell>
          <cell r="BM467">
            <v>-1402.9145299999509</v>
          </cell>
          <cell r="BN467">
            <v>-607.29529999993974</v>
          </cell>
          <cell r="BO467">
            <v>-711.36260000005132</v>
          </cell>
          <cell r="BP467">
            <v>-513.07693000001018</v>
          </cell>
          <cell r="BQ467">
            <v>1045.1683000000194</v>
          </cell>
          <cell r="BR467">
            <v>269.21103999949992</v>
          </cell>
          <cell r="BS467">
            <v>-3.3787999999476597</v>
          </cell>
          <cell r="BT467">
            <v>9.6662999999825843</v>
          </cell>
          <cell r="BU467">
            <v>-7.2198600000119768</v>
          </cell>
          <cell r="BV467">
            <v>-3.1899000000557862</v>
          </cell>
          <cell r="BW467">
            <v>-13.201300000073388</v>
          </cell>
          <cell r="BX467">
            <v>77.601149999944028</v>
          </cell>
          <cell r="BY467">
            <v>200.06816000002436</v>
          </cell>
          <cell r="BZ467">
            <v>-10.638320000027306</v>
          </cell>
          <cell r="CA467">
            <v>-2.4833299999590963</v>
          </cell>
          <cell r="CB467">
            <v>14.946640000096522</v>
          </cell>
          <cell r="CC467">
            <v>-1.4799000000057276</v>
          </cell>
          <cell r="CD467">
            <v>8.5202000000281259</v>
          </cell>
          <cell r="CE467">
            <v>348.6040400005877</v>
          </cell>
          <cell r="CF467">
            <v>-14.14159999997355</v>
          </cell>
          <cell r="CG467">
            <v>-9.5997000000206754</v>
          </cell>
          <cell r="CH467">
            <v>-4.4533599999849685</v>
          </cell>
          <cell r="CI467">
            <v>-10.425000000046566</v>
          </cell>
          <cell r="CJ467">
            <v>34.979399999952875</v>
          </cell>
          <cell r="CK467">
            <v>36.258370000054128</v>
          </cell>
          <cell r="CL467">
            <v>167.82589999993797</v>
          </cell>
          <cell r="CM467">
            <v>46.817489999986719</v>
          </cell>
          <cell r="CN467">
            <v>11.789999999979045</v>
          </cell>
          <cell r="CO467">
            <v>73.404899999906775</v>
          </cell>
          <cell r="CP467">
            <v>2.8981999999959953</v>
          </cell>
          <cell r="CQ467">
            <v>13.249440000101458</v>
          </cell>
          <cell r="CR467">
            <v>530.28742000088096</v>
          </cell>
          <cell r="CS467">
            <v>-24.031900000059977</v>
          </cell>
          <cell r="CT467">
            <v>-5.7240999999339692</v>
          </cell>
          <cell r="CU467">
            <v>22.67879999987781</v>
          </cell>
          <cell r="CV467">
            <v>-3.4602699999231845</v>
          </cell>
          <cell r="CW467">
            <v>-83.642359999706969</v>
          </cell>
          <cell r="CX467">
            <v>94.553949999972247</v>
          </cell>
          <cell r="CY467">
            <v>348.11100000003353</v>
          </cell>
          <cell r="CZ467">
            <v>79.240299999946728</v>
          </cell>
          <cell r="DA467">
            <v>57.964999999909196</v>
          </cell>
          <cell r="DB467">
            <v>35.002700000011828</v>
          </cell>
          <cell r="DC467">
            <v>-14.337499999965075</v>
          </cell>
          <cell r="DD467">
            <v>23.931800000020303</v>
          </cell>
          <cell r="DE467">
            <v>465.38844000082463</v>
          </cell>
          <cell r="DF467">
            <v>0.10863999999128282</v>
          </cell>
          <cell r="DG467">
            <v>-4.6198999999905936</v>
          </cell>
          <cell r="DH467">
            <v>0.14199999999254942</v>
          </cell>
          <cell r="DI467">
            <v>-0.97980000008828938</v>
          </cell>
          <cell r="DJ467">
            <v>9.0270000000018626</v>
          </cell>
          <cell r="DK467">
            <v>85.445000000065193</v>
          </cell>
          <cell r="DL467">
            <v>326.95879999996396</v>
          </cell>
          <cell r="DM467">
            <v>16.522999999928288</v>
          </cell>
          <cell r="DN467">
            <v>1.3827000000746921</v>
          </cell>
          <cell r="DO467">
            <v>-0.43680000002495944</v>
          </cell>
          <cell r="DP467">
            <v>2.517299999948591</v>
          </cell>
          <cell r="DQ467">
            <v>29.320500000147149</v>
          </cell>
          <cell r="DR467">
            <v>43.844499995931983</v>
          </cell>
          <cell r="DS467">
            <v>2.8240000000223517</v>
          </cell>
          <cell r="DT467">
            <v>1.9669999999459833</v>
          </cell>
          <cell r="DU467">
            <v>2.390999999945052</v>
          </cell>
          <cell r="DV467">
            <v>2.5272999999579042</v>
          </cell>
          <cell r="DW467">
            <v>5.7098999998997897</v>
          </cell>
          <cell r="DX467">
            <v>4.2083000000566244</v>
          </cell>
          <cell r="DY467">
            <v>8.4839999999385327</v>
          </cell>
          <cell r="DZ467">
            <v>8.065000000060536</v>
          </cell>
          <cell r="EA467">
            <v>2.0763000000733882</v>
          </cell>
          <cell r="EB467">
            <v>2.1429999999236315</v>
          </cell>
          <cell r="EC467">
            <v>1.5986999999731779</v>
          </cell>
          <cell r="ED467">
            <v>1.8500000000931323</v>
          </cell>
        </row>
        <row r="469">
          <cell r="F469">
            <v>1129.467149999924</v>
          </cell>
          <cell r="G469">
            <v>1273.1254700000864</v>
          </cell>
          <cell r="H469">
            <v>1929.8049899999751</v>
          </cell>
          <cell r="I469">
            <v>1974.4593299999833</v>
          </cell>
          <cell r="J469">
            <v>1706.0709999999963</v>
          </cell>
          <cell r="K469">
            <v>2304.6366999999154</v>
          </cell>
          <cell r="L469">
            <v>3209.8742099998053</v>
          </cell>
          <cell r="M469">
            <v>2285.545349999913</v>
          </cell>
          <cell r="N469">
            <v>2315.5699800001457</v>
          </cell>
          <cell r="O469">
            <v>1615.2539500001585</v>
          </cell>
          <cell r="P469">
            <v>1243.1438199999975</v>
          </cell>
          <cell r="Q469">
            <v>862.24259999999776</v>
          </cell>
          <cell r="R469">
            <v>19982.409769998863</v>
          </cell>
          <cell r="S469">
            <v>905.00125999993179</v>
          </cell>
          <cell r="T469">
            <v>1095.5655099999858</v>
          </cell>
          <cell r="U469">
            <v>1738.1794599998975</v>
          </cell>
          <cell r="V469">
            <v>1893.4621899998747</v>
          </cell>
          <cell r="W469">
            <v>1245.7222199998796</v>
          </cell>
          <cell r="X469">
            <v>1923.3349700002</v>
          </cell>
          <cell r="Y469">
            <v>2471.0368599998765</v>
          </cell>
          <cell r="Z469">
            <v>1948.1578999999911</v>
          </cell>
          <cell r="AA469">
            <v>2219.3773100001272</v>
          </cell>
          <cell r="AB469">
            <v>1607.7547500000801</v>
          </cell>
          <cell r="AC469">
            <v>1029.4206399999093</v>
          </cell>
          <cell r="AD469">
            <v>1905.3966999999247</v>
          </cell>
          <cell r="AE469">
            <v>18897.882810002193</v>
          </cell>
          <cell r="AF469">
            <v>553.74910000013188</v>
          </cell>
          <cell r="AG469">
            <v>813.95680000004359</v>
          </cell>
          <cell r="AH469">
            <v>1472.1772000001511</v>
          </cell>
          <cell r="AI469">
            <v>1766.8656999999657</v>
          </cell>
          <cell r="AJ469">
            <v>1276.0296600000001</v>
          </cell>
          <cell r="AK469">
            <v>1869.3242000001483</v>
          </cell>
          <cell r="AL469">
            <v>3464.544249999919</v>
          </cell>
          <cell r="AM469">
            <v>2007.5774100001436</v>
          </cell>
          <cell r="AN469">
            <v>1731.0299200000009</v>
          </cell>
          <cell r="AO469">
            <v>1290.6166900000535</v>
          </cell>
          <cell r="AP469">
            <v>727.94233999995049</v>
          </cell>
          <cell r="AQ469">
            <v>1924.0695399999386</v>
          </cell>
          <cell r="AR469">
            <v>17121.886730004102</v>
          </cell>
          <cell r="AS469">
            <v>728.84955999976955</v>
          </cell>
          <cell r="AT469">
            <v>520.89515999983996</v>
          </cell>
          <cell r="AU469">
            <v>1359.7423200000776</v>
          </cell>
          <cell r="AV469">
            <v>1791.6846800001804</v>
          </cell>
          <cell r="AW469">
            <v>1159.1523000001907</v>
          </cell>
          <cell r="AX469">
            <v>1597.7024000003003</v>
          </cell>
          <cell r="AY469">
            <v>2978.4006000000518</v>
          </cell>
          <cell r="AZ469">
            <v>1622.0095000001602</v>
          </cell>
          <cell r="BA469">
            <v>1887.2411500000162</v>
          </cell>
          <cell r="BB469">
            <v>1487.9427000000142</v>
          </cell>
          <cell r="BC469">
            <v>942.72445999993943</v>
          </cell>
          <cell r="BD469">
            <v>1045.5419000000693</v>
          </cell>
          <cell r="BE469">
            <v>16073.554050000384</v>
          </cell>
          <cell r="BF469">
            <v>423.75778999994509</v>
          </cell>
          <cell r="BG469">
            <v>759.74114999989979</v>
          </cell>
          <cell r="BH469">
            <v>1265.8761999999406</v>
          </cell>
          <cell r="BI469">
            <v>1696.7118100001244</v>
          </cell>
          <cell r="BJ469">
            <v>949.0513599999249</v>
          </cell>
          <cell r="BK469">
            <v>1437.0120000001043</v>
          </cell>
          <cell r="BL469">
            <v>2228.3807999999262</v>
          </cell>
          <cell r="BM469">
            <v>1352.365470000077</v>
          </cell>
          <cell r="BN469">
            <v>1821.4147000000812</v>
          </cell>
          <cell r="BO469">
            <v>1257.7264000000432</v>
          </cell>
          <cell r="BP469">
            <v>813.19306999992114</v>
          </cell>
          <cell r="BQ469">
            <v>2068.3233000000473</v>
          </cell>
          <cell r="BR469">
            <v>25507.600039994344</v>
          </cell>
          <cell r="BS469">
            <v>1218.0212000000756</v>
          </cell>
          <cell r="BT469">
            <v>1376.6262999998871</v>
          </cell>
          <cell r="BU469">
            <v>2121.7051399999764</v>
          </cell>
          <cell r="BV469">
            <v>2455.7000999997836</v>
          </cell>
          <cell r="BW469">
            <v>2833.1877000001259</v>
          </cell>
          <cell r="BX469">
            <v>3101.5111499999184</v>
          </cell>
          <cell r="BY469">
            <v>2937.1201600000495</v>
          </cell>
          <cell r="BZ469">
            <v>2730.8776800001506</v>
          </cell>
          <cell r="CA469">
            <v>2414.1066700000083</v>
          </cell>
          <cell r="CB469">
            <v>1974.0846400000155</v>
          </cell>
          <cell r="CC469">
            <v>1318.1301000000676</v>
          </cell>
          <cell r="CD469">
            <v>1026.5291999999899</v>
          </cell>
          <cell r="CE469">
            <v>25460.764040000737</v>
          </cell>
          <cell r="CF469">
            <v>1201.1204000001308</v>
          </cell>
          <cell r="CG469">
            <v>1350.528299999889</v>
          </cell>
          <cell r="CH469">
            <v>2113.7766399999382</v>
          </cell>
          <cell r="CI469">
            <v>2436.1650000000373</v>
          </cell>
          <cell r="CJ469">
            <v>2867.0773999998346</v>
          </cell>
          <cell r="CK469">
            <v>3045.0783700000029</v>
          </cell>
          <cell r="CL469">
            <v>2891.1758999999147</v>
          </cell>
          <cell r="CM469">
            <v>2774.6004899999825</v>
          </cell>
          <cell r="CN469">
            <v>2416.3499999998603</v>
          </cell>
          <cell r="CO469">
            <v>2022.808899999829</v>
          </cell>
          <cell r="CP469">
            <v>1315.9082000000635</v>
          </cell>
          <cell r="CQ469">
            <v>1026.1744400000898</v>
          </cell>
          <cell r="CR469">
            <v>25516.895419999957</v>
          </cell>
          <cell r="CS469">
            <v>1185.185099999886</v>
          </cell>
          <cell r="CT469">
            <v>1347.5719000000972</v>
          </cell>
          <cell r="CU469">
            <v>2130.3377999998629</v>
          </cell>
          <cell r="CV469">
            <v>2430.9197300000815</v>
          </cell>
          <cell r="CW469">
            <v>2734.3506400003098</v>
          </cell>
          <cell r="CX469">
            <v>3088.3139499998651</v>
          </cell>
          <cell r="CY469">
            <v>3057.8520000000717</v>
          </cell>
          <cell r="CZ469">
            <v>2793.3832999999868</v>
          </cell>
          <cell r="DA469">
            <v>2450.4949999999953</v>
          </cell>
          <cell r="DB469">
            <v>1974.6106999999611</v>
          </cell>
          <cell r="DC469">
            <v>1292.1025000000373</v>
          </cell>
          <cell r="DD469">
            <v>1031.7728000000352</v>
          </cell>
          <cell r="DE469">
            <v>25375.020439999178</v>
          </cell>
          <cell r="DF469">
            <v>1203.1876400000183</v>
          </cell>
          <cell r="DG469">
            <v>1389.9901000000536</v>
          </cell>
          <cell r="DH469">
            <v>2097.2920000001322</v>
          </cell>
          <cell r="DI469">
            <v>2421.1602000000421</v>
          </cell>
          <cell r="DJ469">
            <v>2812.9150000000373</v>
          </cell>
          <cell r="DK469">
            <v>3064.2350000001024</v>
          </cell>
          <cell r="DL469">
            <v>3023.1837999999989</v>
          </cell>
          <cell r="DM469">
            <v>2717.1189999999478</v>
          </cell>
          <cell r="DN469">
            <v>2381.9427000001306</v>
          </cell>
          <cell r="DO469">
            <v>1929.468200000003</v>
          </cell>
          <cell r="DP469">
            <v>1302.3872999999439</v>
          </cell>
          <cell r="DQ469">
            <v>1032.1395000001648</v>
          </cell>
          <cell r="DR469">
            <v>24781.136500000954</v>
          </cell>
          <cell r="DS469">
            <v>1199.9820000000764</v>
          </cell>
          <cell r="DT469">
            <v>1341.8229999999749</v>
          </cell>
          <cell r="DU469">
            <v>2089.0629999999655</v>
          </cell>
          <cell r="DV469">
            <v>2412.5773000000045</v>
          </cell>
          <cell r="DW469">
            <v>2795.5859000000637</v>
          </cell>
          <cell r="DX469">
            <v>2968.0883000001777</v>
          </cell>
          <cell r="DY469">
            <v>2691.1929999999702</v>
          </cell>
          <cell r="DZ469">
            <v>2695.1140000000596</v>
          </cell>
          <cell r="EA469">
            <v>2370.6663000000408</v>
          </cell>
          <cell r="EB469">
            <v>1922.4379999998491</v>
          </cell>
          <cell r="EC469">
            <v>1294.9586999999592</v>
          </cell>
          <cell r="ED469">
            <v>999.64700000011362</v>
          </cell>
        </row>
        <row r="472"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  <cell r="BZ472">
            <v>0</v>
          </cell>
          <cell r="CA472">
            <v>0</v>
          </cell>
          <cell r="CB472">
            <v>0</v>
          </cell>
          <cell r="CC472">
            <v>0</v>
          </cell>
          <cell r="CD472">
            <v>0</v>
          </cell>
          <cell r="CE472">
            <v>0</v>
          </cell>
          <cell r="CF472">
            <v>0</v>
          </cell>
          <cell r="CG472">
            <v>0</v>
          </cell>
          <cell r="CH472">
            <v>0</v>
          </cell>
          <cell r="CI472">
            <v>0</v>
          </cell>
          <cell r="CJ472">
            <v>0</v>
          </cell>
          <cell r="CK472">
            <v>0</v>
          </cell>
          <cell r="CL472">
            <v>0</v>
          </cell>
          <cell r="CM472">
            <v>0</v>
          </cell>
          <cell r="CN472">
            <v>0</v>
          </cell>
          <cell r="CO472">
            <v>0</v>
          </cell>
          <cell r="CP472">
            <v>0</v>
          </cell>
          <cell r="CQ472">
            <v>0</v>
          </cell>
          <cell r="CR472">
            <v>0</v>
          </cell>
          <cell r="CS472">
            <v>0</v>
          </cell>
          <cell r="CT472">
            <v>0</v>
          </cell>
          <cell r="CU472">
            <v>0</v>
          </cell>
          <cell r="CV472">
            <v>0</v>
          </cell>
          <cell r="CW472">
            <v>0</v>
          </cell>
          <cell r="CX472">
            <v>0</v>
          </cell>
          <cell r="CY472">
            <v>0</v>
          </cell>
          <cell r="CZ472">
            <v>0</v>
          </cell>
          <cell r="DA472">
            <v>0</v>
          </cell>
          <cell r="DB472">
            <v>0</v>
          </cell>
          <cell r="DC472">
            <v>0</v>
          </cell>
          <cell r="DD472">
            <v>0</v>
          </cell>
          <cell r="DE472">
            <v>0</v>
          </cell>
          <cell r="DF472">
            <v>0</v>
          </cell>
          <cell r="DG472">
            <v>0</v>
          </cell>
          <cell r="DH472">
            <v>0</v>
          </cell>
          <cell r="DI472">
            <v>0</v>
          </cell>
          <cell r="DJ472">
            <v>0</v>
          </cell>
          <cell r="DK472">
            <v>0</v>
          </cell>
          <cell r="DL472">
            <v>0</v>
          </cell>
          <cell r="DM472">
            <v>0</v>
          </cell>
          <cell r="DN472">
            <v>0</v>
          </cell>
          <cell r="DO472">
            <v>0</v>
          </cell>
          <cell r="DP472">
            <v>0</v>
          </cell>
          <cell r="DQ472">
            <v>0</v>
          </cell>
          <cell r="DR472">
            <v>0</v>
          </cell>
          <cell r="DS472">
            <v>0</v>
          </cell>
          <cell r="DT472">
            <v>0</v>
          </cell>
          <cell r="DU472">
            <v>0</v>
          </cell>
          <cell r="DV472">
            <v>0</v>
          </cell>
          <cell r="DW472">
            <v>0</v>
          </cell>
          <cell r="DX472">
            <v>0</v>
          </cell>
          <cell r="DY472">
            <v>0</v>
          </cell>
          <cell r="DZ472">
            <v>0</v>
          </cell>
          <cell r="EA472">
            <v>0</v>
          </cell>
          <cell r="EB472">
            <v>0</v>
          </cell>
          <cell r="EC472">
            <v>0</v>
          </cell>
          <cell r="ED472">
            <v>0</v>
          </cell>
        </row>
        <row r="473">
          <cell r="F473">
            <v>0</v>
          </cell>
          <cell r="G473">
            <v>-10.501214999996591</v>
          </cell>
          <cell r="H473">
            <v>-22.20935200000531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-43.361451999982819</v>
          </cell>
          <cell r="S473">
            <v>0</v>
          </cell>
          <cell r="T473">
            <v>0</v>
          </cell>
          <cell r="U473">
            <v>-35.056278000003658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-8.3051739999937126</v>
          </cell>
          <cell r="AB473">
            <v>0</v>
          </cell>
          <cell r="AC473">
            <v>0</v>
          </cell>
          <cell r="AD473">
            <v>0</v>
          </cell>
          <cell r="AE473">
            <v>-8.481201000045985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-8.4812010000023292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-5.5054000113159418E-2</v>
          </cell>
          <cell r="BS473">
            <v>0</v>
          </cell>
          <cell r="BT473">
            <v>0</v>
          </cell>
          <cell r="BU473">
            <v>-5.5053999996744096E-2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  <cell r="BZ473">
            <v>0</v>
          </cell>
          <cell r="CA473">
            <v>0</v>
          </cell>
          <cell r="CB473">
            <v>0</v>
          </cell>
          <cell r="CC473">
            <v>0</v>
          </cell>
          <cell r="CD473">
            <v>0</v>
          </cell>
          <cell r="CE473">
            <v>0</v>
          </cell>
          <cell r="CF473">
            <v>0</v>
          </cell>
          <cell r="CG473">
            <v>0</v>
          </cell>
          <cell r="CH473">
            <v>0</v>
          </cell>
          <cell r="CI473">
            <v>0</v>
          </cell>
          <cell r="CJ473">
            <v>0</v>
          </cell>
          <cell r="CK473">
            <v>0</v>
          </cell>
          <cell r="CL473">
            <v>0</v>
          </cell>
          <cell r="CM473">
            <v>0</v>
          </cell>
          <cell r="CN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  <cell r="CU473">
            <v>0</v>
          </cell>
          <cell r="CV473">
            <v>0</v>
          </cell>
          <cell r="CW473">
            <v>0</v>
          </cell>
          <cell r="CX473">
            <v>0</v>
          </cell>
          <cell r="CY473">
            <v>0</v>
          </cell>
          <cell r="CZ473">
            <v>0</v>
          </cell>
          <cell r="DA473">
            <v>0</v>
          </cell>
          <cell r="DB473">
            <v>0</v>
          </cell>
          <cell r="DC473">
            <v>0</v>
          </cell>
          <cell r="DD473">
            <v>0</v>
          </cell>
          <cell r="DE473">
            <v>-2.47809998691082E-2</v>
          </cell>
          <cell r="DF473">
            <v>0</v>
          </cell>
          <cell r="DG473">
            <v>0</v>
          </cell>
          <cell r="DH473">
            <v>-1.1842000007163733E-2</v>
          </cell>
          <cell r="DI473">
            <v>-1.2939000000187661E-2</v>
          </cell>
          <cell r="DJ473">
            <v>0</v>
          </cell>
          <cell r="DK473">
            <v>0</v>
          </cell>
          <cell r="DL473">
            <v>0</v>
          </cell>
          <cell r="DM473">
            <v>0</v>
          </cell>
          <cell r="DN473">
            <v>0</v>
          </cell>
          <cell r="DO473">
            <v>0</v>
          </cell>
          <cell r="DP473">
            <v>0</v>
          </cell>
          <cell r="DQ473">
            <v>0</v>
          </cell>
          <cell r="DR473">
            <v>0</v>
          </cell>
          <cell r="DS473">
            <v>0</v>
          </cell>
          <cell r="DT473">
            <v>0</v>
          </cell>
          <cell r="DU473">
            <v>0</v>
          </cell>
          <cell r="DV473">
            <v>0</v>
          </cell>
          <cell r="DW473">
            <v>0</v>
          </cell>
          <cell r="DX473">
            <v>0</v>
          </cell>
          <cell r="DY473">
            <v>0</v>
          </cell>
          <cell r="DZ473">
            <v>0</v>
          </cell>
          <cell r="EA473">
            <v>0</v>
          </cell>
          <cell r="EB473">
            <v>0</v>
          </cell>
          <cell r="EC473">
            <v>0</v>
          </cell>
          <cell r="ED473">
            <v>0</v>
          </cell>
        </row>
        <row r="474">
          <cell r="F474">
            <v>-22.085440000002563</v>
          </cell>
          <cell r="G474">
            <v>-5.3640119999981835</v>
          </cell>
          <cell r="H474">
            <v>-34.002442999997584</v>
          </cell>
          <cell r="I474">
            <v>-65.842714999998861</v>
          </cell>
          <cell r="J474">
            <v>0</v>
          </cell>
          <cell r="K474">
            <v>-35.646240000001853</v>
          </cell>
          <cell r="L474">
            <v>6.6423070000018924</v>
          </cell>
          <cell r="M474">
            <v>-27.416526000000886</v>
          </cell>
          <cell r="N474">
            <v>-31.119909000000916</v>
          </cell>
          <cell r="O474">
            <v>-24.312775999998848</v>
          </cell>
          <cell r="P474">
            <v>-32.903367999999318</v>
          </cell>
          <cell r="Q474">
            <v>-14.62527499999851</v>
          </cell>
          <cell r="R474">
            <v>-412.01473400008399</v>
          </cell>
          <cell r="S474">
            <v>-18.138899999998102</v>
          </cell>
          <cell r="T474">
            <v>-21.705171000001428</v>
          </cell>
          <cell r="U474">
            <v>-39.69978799999808</v>
          </cell>
          <cell r="V474">
            <v>-88.055159000003187</v>
          </cell>
          <cell r="W474">
            <v>0</v>
          </cell>
          <cell r="X474">
            <v>-90.727242000000842</v>
          </cell>
          <cell r="Y474">
            <v>-29.634866000000329</v>
          </cell>
          <cell r="Z474">
            <v>-29.535824999999022</v>
          </cell>
          <cell r="AA474">
            <v>-40.485594999998284</v>
          </cell>
          <cell r="AB474">
            <v>-26.339929000001575</v>
          </cell>
          <cell r="AC474">
            <v>-22.230619000001752</v>
          </cell>
          <cell r="AD474">
            <v>-5.4616400000013527</v>
          </cell>
          <cell r="AE474">
            <v>-134.29439399996772</v>
          </cell>
          <cell r="AF474">
            <v>-5.2146900000007008</v>
          </cell>
          <cell r="AG474">
            <v>-5.1563719999976456</v>
          </cell>
          <cell r="AH474">
            <v>-30.39873699999589</v>
          </cell>
          <cell r="AI474">
            <v>-56.000567000002775</v>
          </cell>
          <cell r="AJ474">
            <v>0</v>
          </cell>
          <cell r="AK474">
            <v>-23.275821000002907</v>
          </cell>
          <cell r="AL474">
            <v>2.5955999997677281E-2</v>
          </cell>
          <cell r="AM474">
            <v>-1.7232779999976628</v>
          </cell>
          <cell r="AN474">
            <v>-12.550884999996924</v>
          </cell>
          <cell r="AO474">
            <v>0</v>
          </cell>
          <cell r="AP474">
            <v>0</v>
          </cell>
          <cell r="AQ474">
            <v>0</v>
          </cell>
          <cell r="AR474">
            <v>-78.13772500003688</v>
          </cell>
          <cell r="AS474">
            <v>0</v>
          </cell>
          <cell r="AT474">
            <v>0</v>
          </cell>
          <cell r="AU474">
            <v>-25.26031299999886</v>
          </cell>
          <cell r="AV474">
            <v>-17.03146199999901</v>
          </cell>
          <cell r="AW474">
            <v>0</v>
          </cell>
          <cell r="AX474">
            <v>-15.259036000003107</v>
          </cell>
          <cell r="AY474">
            <v>0</v>
          </cell>
          <cell r="AZ474">
            <v>0</v>
          </cell>
          <cell r="BA474">
            <v>-8.4379879999978584</v>
          </cell>
          <cell r="BB474">
            <v>-12.148926000001666</v>
          </cell>
          <cell r="BC474">
            <v>0</v>
          </cell>
          <cell r="BD474">
            <v>0</v>
          </cell>
          <cell r="BE474">
            <v>-54.821754000033252</v>
          </cell>
          <cell r="BF474">
            <v>0</v>
          </cell>
          <cell r="BG474">
            <v>0</v>
          </cell>
          <cell r="BH474">
            <v>-4.8807900000028894</v>
          </cell>
          <cell r="BI474">
            <v>-33.98647599999822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-17.127621999999974</v>
          </cell>
          <cell r="BP474">
            <v>0</v>
          </cell>
          <cell r="BQ474">
            <v>1.173134000004211</v>
          </cell>
          <cell r="BR474">
            <v>-0.39147999999113381</v>
          </cell>
          <cell r="BS474">
            <v>0</v>
          </cell>
          <cell r="BT474">
            <v>0</v>
          </cell>
          <cell r="BU474">
            <v>-5.0171000002592336E-2</v>
          </cell>
          <cell r="BV474">
            <v>-0.22570800000539748</v>
          </cell>
          <cell r="BW474">
            <v>0</v>
          </cell>
          <cell r="BX474">
            <v>-6.1889999997220002E-2</v>
          </cell>
          <cell r="BY474">
            <v>-5.3711000000475906E-2</v>
          </cell>
          <cell r="BZ474">
            <v>0</v>
          </cell>
          <cell r="CA474">
            <v>0</v>
          </cell>
          <cell r="CB474">
            <v>0</v>
          </cell>
          <cell r="CC474">
            <v>0</v>
          </cell>
          <cell r="CD474">
            <v>0</v>
          </cell>
          <cell r="CE474">
            <v>-4.7971999971196055E-2</v>
          </cell>
          <cell r="CF474">
            <v>0</v>
          </cell>
          <cell r="CG474">
            <v>0</v>
          </cell>
          <cell r="CH474">
            <v>-4.7972000000299886E-2</v>
          </cell>
          <cell r="CI474">
            <v>0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0</v>
          </cell>
          <cell r="CP474">
            <v>0</v>
          </cell>
          <cell r="CQ474">
            <v>0</v>
          </cell>
          <cell r="CR474">
            <v>0</v>
          </cell>
          <cell r="CS474">
            <v>0</v>
          </cell>
          <cell r="CT474">
            <v>0</v>
          </cell>
          <cell r="CU474">
            <v>0</v>
          </cell>
          <cell r="CV474">
            <v>0</v>
          </cell>
          <cell r="CW474">
            <v>0</v>
          </cell>
          <cell r="CX474">
            <v>0</v>
          </cell>
          <cell r="CY474">
            <v>0</v>
          </cell>
          <cell r="CZ474">
            <v>0</v>
          </cell>
          <cell r="DA474">
            <v>0</v>
          </cell>
          <cell r="DB474">
            <v>0</v>
          </cell>
          <cell r="DC474">
            <v>0</v>
          </cell>
          <cell r="DD474">
            <v>0</v>
          </cell>
          <cell r="DE474">
            <v>0</v>
          </cell>
          <cell r="DF474">
            <v>0</v>
          </cell>
          <cell r="DG474">
            <v>0</v>
          </cell>
          <cell r="DH474">
            <v>0</v>
          </cell>
          <cell r="DI474">
            <v>0</v>
          </cell>
          <cell r="DJ474">
            <v>0</v>
          </cell>
          <cell r="DK474">
            <v>0</v>
          </cell>
          <cell r="DL474">
            <v>0</v>
          </cell>
          <cell r="DM474">
            <v>0</v>
          </cell>
          <cell r="DN474">
            <v>0</v>
          </cell>
          <cell r="DO474">
            <v>0</v>
          </cell>
          <cell r="DP474">
            <v>0</v>
          </cell>
          <cell r="DQ474">
            <v>0</v>
          </cell>
          <cell r="DR474">
            <v>0</v>
          </cell>
          <cell r="DS474">
            <v>0</v>
          </cell>
          <cell r="DT474">
            <v>0</v>
          </cell>
          <cell r="DU474">
            <v>0</v>
          </cell>
          <cell r="DV474">
            <v>0</v>
          </cell>
          <cell r="DW474">
            <v>0</v>
          </cell>
          <cell r="DX474">
            <v>0</v>
          </cell>
          <cell r="DY474">
            <v>0</v>
          </cell>
          <cell r="DZ474">
            <v>0</v>
          </cell>
          <cell r="EA474">
            <v>0</v>
          </cell>
          <cell r="EB474">
            <v>0</v>
          </cell>
          <cell r="EC474">
            <v>0</v>
          </cell>
          <cell r="ED474">
            <v>0</v>
          </cell>
        </row>
        <row r="475"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  <cell r="BZ475">
            <v>0</v>
          </cell>
          <cell r="CA475">
            <v>0</v>
          </cell>
          <cell r="CB475">
            <v>0</v>
          </cell>
          <cell r="CC475">
            <v>0</v>
          </cell>
          <cell r="CD475">
            <v>0</v>
          </cell>
          <cell r="CE475">
            <v>0</v>
          </cell>
          <cell r="CF475">
            <v>0</v>
          </cell>
          <cell r="CG475">
            <v>0</v>
          </cell>
          <cell r="CH475">
            <v>0</v>
          </cell>
          <cell r="CI475">
            <v>0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P475">
            <v>0</v>
          </cell>
          <cell r="CQ475">
            <v>0</v>
          </cell>
          <cell r="CR475">
            <v>0</v>
          </cell>
          <cell r="CS475">
            <v>0</v>
          </cell>
          <cell r="CT475">
            <v>0</v>
          </cell>
          <cell r="CU475">
            <v>0</v>
          </cell>
          <cell r="CV475">
            <v>0</v>
          </cell>
          <cell r="CW475">
            <v>0</v>
          </cell>
          <cell r="CX475">
            <v>0</v>
          </cell>
          <cell r="CY475">
            <v>0</v>
          </cell>
          <cell r="CZ475">
            <v>0</v>
          </cell>
          <cell r="DA475">
            <v>0</v>
          </cell>
          <cell r="DB475">
            <v>0</v>
          </cell>
          <cell r="DC475">
            <v>0</v>
          </cell>
          <cell r="DD475">
            <v>0</v>
          </cell>
          <cell r="DE475">
            <v>0</v>
          </cell>
          <cell r="DF475">
            <v>0</v>
          </cell>
          <cell r="DG475">
            <v>0</v>
          </cell>
          <cell r="DH475">
            <v>0</v>
          </cell>
          <cell r="DI475">
            <v>0</v>
          </cell>
          <cell r="DJ475">
            <v>0</v>
          </cell>
          <cell r="DK475">
            <v>0</v>
          </cell>
          <cell r="DL475">
            <v>0</v>
          </cell>
          <cell r="DM475">
            <v>0</v>
          </cell>
          <cell r="DN475">
            <v>0</v>
          </cell>
          <cell r="DO475">
            <v>0</v>
          </cell>
          <cell r="DP475">
            <v>0</v>
          </cell>
          <cell r="DQ475">
            <v>0</v>
          </cell>
          <cell r="DR475">
            <v>0</v>
          </cell>
          <cell r="DS475">
            <v>0</v>
          </cell>
          <cell r="DT475">
            <v>0</v>
          </cell>
          <cell r="DU475">
            <v>0</v>
          </cell>
          <cell r="DV475">
            <v>0</v>
          </cell>
          <cell r="DW475">
            <v>0</v>
          </cell>
          <cell r="DX475">
            <v>0</v>
          </cell>
          <cell r="DY475">
            <v>0</v>
          </cell>
          <cell r="DZ475">
            <v>0</v>
          </cell>
          <cell r="EA475">
            <v>0</v>
          </cell>
          <cell r="EB475">
            <v>0</v>
          </cell>
          <cell r="EC475">
            <v>0</v>
          </cell>
          <cell r="ED475">
            <v>0</v>
          </cell>
        </row>
        <row r="476">
          <cell r="F476">
            <v>-10.056876999999076</v>
          </cell>
          <cell r="G476">
            <v>-0.89999700000043958</v>
          </cell>
          <cell r="H476">
            <v>-3.738072000000102</v>
          </cell>
          <cell r="I476">
            <v>-8.3096179999993183</v>
          </cell>
          <cell r="J476">
            <v>-22.747804999999062</v>
          </cell>
          <cell r="K476">
            <v>-0.89999700000043958</v>
          </cell>
          <cell r="L476">
            <v>-0.47828900000604335</v>
          </cell>
          <cell r="M476">
            <v>-11.932967000000644</v>
          </cell>
          <cell r="N476">
            <v>-16.684784000004584</v>
          </cell>
          <cell r="O476">
            <v>-25.582274000000325</v>
          </cell>
          <cell r="P476">
            <v>-5.8450649999977031</v>
          </cell>
          <cell r="Q476">
            <v>-5.1135900000008405</v>
          </cell>
          <cell r="R476">
            <v>-121.43420499999775</v>
          </cell>
          <cell r="S476">
            <v>-0.89999700000043958</v>
          </cell>
          <cell r="T476">
            <v>-2.5681820000027074</v>
          </cell>
          <cell r="U476">
            <v>0</v>
          </cell>
          <cell r="V476">
            <v>-14.168550000002142</v>
          </cell>
          <cell r="W476">
            <v>-37.722869000004721</v>
          </cell>
          <cell r="X476">
            <v>-10.830057999999553</v>
          </cell>
          <cell r="Y476">
            <v>-7.0979240000015125</v>
          </cell>
          <cell r="Z476">
            <v>-18.722569000005024</v>
          </cell>
          <cell r="AA476">
            <v>-8.0450450000025739</v>
          </cell>
          <cell r="AB476">
            <v>-14.560253999996348</v>
          </cell>
          <cell r="AC476">
            <v>0</v>
          </cell>
          <cell r="AD476">
            <v>-6.8187570000009146</v>
          </cell>
          <cell r="AE476">
            <v>-125.60891499998979</v>
          </cell>
          <cell r="AF476">
            <v>-4.1530060000004596</v>
          </cell>
          <cell r="AG476">
            <v>-0.89999700000043958</v>
          </cell>
          <cell r="AH476">
            <v>0</v>
          </cell>
          <cell r="AI476">
            <v>-7.5789129999975557</v>
          </cell>
          <cell r="AJ476">
            <v>-52.594700000001467</v>
          </cell>
          <cell r="AK476">
            <v>-15.556667999997444</v>
          </cell>
          <cell r="AL476">
            <v>-7.4206210000047577</v>
          </cell>
          <cell r="AM476">
            <v>-3.7031819999974687</v>
          </cell>
          <cell r="AN476">
            <v>-10.070475999997143</v>
          </cell>
          <cell r="AO476">
            <v>-3.0798680000007153</v>
          </cell>
          <cell r="AP476">
            <v>-16.223267000001215</v>
          </cell>
          <cell r="AQ476">
            <v>-4.3282170000020415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  <cell r="BZ476">
            <v>0</v>
          </cell>
          <cell r="CA476">
            <v>0</v>
          </cell>
          <cell r="CB476">
            <v>0</v>
          </cell>
          <cell r="CC476">
            <v>0</v>
          </cell>
          <cell r="CD476">
            <v>0</v>
          </cell>
          <cell r="CE476">
            <v>0</v>
          </cell>
          <cell r="CF476">
            <v>0</v>
          </cell>
          <cell r="CG476">
            <v>0</v>
          </cell>
          <cell r="CH476">
            <v>0</v>
          </cell>
          <cell r="CI476">
            <v>0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P476">
            <v>0</v>
          </cell>
          <cell r="CQ476">
            <v>0</v>
          </cell>
          <cell r="CR476">
            <v>0</v>
          </cell>
          <cell r="CS476">
            <v>0</v>
          </cell>
          <cell r="CT476">
            <v>0</v>
          </cell>
          <cell r="CU476">
            <v>0</v>
          </cell>
          <cell r="CV476">
            <v>0</v>
          </cell>
          <cell r="CW476">
            <v>0</v>
          </cell>
          <cell r="CX476">
            <v>0</v>
          </cell>
          <cell r="CY476">
            <v>0</v>
          </cell>
          <cell r="CZ476">
            <v>0</v>
          </cell>
          <cell r="DA476">
            <v>0</v>
          </cell>
          <cell r="DB476">
            <v>0</v>
          </cell>
          <cell r="DC476">
            <v>0</v>
          </cell>
          <cell r="DD476">
            <v>0</v>
          </cell>
          <cell r="DE476">
            <v>0</v>
          </cell>
          <cell r="DF476">
            <v>0</v>
          </cell>
          <cell r="DG476">
            <v>0</v>
          </cell>
          <cell r="DH476">
            <v>0</v>
          </cell>
          <cell r="DI476">
            <v>0</v>
          </cell>
          <cell r="DJ476">
            <v>0</v>
          </cell>
          <cell r="DK476">
            <v>0</v>
          </cell>
          <cell r="DL476">
            <v>0</v>
          </cell>
          <cell r="DM476">
            <v>0</v>
          </cell>
          <cell r="DN476">
            <v>0</v>
          </cell>
          <cell r="DO476">
            <v>0</v>
          </cell>
          <cell r="DP476">
            <v>0</v>
          </cell>
          <cell r="DQ476">
            <v>0</v>
          </cell>
          <cell r="DR476">
            <v>0</v>
          </cell>
          <cell r="DS476">
            <v>0</v>
          </cell>
          <cell r="DT476">
            <v>0</v>
          </cell>
          <cell r="DU476">
            <v>0</v>
          </cell>
          <cell r="DV476">
            <v>0</v>
          </cell>
          <cell r="DW476">
            <v>0</v>
          </cell>
          <cell r="DX476">
            <v>0</v>
          </cell>
          <cell r="DY476">
            <v>0</v>
          </cell>
          <cell r="DZ476">
            <v>0</v>
          </cell>
          <cell r="EA476">
            <v>0</v>
          </cell>
          <cell r="EB476">
            <v>0</v>
          </cell>
          <cell r="EC476">
            <v>0</v>
          </cell>
          <cell r="ED476">
            <v>0</v>
          </cell>
        </row>
        <row r="477">
          <cell r="F477">
            <v>-156.84689000004437</v>
          </cell>
          <cell r="G477">
            <v>-215.04351500002667</v>
          </cell>
          <cell r="H477">
            <v>-437.54653599997982</v>
          </cell>
          <cell r="I477">
            <v>-284.89814999990631</v>
          </cell>
          <cell r="J477">
            <v>-443.46902600012254</v>
          </cell>
          <cell r="K477">
            <v>-388.49617000005674</v>
          </cell>
          <cell r="L477">
            <v>-30.726770000066608</v>
          </cell>
          <cell r="M477">
            <v>-76.358240000088699</v>
          </cell>
          <cell r="N477">
            <v>-444.68855999992229</v>
          </cell>
          <cell r="O477">
            <v>-318.24984999990556</v>
          </cell>
          <cell r="P477">
            <v>-301.84817999997176</v>
          </cell>
          <cell r="Q477">
            <v>-209.86957999994047</v>
          </cell>
          <cell r="R477">
            <v>-3081.4225510004908</v>
          </cell>
          <cell r="S477">
            <v>-126.65063000004739</v>
          </cell>
          <cell r="T477">
            <v>-250.38719000003766</v>
          </cell>
          <cell r="U477">
            <v>-423.18557500001043</v>
          </cell>
          <cell r="V477">
            <v>-396.48334500007331</v>
          </cell>
          <cell r="W477">
            <v>-236.17245600000024</v>
          </cell>
          <cell r="X477">
            <v>-407.80960500007495</v>
          </cell>
          <cell r="Y477">
            <v>-78.590550000080839</v>
          </cell>
          <cell r="Z477">
            <v>-48.545580000034533</v>
          </cell>
          <cell r="AA477">
            <v>-424.77027000009548</v>
          </cell>
          <cell r="AB477">
            <v>-349.31627000006847</v>
          </cell>
          <cell r="AC477">
            <v>-223.79816000000574</v>
          </cell>
          <cell r="AD477">
            <v>-115.71291999996174</v>
          </cell>
          <cell r="AE477">
            <v>-1883.6038869991899</v>
          </cell>
          <cell r="AF477">
            <v>-38.357639999943785</v>
          </cell>
          <cell r="AG477">
            <v>-72.79804000002332</v>
          </cell>
          <cell r="AH477">
            <v>-207.50960099999793</v>
          </cell>
          <cell r="AI477">
            <v>-239.92940000002272</v>
          </cell>
          <cell r="AJ477">
            <v>-249.01879000011832</v>
          </cell>
          <cell r="AK477">
            <v>-229.38335999997798</v>
          </cell>
          <cell r="AL477">
            <v>-7.3620899999514222</v>
          </cell>
          <cell r="AM477">
            <v>-104.47729000006802</v>
          </cell>
          <cell r="AN477">
            <v>-368.70634599996265</v>
          </cell>
          <cell r="AO477">
            <v>-200.4698999999091</v>
          </cell>
          <cell r="AP477">
            <v>-77.633410000009462</v>
          </cell>
          <cell r="AQ477">
            <v>-87.958020000020042</v>
          </cell>
          <cell r="AR477">
            <v>-1462.9216910004616</v>
          </cell>
          <cell r="AS477">
            <v>-54.081289999885485</v>
          </cell>
          <cell r="AT477">
            <v>-32.992169999983162</v>
          </cell>
          <cell r="AU477">
            <v>-190.0407600000035</v>
          </cell>
          <cell r="AV477">
            <v>-223.36916499992367</v>
          </cell>
          <cell r="AW477">
            <v>-131.99500999995507</v>
          </cell>
          <cell r="AX477">
            <v>-205.31599999999162</v>
          </cell>
          <cell r="AY477">
            <v>-39.377309999894351</v>
          </cell>
          <cell r="AZ477">
            <v>-0.42552000004798174</v>
          </cell>
          <cell r="BA477">
            <v>-321.41365599993151</v>
          </cell>
          <cell r="BB477">
            <v>-165.6497499999823</v>
          </cell>
          <cell r="BC477">
            <v>-112.30443000001833</v>
          </cell>
          <cell r="BD477">
            <v>14.043370000086725</v>
          </cell>
          <cell r="BE477">
            <v>-1529.2582760006189</v>
          </cell>
          <cell r="BF477">
            <v>-8.7023699999554083</v>
          </cell>
          <cell r="BG477">
            <v>-28.793429999961518</v>
          </cell>
          <cell r="BH477">
            <v>-107.86564000009093</v>
          </cell>
          <cell r="BI477">
            <v>-254.31901600002311</v>
          </cell>
          <cell r="BJ477">
            <v>-190.05772000015713</v>
          </cell>
          <cell r="BK477">
            <v>-244.40850000001956</v>
          </cell>
          <cell r="BL477">
            <v>-105.9750800000038</v>
          </cell>
          <cell r="BM477">
            <v>-59.175249999971129</v>
          </cell>
          <cell r="BN477">
            <v>-285.94691000017338</v>
          </cell>
          <cell r="BO477">
            <v>-146.82438999984879</v>
          </cell>
          <cell r="BP477">
            <v>-121.01641999988351</v>
          </cell>
          <cell r="BQ477">
            <v>23.826450000051409</v>
          </cell>
          <cell r="BR477">
            <v>-13.356410000473261</v>
          </cell>
          <cell r="BS477">
            <v>-0.16771999991033226</v>
          </cell>
          <cell r="BT477">
            <v>-0.26246000011451542</v>
          </cell>
          <cell r="BU477">
            <v>-1.867519999970682</v>
          </cell>
          <cell r="BV477">
            <v>-2.142920000012964</v>
          </cell>
          <cell r="BW477">
            <v>-1.7866699999431148</v>
          </cell>
          <cell r="BX477">
            <v>-2.1509300000034273</v>
          </cell>
          <cell r="BY477">
            <v>-0.64705999998841435</v>
          </cell>
          <cell r="BZ477">
            <v>0</v>
          </cell>
          <cell r="CA477">
            <v>-2.992850000038743</v>
          </cell>
          <cell r="CB477">
            <v>-0.65394999994896352</v>
          </cell>
          <cell r="CC477">
            <v>-0.68432999984361231</v>
          </cell>
          <cell r="CD477">
            <v>0</v>
          </cell>
          <cell r="CE477">
            <v>-8.0864199995994568</v>
          </cell>
          <cell r="CF477">
            <v>0</v>
          </cell>
          <cell r="CG477">
            <v>-0.25095999997574836</v>
          </cell>
          <cell r="CH477">
            <v>-1.256580000044778</v>
          </cell>
          <cell r="CI477">
            <v>-1.2613000000128523</v>
          </cell>
          <cell r="CJ477">
            <v>-1.0719300000928342</v>
          </cell>
          <cell r="CK477">
            <v>-1.7272300000768155</v>
          </cell>
          <cell r="CL477">
            <v>-0.38903000007849187</v>
          </cell>
          <cell r="CM477">
            <v>-6.1999994795769453E-4</v>
          </cell>
          <cell r="CN477">
            <v>-1.4903100000228733</v>
          </cell>
          <cell r="CO477">
            <v>-0.23670999985188246</v>
          </cell>
          <cell r="CP477">
            <v>-0.44787000003270805</v>
          </cell>
          <cell r="CQ477">
            <v>4.6120000071823597E-2</v>
          </cell>
          <cell r="CR477">
            <v>-1.9034799989312887</v>
          </cell>
          <cell r="CS477">
            <v>0</v>
          </cell>
          <cell r="CT477">
            <v>-8.0109999980777502E-2</v>
          </cell>
          <cell r="CU477">
            <v>-0.36093999992590398</v>
          </cell>
          <cell r="CV477">
            <v>-0.36164999997708946</v>
          </cell>
          <cell r="CW477">
            <v>-0.3602399998344481</v>
          </cell>
          <cell r="CX477">
            <v>-0.32733000000007451</v>
          </cell>
          <cell r="CY477">
            <v>-1.5870000002905726E-2</v>
          </cell>
          <cell r="CZ477">
            <v>0</v>
          </cell>
          <cell r="DA477">
            <v>-0.30210000008810312</v>
          </cell>
          <cell r="DB477">
            <v>-3.855999989900738E-2</v>
          </cell>
          <cell r="DC477">
            <v>-0.12997999996878207</v>
          </cell>
          <cell r="DD477">
            <v>7.3299999930895865E-2</v>
          </cell>
          <cell r="DE477">
            <v>-1.4531299974769354</v>
          </cell>
          <cell r="DF477">
            <v>0</v>
          </cell>
          <cell r="DG477">
            <v>-0.20105999999213964</v>
          </cell>
          <cell r="DH477">
            <v>-0.2785799999255687</v>
          </cell>
          <cell r="DI477">
            <v>-0.28971999988425523</v>
          </cell>
          <cell r="DJ477">
            <v>-0.23619999992661178</v>
          </cell>
          <cell r="DK477">
            <v>-0.19440999999642372</v>
          </cell>
          <cell r="DL477">
            <v>-3.7970000063069165E-2</v>
          </cell>
          <cell r="DM477">
            <v>-7.4339999933727086E-2</v>
          </cell>
          <cell r="DN477">
            <v>-9.0280000003986061E-2</v>
          </cell>
          <cell r="DO477">
            <v>-3.0670000007376075E-2</v>
          </cell>
          <cell r="DP477">
            <v>-1.9900000072084367E-2</v>
          </cell>
          <cell r="DQ477">
            <v>0</v>
          </cell>
          <cell r="DR477">
            <v>-7.1780001744627953E-2</v>
          </cell>
          <cell r="DS477">
            <v>0</v>
          </cell>
          <cell r="DT477">
            <v>0</v>
          </cell>
          <cell r="DU477">
            <v>-3.4080000012181699E-2</v>
          </cell>
          <cell r="DV477">
            <v>-3.1229999964125454E-2</v>
          </cell>
          <cell r="DW477">
            <v>-6.0999999986961484E-3</v>
          </cell>
          <cell r="DX477">
            <v>0</v>
          </cell>
          <cell r="DY477">
            <v>0</v>
          </cell>
          <cell r="DZ477">
            <v>0</v>
          </cell>
          <cell r="EA477">
            <v>0</v>
          </cell>
          <cell r="EB477">
            <v>-3.7000002339482307E-4</v>
          </cell>
          <cell r="EC477">
            <v>0</v>
          </cell>
          <cell r="ED477">
            <v>0</v>
          </cell>
        </row>
        <row r="478">
          <cell r="F478">
            <v>-19.421869999961928</v>
          </cell>
          <cell r="G478">
            <v>-137.4283399998676</v>
          </cell>
          <cell r="H478">
            <v>-363.3080899999477</v>
          </cell>
          <cell r="I478">
            <v>-371.9373899998609</v>
          </cell>
          <cell r="J478">
            <v>-93.194940000015777</v>
          </cell>
          <cell r="K478">
            <v>-117.9216599999927</v>
          </cell>
          <cell r="L478">
            <v>0</v>
          </cell>
          <cell r="M478">
            <v>0</v>
          </cell>
          <cell r="N478">
            <v>-177.06815000006463</v>
          </cell>
          <cell r="O478">
            <v>-6.5939899999648333</v>
          </cell>
          <cell r="P478">
            <v>-95.103069999953732</v>
          </cell>
          <cell r="Q478">
            <v>-59.659009999944828</v>
          </cell>
          <cell r="R478">
            <v>-1084.8719099992886</v>
          </cell>
          <cell r="S478">
            <v>-10.79589000006672</v>
          </cell>
          <cell r="T478">
            <v>-49.686289999983273</v>
          </cell>
          <cell r="U478">
            <v>-381.56028999993578</v>
          </cell>
          <cell r="V478">
            <v>-273.08027000003494</v>
          </cell>
          <cell r="W478">
            <v>-121.32734999997774</v>
          </cell>
          <cell r="X478">
            <v>-5.884980000089854</v>
          </cell>
          <cell r="Y478">
            <v>-16.943100000033155</v>
          </cell>
          <cell r="Z478">
            <v>0</v>
          </cell>
          <cell r="AA478">
            <v>-134.53979999991134</v>
          </cell>
          <cell r="AB478">
            <v>0</v>
          </cell>
          <cell r="AC478">
            <v>-91.053939999896102</v>
          </cell>
          <cell r="AD478">
            <v>0</v>
          </cell>
          <cell r="AE478">
            <v>-1498.2789789997041</v>
          </cell>
          <cell r="AF478">
            <v>-6.5592500000493601</v>
          </cell>
          <cell r="AG478">
            <v>-69.678760000038892</v>
          </cell>
          <cell r="AH478">
            <v>-284.49300000001676</v>
          </cell>
          <cell r="AI478">
            <v>-271.6478740000166</v>
          </cell>
          <cell r="AJ478">
            <v>-159.18115999992006</v>
          </cell>
          <cell r="AK478">
            <v>-242.09869000012986</v>
          </cell>
          <cell r="AL478">
            <v>-13.00777000002563</v>
          </cell>
          <cell r="AM478">
            <v>-32.57226000004448</v>
          </cell>
          <cell r="AN478">
            <v>-219.24971999996342</v>
          </cell>
          <cell r="AO478">
            <v>-90.344329999992624</v>
          </cell>
          <cell r="AP478">
            <v>-74.569245000020601</v>
          </cell>
          <cell r="AQ478">
            <v>-34.876919999951497</v>
          </cell>
          <cell r="AR478">
            <v>-1409.4172560013831</v>
          </cell>
          <cell r="AS478">
            <v>-47.836979999905452</v>
          </cell>
          <cell r="AT478">
            <v>-43.998920000041835</v>
          </cell>
          <cell r="AU478">
            <v>-154.24043000000529</v>
          </cell>
          <cell r="AV478">
            <v>-268.30633599997964</v>
          </cell>
          <cell r="AW478">
            <v>-200.02503999997862</v>
          </cell>
          <cell r="AX478">
            <v>-190.35911000007764</v>
          </cell>
          <cell r="AY478">
            <v>-23.254959999932908</v>
          </cell>
          <cell r="AZ478">
            <v>-41.71386000001803</v>
          </cell>
          <cell r="BA478">
            <v>-294.12384000001475</v>
          </cell>
          <cell r="BB478">
            <v>-112.24968000000808</v>
          </cell>
          <cell r="BC478">
            <v>-31.800159999984317</v>
          </cell>
          <cell r="BD478">
            <v>-1.5079400001559407</v>
          </cell>
          <cell r="BE478">
            <v>-1069.0293760010973</v>
          </cell>
          <cell r="BF478">
            <v>-40.094460000051185</v>
          </cell>
          <cell r="BG478">
            <v>-18.375209999969229</v>
          </cell>
          <cell r="BH478">
            <v>-203.27046599995811</v>
          </cell>
          <cell r="BI478">
            <v>-197.10612000001129</v>
          </cell>
          <cell r="BJ478">
            <v>-129.62039999995613</v>
          </cell>
          <cell r="BK478">
            <v>-145.12287000007927</v>
          </cell>
          <cell r="BL478">
            <v>-66.473159999935888</v>
          </cell>
          <cell r="BM478">
            <v>-47.87519000004977</v>
          </cell>
          <cell r="BN478">
            <v>-144.88211000000592</v>
          </cell>
          <cell r="BO478">
            <v>-59.780789999989793</v>
          </cell>
          <cell r="BP478">
            <v>-23.470710000023246</v>
          </cell>
          <cell r="BQ478">
            <v>7.0421100000385195</v>
          </cell>
          <cell r="BR478">
            <v>-8.8781689992174506</v>
          </cell>
          <cell r="BS478">
            <v>-3.1859999988228083E-2</v>
          </cell>
          <cell r="BT478">
            <v>-0.5037599999923259</v>
          </cell>
          <cell r="BU478">
            <v>-1.6121589998947456</v>
          </cell>
          <cell r="BV478">
            <v>-2.4872500000055879</v>
          </cell>
          <cell r="BW478">
            <v>-0.86538999999174848</v>
          </cell>
          <cell r="BX478">
            <v>-1.8404900000896305</v>
          </cell>
          <cell r="BY478">
            <v>-0.51316999993287027</v>
          </cell>
          <cell r="BZ478">
            <v>0</v>
          </cell>
          <cell r="CA478">
            <v>-0.68810999998822808</v>
          </cell>
          <cell r="CB478">
            <v>-7.3000008706003428E-4</v>
          </cell>
          <cell r="CC478">
            <v>-0.36632000003010035</v>
          </cell>
          <cell r="CD478">
            <v>3.1070000026375055E-2</v>
          </cell>
          <cell r="CE478">
            <v>-3.5490899998694658</v>
          </cell>
          <cell r="CF478">
            <v>0</v>
          </cell>
          <cell r="CG478">
            <v>-0.21924000000581145</v>
          </cell>
          <cell r="CH478">
            <v>-0.93285999994259328</v>
          </cell>
          <cell r="CI478">
            <v>-0.60740000009536743</v>
          </cell>
          <cell r="CJ478">
            <v>-0.20801000000210479</v>
          </cell>
          <cell r="CK478">
            <v>-0.37293000007048249</v>
          </cell>
          <cell r="CL478">
            <v>-5.5900000035762787E-2</v>
          </cell>
          <cell r="CM478">
            <v>0</v>
          </cell>
          <cell r="CN478">
            <v>-0.68911000003572553</v>
          </cell>
          <cell r="CO478">
            <v>-6.0999998822808266E-4</v>
          </cell>
          <cell r="CP478">
            <v>-0.43702999991364777</v>
          </cell>
          <cell r="CQ478">
            <v>-2.5999999954365194E-2</v>
          </cell>
          <cell r="CR478">
            <v>-0.70348000060766935</v>
          </cell>
          <cell r="CS478">
            <v>0</v>
          </cell>
          <cell r="CT478">
            <v>0</v>
          </cell>
          <cell r="CU478">
            <v>-0.19520000007469207</v>
          </cell>
          <cell r="CV478">
            <v>-0.22918000002391636</v>
          </cell>
          <cell r="CW478">
            <v>-9.6060000010766089E-2</v>
          </cell>
          <cell r="CX478">
            <v>-6.3380000065080822E-2</v>
          </cell>
          <cell r="CY478">
            <v>0</v>
          </cell>
          <cell r="CZ478">
            <v>0</v>
          </cell>
          <cell r="DA478">
            <v>-0.18775000004097819</v>
          </cell>
          <cell r="DB478">
            <v>-1.1969999992288649E-2</v>
          </cell>
          <cell r="DC478">
            <v>-6.6789999953471124E-2</v>
          </cell>
          <cell r="DD478">
            <v>0.14684999990276992</v>
          </cell>
          <cell r="DE478">
            <v>-1.2492599990218878</v>
          </cell>
          <cell r="DF478">
            <v>0</v>
          </cell>
          <cell r="DG478">
            <v>-8.2569999969564378E-2</v>
          </cell>
          <cell r="DH478">
            <v>-0.33133000007364899</v>
          </cell>
          <cell r="DI478">
            <v>-0.36739000002853572</v>
          </cell>
          <cell r="DJ478">
            <v>-0.24309000000357628</v>
          </cell>
          <cell r="DK478">
            <v>-7.6050000032410026E-2</v>
          </cell>
          <cell r="DL478">
            <v>-3.7839999888092279E-2</v>
          </cell>
          <cell r="DM478">
            <v>-4.1389999911189079E-2</v>
          </cell>
          <cell r="DN478">
            <v>-1.2069999938830733E-2</v>
          </cell>
          <cell r="DO478">
            <v>-5.7530000107362866E-2</v>
          </cell>
          <cell r="DP478">
            <v>0</v>
          </cell>
          <cell r="DQ478">
            <v>0</v>
          </cell>
          <cell r="DR478">
            <v>0</v>
          </cell>
          <cell r="DS478">
            <v>0</v>
          </cell>
          <cell r="DT478">
            <v>0</v>
          </cell>
          <cell r="DU478">
            <v>0</v>
          </cell>
          <cell r="DV478">
            <v>0</v>
          </cell>
          <cell r="DW478">
            <v>0</v>
          </cell>
          <cell r="DX478">
            <v>0</v>
          </cell>
          <cell r="DY478">
            <v>0</v>
          </cell>
          <cell r="DZ478">
            <v>0</v>
          </cell>
          <cell r="EA478">
            <v>0</v>
          </cell>
          <cell r="EB478">
            <v>0</v>
          </cell>
          <cell r="EC478">
            <v>0</v>
          </cell>
          <cell r="ED478">
            <v>0</v>
          </cell>
        </row>
        <row r="479">
          <cell r="F479">
            <v>-425.64200699992944</v>
          </cell>
          <cell r="G479">
            <v>-408.98956999997608</v>
          </cell>
          <cell r="H479">
            <v>-425.68057899991982</v>
          </cell>
          <cell r="I479">
            <v>-226.67637900001137</v>
          </cell>
          <cell r="J479">
            <v>-826.81732200004626</v>
          </cell>
          <cell r="K479">
            <v>-934.65210700000171</v>
          </cell>
          <cell r="L479">
            <v>83.926530999946408</v>
          </cell>
          <cell r="M479">
            <v>-1187.9970939999912</v>
          </cell>
          <cell r="N479">
            <v>-438.62484000006225</v>
          </cell>
          <cell r="O479">
            <v>-669.36491100001149</v>
          </cell>
          <cell r="P479">
            <v>-375.80452300002798</v>
          </cell>
          <cell r="Q479">
            <v>-212.51519800000824</v>
          </cell>
          <cell r="R479">
            <v>-5112.545490000397</v>
          </cell>
          <cell r="S479">
            <v>-277.1850769999437</v>
          </cell>
          <cell r="T479">
            <v>-228.0451109999558</v>
          </cell>
          <cell r="U479">
            <v>-288.2292899999884</v>
          </cell>
          <cell r="V479">
            <v>-254.43015600001672</v>
          </cell>
          <cell r="W479">
            <v>-387.70415999996476</v>
          </cell>
          <cell r="X479">
            <v>-801.16425800003344</v>
          </cell>
          <cell r="Y479">
            <v>-887.13617299997713</v>
          </cell>
          <cell r="Z479">
            <v>-881.10604999994393</v>
          </cell>
          <cell r="AA479">
            <v>-282.04751499998383</v>
          </cell>
          <cell r="AB479">
            <v>-368.32163600006606</v>
          </cell>
          <cell r="AC479">
            <v>-298.55827500007581</v>
          </cell>
          <cell r="AD479">
            <v>-158.61778900003992</v>
          </cell>
          <cell r="AE479">
            <v>-4534.6040210006759</v>
          </cell>
          <cell r="AF479">
            <v>-298.78852900012862</v>
          </cell>
          <cell r="AG479">
            <v>-224.63901599997189</v>
          </cell>
          <cell r="AH479">
            <v>-337.37714000005508</v>
          </cell>
          <cell r="AI479">
            <v>-439.91169999993872</v>
          </cell>
          <cell r="AJ479">
            <v>-466.99296499998309</v>
          </cell>
          <cell r="AK479">
            <v>-827.07121899997583</v>
          </cell>
          <cell r="AL479">
            <v>73.983444000012241</v>
          </cell>
          <cell r="AM479">
            <v>-696.92192800005432</v>
          </cell>
          <cell r="AN479">
            <v>-335.35670599999139</v>
          </cell>
          <cell r="AO479">
            <v>-518.46347700001206</v>
          </cell>
          <cell r="AP479">
            <v>-342.78103500005091</v>
          </cell>
          <cell r="AQ479">
            <v>-120.28375000006054</v>
          </cell>
          <cell r="AR479">
            <v>-4764.4000969994813</v>
          </cell>
          <cell r="AS479">
            <v>-219.16203999996651</v>
          </cell>
          <cell r="AT479">
            <v>-302.15899000002537</v>
          </cell>
          <cell r="AU479">
            <v>-346.59710300003644</v>
          </cell>
          <cell r="AV479">
            <v>-595.10560399998212</v>
          </cell>
          <cell r="AW479">
            <v>-367.70702599996002</v>
          </cell>
          <cell r="AX479">
            <v>-745.70100399997318</v>
          </cell>
          <cell r="AY479">
            <v>-291.55659399996512</v>
          </cell>
          <cell r="AZ479">
            <v>-669.60492700000759</v>
          </cell>
          <cell r="BA479">
            <v>-352.17509499995504</v>
          </cell>
          <cell r="BB479">
            <v>-491.87534799997229</v>
          </cell>
          <cell r="BC479">
            <v>-237.96618599997601</v>
          </cell>
          <cell r="BD479">
            <v>-144.79018000001088</v>
          </cell>
          <cell r="BE479">
            <v>-4663.6235880004242</v>
          </cell>
          <cell r="BF479">
            <v>-167.04624500009231</v>
          </cell>
          <cell r="BG479">
            <v>-350.54757000005338</v>
          </cell>
          <cell r="BH479">
            <v>-309.61017100012396</v>
          </cell>
          <cell r="BI479">
            <v>-671.61635600007139</v>
          </cell>
          <cell r="BJ479">
            <v>-267.5395959999878</v>
          </cell>
          <cell r="BK479">
            <v>-682.31757900002412</v>
          </cell>
          <cell r="BL479">
            <v>-643.98031299991999</v>
          </cell>
          <cell r="BM479">
            <v>-535.80340600002091</v>
          </cell>
          <cell r="BN479">
            <v>-468.61029699997744</v>
          </cell>
          <cell r="BO479">
            <v>-371.92739000008442</v>
          </cell>
          <cell r="BP479">
            <v>-241.86177999991924</v>
          </cell>
          <cell r="BQ479">
            <v>47.237115000025369</v>
          </cell>
          <cell r="BR479">
            <v>-21.239430000074208</v>
          </cell>
          <cell r="BS479">
            <v>-1.185620000003837</v>
          </cell>
          <cell r="BT479">
            <v>-1.2152800000039861</v>
          </cell>
          <cell r="BU479">
            <v>-2.0958600000012666</v>
          </cell>
          <cell r="BV479">
            <v>-1.8729199999943376</v>
          </cell>
          <cell r="BW479">
            <v>-1.8034000000043306</v>
          </cell>
          <cell r="BX479">
            <v>-3.001920000067912</v>
          </cell>
          <cell r="BY479">
            <v>-2.7827599999727681</v>
          </cell>
          <cell r="BZ479">
            <v>-1.9134799999883398</v>
          </cell>
          <cell r="CA479">
            <v>-2.2576899999985471</v>
          </cell>
          <cell r="CB479">
            <v>-2.5114300000132062</v>
          </cell>
          <cell r="CC479">
            <v>-0.78135999996447936</v>
          </cell>
          <cell r="CD479">
            <v>0.18229000002611428</v>
          </cell>
          <cell r="CE479">
            <v>-15.350879999808967</v>
          </cell>
          <cell r="CF479">
            <v>-3.4969999978784472E-2</v>
          </cell>
          <cell r="CG479">
            <v>-1.0214600000181235</v>
          </cell>
          <cell r="CH479">
            <v>-1.6755700000212528</v>
          </cell>
          <cell r="CI479">
            <v>-1.5575800000224262</v>
          </cell>
          <cell r="CJ479">
            <v>-1.1472999999532476</v>
          </cell>
          <cell r="CK479">
            <v>-3.2189699999871664</v>
          </cell>
          <cell r="CL479">
            <v>-2.0358300000079907</v>
          </cell>
          <cell r="CM479">
            <v>-1.7625799999805167</v>
          </cell>
          <cell r="CN479">
            <v>-1.2971899999538437</v>
          </cell>
          <cell r="CO479">
            <v>-1.5558799999998882</v>
          </cell>
          <cell r="CP479">
            <v>-0.79160999995656312</v>
          </cell>
          <cell r="CQ479">
            <v>0.74806000001262873</v>
          </cell>
          <cell r="CR479">
            <v>-2.7038500001654029</v>
          </cell>
          <cell r="CS479">
            <v>-0.1306600000243634</v>
          </cell>
          <cell r="CT479">
            <v>-0.20046999992337078</v>
          </cell>
          <cell r="CU479">
            <v>-0.53489000000990927</v>
          </cell>
          <cell r="CV479">
            <v>-0.39292000001296401</v>
          </cell>
          <cell r="CW479">
            <v>-0.17777999996906146</v>
          </cell>
          <cell r="CX479">
            <v>-0.61579000001074746</v>
          </cell>
          <cell r="CY479">
            <v>-0.62825000000884756</v>
          </cell>
          <cell r="CZ479">
            <v>-0.28294999996433035</v>
          </cell>
          <cell r="DA479">
            <v>-0.39600000000791624</v>
          </cell>
          <cell r="DB479">
            <v>-0.55946999997831881</v>
          </cell>
          <cell r="DC479">
            <v>-9.546999994199723E-2</v>
          </cell>
          <cell r="DD479">
            <v>1.3108000000356697</v>
          </cell>
          <cell r="DE479">
            <v>-3.188170000910759</v>
          </cell>
          <cell r="DF479">
            <v>-0.10235999996075407</v>
          </cell>
          <cell r="DG479">
            <v>-0.12148000003071502</v>
          </cell>
          <cell r="DH479">
            <v>-0.609630000020843</v>
          </cell>
          <cell r="DI479">
            <v>-0.33283999998820946</v>
          </cell>
          <cell r="DJ479">
            <v>-2.7189999993424863E-2</v>
          </cell>
          <cell r="DK479">
            <v>-0.73070000001462176</v>
          </cell>
          <cell r="DL479">
            <v>-0.53919000003952533</v>
          </cell>
          <cell r="DM479">
            <v>-0.25234999996609986</v>
          </cell>
          <cell r="DN479">
            <v>-0.49132999998982996</v>
          </cell>
          <cell r="DO479">
            <v>-0.2235600000130944</v>
          </cell>
          <cell r="DP479">
            <v>-3.0060000019147992E-2</v>
          </cell>
          <cell r="DQ479">
            <v>0.27251999994041398</v>
          </cell>
          <cell r="DR479">
            <v>0.63924000039696693</v>
          </cell>
          <cell r="DS479">
            <v>0.1293799999402836</v>
          </cell>
          <cell r="DT479">
            <v>4.1980000038165599E-2</v>
          </cell>
          <cell r="DU479">
            <v>1.7129999992903322E-2</v>
          </cell>
          <cell r="DV479">
            <v>0.10788000002503395</v>
          </cell>
          <cell r="DW479">
            <v>0.16549999994458631</v>
          </cell>
          <cell r="DX479">
            <v>-1.0530000028666109E-2</v>
          </cell>
          <cell r="DY479">
            <v>3.2220000051893294E-2</v>
          </cell>
          <cell r="DZ479">
            <v>9.4900000258348882E-3</v>
          </cell>
          <cell r="EA479">
            <v>-2.2809999994933605E-2</v>
          </cell>
          <cell r="EB479">
            <v>-4.2099999845959246E-3</v>
          </cell>
          <cell r="EC479">
            <v>0.13629999995464459</v>
          </cell>
          <cell r="ED479">
            <v>3.6910000024363399E-2</v>
          </cell>
        </row>
        <row r="480">
          <cell r="F480">
            <v>-82.965247000014642</v>
          </cell>
          <cell r="G480">
            <v>-68.85002899999381</v>
          </cell>
          <cell r="H480">
            <v>-135.73911899999075</v>
          </cell>
          <cell r="I480">
            <v>-156.37966199999209</v>
          </cell>
          <cell r="J480">
            <v>-70.059890999982599</v>
          </cell>
          <cell r="K480">
            <v>-163.42852299999504</v>
          </cell>
          <cell r="L480">
            <v>-14.366187999985414</v>
          </cell>
          <cell r="M480">
            <v>-237.98564299999271</v>
          </cell>
          <cell r="N480">
            <v>-57.801888999994844</v>
          </cell>
          <cell r="O480">
            <v>-105.11305600000196</v>
          </cell>
          <cell r="P480">
            <v>-80.532728000005591</v>
          </cell>
          <cell r="Q480">
            <v>-48.721598999996786</v>
          </cell>
          <cell r="R480">
            <v>-1321.6769310000818</v>
          </cell>
          <cell r="S480">
            <v>-46.695463999989443</v>
          </cell>
          <cell r="T480">
            <v>-69.934685999993235</v>
          </cell>
          <cell r="U480">
            <v>-115.55464699998265</v>
          </cell>
          <cell r="V480">
            <v>-84.433168000003207</v>
          </cell>
          <cell r="W480">
            <v>-136.75039200000174</v>
          </cell>
          <cell r="X480">
            <v>-149.12862299999688</v>
          </cell>
          <cell r="Y480">
            <v>-185.4601000000257</v>
          </cell>
          <cell r="Z480">
            <v>-200.27164099999936</v>
          </cell>
          <cell r="AA480">
            <v>-104.89650699999765</v>
          </cell>
          <cell r="AB480">
            <v>-98.550126000016462</v>
          </cell>
          <cell r="AC480">
            <v>-48.536678000004031</v>
          </cell>
          <cell r="AD480">
            <v>-81.464899000013247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  <cell r="BZ480">
            <v>0</v>
          </cell>
          <cell r="CA480">
            <v>0</v>
          </cell>
          <cell r="CB480">
            <v>0</v>
          </cell>
          <cell r="CC480">
            <v>0</v>
          </cell>
          <cell r="CD480">
            <v>0</v>
          </cell>
          <cell r="CE480">
            <v>0</v>
          </cell>
          <cell r="CF480">
            <v>0</v>
          </cell>
          <cell r="CG480">
            <v>0</v>
          </cell>
          <cell r="CH480">
            <v>0</v>
          </cell>
          <cell r="CI480">
            <v>0</v>
          </cell>
          <cell r="CJ480">
            <v>0</v>
          </cell>
          <cell r="CK480">
            <v>0</v>
          </cell>
          <cell r="CL480">
            <v>0</v>
          </cell>
          <cell r="CM480">
            <v>0</v>
          </cell>
          <cell r="CN480">
            <v>0</v>
          </cell>
          <cell r="CO480">
            <v>0</v>
          </cell>
          <cell r="CP480">
            <v>0</v>
          </cell>
          <cell r="CQ480">
            <v>0</v>
          </cell>
          <cell r="CR480">
            <v>0</v>
          </cell>
          <cell r="CS480">
            <v>0</v>
          </cell>
          <cell r="CT480">
            <v>0</v>
          </cell>
          <cell r="CU480">
            <v>0</v>
          </cell>
          <cell r="CV480">
            <v>0</v>
          </cell>
          <cell r="CW480">
            <v>0</v>
          </cell>
          <cell r="CX480">
            <v>0</v>
          </cell>
          <cell r="CY480">
            <v>0</v>
          </cell>
          <cell r="CZ480">
            <v>0</v>
          </cell>
          <cell r="DA480">
            <v>0</v>
          </cell>
          <cell r="DB480">
            <v>0</v>
          </cell>
          <cell r="DC480">
            <v>0</v>
          </cell>
          <cell r="DD480">
            <v>0</v>
          </cell>
          <cell r="DE480">
            <v>0</v>
          </cell>
          <cell r="DF480">
            <v>0</v>
          </cell>
          <cell r="DG480">
            <v>0</v>
          </cell>
          <cell r="DH480">
            <v>0</v>
          </cell>
          <cell r="DI480">
            <v>0</v>
          </cell>
          <cell r="DJ480">
            <v>0</v>
          </cell>
          <cell r="DK480">
            <v>0</v>
          </cell>
          <cell r="DL480">
            <v>0</v>
          </cell>
          <cell r="DM480">
            <v>0</v>
          </cell>
          <cell r="DN480">
            <v>0</v>
          </cell>
          <cell r="DO480">
            <v>0</v>
          </cell>
          <cell r="DP480">
            <v>0</v>
          </cell>
          <cell r="DQ480">
            <v>0</v>
          </cell>
          <cell r="DR480">
            <v>0</v>
          </cell>
          <cell r="DS480">
            <v>0</v>
          </cell>
          <cell r="DT480">
            <v>0</v>
          </cell>
          <cell r="DU480">
            <v>0</v>
          </cell>
          <cell r="DV480">
            <v>0</v>
          </cell>
          <cell r="DW480">
            <v>0</v>
          </cell>
          <cell r="DX480">
            <v>0</v>
          </cell>
          <cell r="DY480">
            <v>0</v>
          </cell>
          <cell r="DZ480">
            <v>0</v>
          </cell>
          <cell r="EA480">
            <v>0</v>
          </cell>
          <cell r="EB480">
            <v>0</v>
          </cell>
          <cell r="EC480">
            <v>0</v>
          </cell>
          <cell r="ED480">
            <v>0</v>
          </cell>
        </row>
        <row r="481">
          <cell r="F481">
            <v>0</v>
          </cell>
          <cell r="G481">
            <v>-5.3637699999962933</v>
          </cell>
          <cell r="H481">
            <v>-20.814700000002631</v>
          </cell>
          <cell r="I481">
            <v>-7.7951599999796599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-24.373059999896213</v>
          </cell>
          <cell r="S481">
            <v>0</v>
          </cell>
          <cell r="T481">
            <v>0</v>
          </cell>
          <cell r="U481">
            <v>0</v>
          </cell>
          <cell r="V481">
            <v>-8.0610300000116695</v>
          </cell>
          <cell r="W481">
            <v>-7.788090000016382</v>
          </cell>
          <cell r="X481">
            <v>0</v>
          </cell>
          <cell r="Y481">
            <v>0</v>
          </cell>
          <cell r="Z481">
            <v>0</v>
          </cell>
          <cell r="AA481">
            <v>-8.5239400000136811</v>
          </cell>
          <cell r="AB481">
            <v>0</v>
          </cell>
          <cell r="AC481">
            <v>0</v>
          </cell>
          <cell r="AD481">
            <v>0</v>
          </cell>
          <cell r="AE481">
            <v>-3.0478900000452995</v>
          </cell>
          <cell r="AF481">
            <v>0</v>
          </cell>
          <cell r="AG481">
            <v>0</v>
          </cell>
          <cell r="AH481">
            <v>0</v>
          </cell>
          <cell r="AI481">
            <v>-0.65645999999833293</v>
          </cell>
          <cell r="AJ481">
            <v>-0.73342000000411645</v>
          </cell>
          <cell r="AK481">
            <v>-1.6580099999846425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-2.4809200000017881</v>
          </cell>
          <cell r="AS481">
            <v>0</v>
          </cell>
          <cell r="AT481">
            <v>0</v>
          </cell>
          <cell r="AU481">
            <v>0</v>
          </cell>
          <cell r="AV481">
            <v>-1.5274499999941327</v>
          </cell>
          <cell r="AW481">
            <v>-0.95347000000765547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-1.030730000231415</v>
          </cell>
          <cell r="BF481">
            <v>0</v>
          </cell>
          <cell r="BG481">
            <v>0</v>
          </cell>
          <cell r="BH481">
            <v>0</v>
          </cell>
          <cell r="BI481">
            <v>-0.56494999999995343</v>
          </cell>
          <cell r="BJ481">
            <v>-0.46577999999863096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-5.1020000129938126E-2</v>
          </cell>
          <cell r="BS481">
            <v>0</v>
          </cell>
          <cell r="BT481">
            <v>0</v>
          </cell>
          <cell r="BU481">
            <v>-5.1019999998970889E-2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  <cell r="BZ481">
            <v>0</v>
          </cell>
          <cell r="CA481">
            <v>0</v>
          </cell>
          <cell r="CB481">
            <v>0</v>
          </cell>
          <cell r="CC481">
            <v>0</v>
          </cell>
          <cell r="CD481">
            <v>0</v>
          </cell>
          <cell r="CE481">
            <v>0</v>
          </cell>
          <cell r="CF481">
            <v>0</v>
          </cell>
          <cell r="CG481">
            <v>0</v>
          </cell>
          <cell r="CH481">
            <v>0</v>
          </cell>
          <cell r="CI481">
            <v>0</v>
          </cell>
          <cell r="CJ481">
            <v>0</v>
          </cell>
          <cell r="CK481">
            <v>0</v>
          </cell>
          <cell r="CL481">
            <v>0</v>
          </cell>
          <cell r="CM481">
            <v>0</v>
          </cell>
          <cell r="CN481">
            <v>0</v>
          </cell>
          <cell r="CO481">
            <v>0</v>
          </cell>
          <cell r="CP481">
            <v>0</v>
          </cell>
          <cell r="CQ481">
            <v>0</v>
          </cell>
          <cell r="CR481">
            <v>0</v>
          </cell>
          <cell r="CS481">
            <v>0</v>
          </cell>
          <cell r="CT481">
            <v>0</v>
          </cell>
          <cell r="CU481">
            <v>0</v>
          </cell>
          <cell r="CV481">
            <v>0</v>
          </cell>
          <cell r="CW481">
            <v>0</v>
          </cell>
          <cell r="CX481">
            <v>0</v>
          </cell>
          <cell r="CY481">
            <v>0</v>
          </cell>
          <cell r="CZ481">
            <v>0</v>
          </cell>
          <cell r="DA481">
            <v>0</v>
          </cell>
          <cell r="DB481">
            <v>0</v>
          </cell>
          <cell r="DC481">
            <v>0</v>
          </cell>
          <cell r="DD481">
            <v>0</v>
          </cell>
          <cell r="DE481">
            <v>-1.3059999793767929E-2</v>
          </cell>
          <cell r="DF481">
            <v>0</v>
          </cell>
          <cell r="DG481">
            <v>0</v>
          </cell>
          <cell r="DH481">
            <v>0</v>
          </cell>
          <cell r="DI481">
            <v>-1.3060000026598573E-2</v>
          </cell>
          <cell r="DJ481">
            <v>0</v>
          </cell>
          <cell r="DK481">
            <v>0</v>
          </cell>
          <cell r="DL481">
            <v>0</v>
          </cell>
          <cell r="DM481">
            <v>0</v>
          </cell>
          <cell r="DN481">
            <v>0</v>
          </cell>
          <cell r="DO481">
            <v>0</v>
          </cell>
          <cell r="DP481">
            <v>0</v>
          </cell>
          <cell r="DQ481">
            <v>0</v>
          </cell>
          <cell r="DR481">
            <v>0</v>
          </cell>
          <cell r="DS481">
            <v>0</v>
          </cell>
          <cell r="DT481">
            <v>0</v>
          </cell>
          <cell r="DU481">
            <v>0</v>
          </cell>
          <cell r="DV481">
            <v>0</v>
          </cell>
          <cell r="DW481">
            <v>0</v>
          </cell>
          <cell r="DX481">
            <v>0</v>
          </cell>
          <cell r="DY481">
            <v>0</v>
          </cell>
          <cell r="DZ481">
            <v>0</v>
          </cell>
          <cell r="EA481">
            <v>0</v>
          </cell>
          <cell r="EB481">
            <v>0</v>
          </cell>
          <cell r="EC481">
            <v>0</v>
          </cell>
          <cell r="ED481">
            <v>0</v>
          </cell>
        </row>
        <row r="482"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0</v>
          </cell>
          <cell r="CA482">
            <v>0</v>
          </cell>
          <cell r="CB482">
            <v>0</v>
          </cell>
          <cell r="CC482">
            <v>0</v>
          </cell>
          <cell r="CD482">
            <v>0</v>
          </cell>
          <cell r="CE482">
            <v>0</v>
          </cell>
          <cell r="CF482">
            <v>0</v>
          </cell>
          <cell r="CG482">
            <v>0</v>
          </cell>
          <cell r="CH482">
            <v>0</v>
          </cell>
          <cell r="CI482">
            <v>0</v>
          </cell>
          <cell r="CJ482">
            <v>0</v>
          </cell>
          <cell r="CK482">
            <v>0</v>
          </cell>
          <cell r="CL482">
            <v>0</v>
          </cell>
          <cell r="CM482">
            <v>0</v>
          </cell>
          <cell r="CN482">
            <v>0</v>
          </cell>
          <cell r="CO482">
            <v>0</v>
          </cell>
          <cell r="CP482">
            <v>0</v>
          </cell>
          <cell r="CQ482">
            <v>0</v>
          </cell>
          <cell r="CR482">
            <v>0</v>
          </cell>
          <cell r="CS482">
            <v>0</v>
          </cell>
          <cell r="CT482">
            <v>0</v>
          </cell>
          <cell r="CU482">
            <v>0</v>
          </cell>
          <cell r="CV482">
            <v>0</v>
          </cell>
          <cell r="CW482">
            <v>0</v>
          </cell>
          <cell r="CX482">
            <v>0</v>
          </cell>
          <cell r="CY482">
            <v>0</v>
          </cell>
          <cell r="CZ482">
            <v>0</v>
          </cell>
          <cell r="DA482">
            <v>0</v>
          </cell>
          <cell r="DB482">
            <v>0</v>
          </cell>
          <cell r="DC482">
            <v>0</v>
          </cell>
          <cell r="DD482">
            <v>0</v>
          </cell>
          <cell r="DE482">
            <v>0</v>
          </cell>
          <cell r="DF482">
            <v>0</v>
          </cell>
          <cell r="DG482">
            <v>0</v>
          </cell>
          <cell r="DH482">
            <v>0</v>
          </cell>
          <cell r="DI482">
            <v>0</v>
          </cell>
          <cell r="DJ482">
            <v>0</v>
          </cell>
          <cell r="DK482">
            <v>0</v>
          </cell>
          <cell r="DL482">
            <v>0</v>
          </cell>
          <cell r="DM482">
            <v>0</v>
          </cell>
          <cell r="DN482">
            <v>0</v>
          </cell>
          <cell r="DO482">
            <v>0</v>
          </cell>
          <cell r="DP482">
            <v>0</v>
          </cell>
          <cell r="DQ482">
            <v>0</v>
          </cell>
          <cell r="DR482">
            <v>0</v>
          </cell>
          <cell r="DS482">
            <v>0</v>
          </cell>
          <cell r="DT482">
            <v>0</v>
          </cell>
          <cell r="DU482">
            <v>0</v>
          </cell>
          <cell r="DV482">
            <v>0</v>
          </cell>
          <cell r="DW482">
            <v>0</v>
          </cell>
          <cell r="DX482">
            <v>0</v>
          </cell>
          <cell r="DY482">
            <v>0</v>
          </cell>
          <cell r="DZ482">
            <v>0</v>
          </cell>
          <cell r="EA482">
            <v>0</v>
          </cell>
          <cell r="EB482">
            <v>0</v>
          </cell>
          <cell r="EC482">
            <v>0</v>
          </cell>
          <cell r="ED482">
            <v>0</v>
          </cell>
        </row>
        <row r="484">
          <cell r="F484">
            <v>-717.01833100011572</v>
          </cell>
          <cell r="G484">
            <v>-852.44044799963012</v>
          </cell>
          <cell r="H484">
            <v>-1443.0388909992762</v>
          </cell>
          <cell r="I484">
            <v>-1121.8390739997849</v>
          </cell>
          <cell r="J484">
            <v>-1456.2889840002172</v>
          </cell>
          <cell r="K484">
            <v>-1641.0446970001794</v>
          </cell>
          <cell r="L484">
            <v>44.997591000050306</v>
          </cell>
          <cell r="M484">
            <v>-1541.6904699997976</v>
          </cell>
          <cell r="N484">
            <v>-1165.9881319999695</v>
          </cell>
          <cell r="O484">
            <v>-1149.2168570002541</v>
          </cell>
          <cell r="P484">
            <v>-892.03693399997428</v>
          </cell>
          <cell r="Q484">
            <v>-550.50425199978054</v>
          </cell>
          <cell r="R484">
            <v>-11201.700332995504</v>
          </cell>
          <cell r="S484">
            <v>-480.36595800053328</v>
          </cell>
          <cell r="T484">
            <v>-622.3266299997922</v>
          </cell>
          <cell r="U484">
            <v>-1283.2858680000063</v>
          </cell>
          <cell r="V484">
            <v>-1118.7116780003998</v>
          </cell>
          <cell r="W484">
            <v>-927.46531700040214</v>
          </cell>
          <cell r="X484">
            <v>-1465.5447660000063</v>
          </cell>
          <cell r="Y484">
            <v>-1204.8627130002715</v>
          </cell>
          <cell r="Z484">
            <v>-1178.1816650000401</v>
          </cell>
          <cell r="AA484">
            <v>-1011.613846000284</v>
          </cell>
          <cell r="AB484">
            <v>-857.08821499999613</v>
          </cell>
          <cell r="AC484">
            <v>-684.17767200013623</v>
          </cell>
          <cell r="AD484">
            <v>-368.07600500062108</v>
          </cell>
          <cell r="AE484">
            <v>-8187.9192869998515</v>
          </cell>
          <cell r="AF484">
            <v>-353.07311500003561</v>
          </cell>
          <cell r="AG484">
            <v>-373.17218500026502</v>
          </cell>
          <cell r="AH484">
            <v>-859.77847799984738</v>
          </cell>
          <cell r="AI484">
            <v>-1015.7249139999039</v>
          </cell>
          <cell r="AJ484">
            <v>-928.52103499975055</v>
          </cell>
          <cell r="AK484">
            <v>-1339.0437679998577</v>
          </cell>
          <cell r="AL484">
            <v>46.218919000122696</v>
          </cell>
          <cell r="AM484">
            <v>-839.39793800050393</v>
          </cell>
          <cell r="AN484">
            <v>-954.41533400025219</v>
          </cell>
          <cell r="AO484">
            <v>-812.35757499979809</v>
          </cell>
          <cell r="AP484">
            <v>-511.20695699984208</v>
          </cell>
          <cell r="AQ484">
            <v>-247.44690700015053</v>
          </cell>
          <cell r="AR484">
            <v>-7717.3576890043914</v>
          </cell>
          <cell r="AS484">
            <v>-321.08031000010669</v>
          </cell>
          <cell r="AT484">
            <v>-379.15008000005037</v>
          </cell>
          <cell r="AU484">
            <v>-716.13860599999316</v>
          </cell>
          <cell r="AV484">
            <v>-1105.3400169997476</v>
          </cell>
          <cell r="AW484">
            <v>-700.68054599990137</v>
          </cell>
          <cell r="AX484">
            <v>-1156.635150000453</v>
          </cell>
          <cell r="AY484">
            <v>-354.18886400014162</v>
          </cell>
          <cell r="AZ484">
            <v>-711.74430700019002</v>
          </cell>
          <cell r="BA484">
            <v>-976.15057899989188</v>
          </cell>
          <cell r="BB484">
            <v>-781.9237040001899</v>
          </cell>
          <cell r="BC484">
            <v>-382.07077600015327</v>
          </cell>
          <cell r="BD484">
            <v>-132.25474999984726</v>
          </cell>
          <cell r="BE484">
            <v>-7317.7637239955366</v>
          </cell>
          <cell r="BF484">
            <v>-215.84307500021532</v>
          </cell>
          <cell r="BG484">
            <v>-397.7162099997513</v>
          </cell>
          <cell r="BH484">
            <v>-625.62706700037234</v>
          </cell>
          <cell r="BI484">
            <v>-1157.5929179997183</v>
          </cell>
          <cell r="BJ484">
            <v>-587.68349600001238</v>
          </cell>
          <cell r="BK484">
            <v>-1071.8489490002394</v>
          </cell>
          <cell r="BL484">
            <v>-816.42855300009251</v>
          </cell>
          <cell r="BM484">
            <v>-642.85384600004181</v>
          </cell>
          <cell r="BN484">
            <v>-899.43931700009853</v>
          </cell>
          <cell r="BO484">
            <v>-595.66019199974835</v>
          </cell>
          <cell r="BP484">
            <v>-386.34890999970958</v>
          </cell>
          <cell r="BQ484">
            <v>79.278809000272304</v>
          </cell>
          <cell r="BR484">
            <v>-43.971562996506691</v>
          </cell>
          <cell r="BS484">
            <v>-1.3851999999023974</v>
          </cell>
          <cell r="BT484">
            <v>-1.9815000002272427</v>
          </cell>
          <cell r="BU484">
            <v>-5.7317839998286217</v>
          </cell>
          <cell r="BV484">
            <v>-6.728797999676317</v>
          </cell>
          <cell r="BW484">
            <v>-4.4554599998518825</v>
          </cell>
          <cell r="BX484">
            <v>-7.0552300005219877</v>
          </cell>
          <cell r="BY484">
            <v>-3.9967009997926652</v>
          </cell>
          <cell r="BZ484">
            <v>-1.9134800001047552</v>
          </cell>
          <cell r="CA484">
            <v>-5.9386500001419336</v>
          </cell>
          <cell r="CB484">
            <v>-3.1661100001074374</v>
          </cell>
          <cell r="CC484">
            <v>-1.8320099997799844</v>
          </cell>
          <cell r="CD484">
            <v>0.21335999993607402</v>
          </cell>
          <cell r="CE484">
            <v>-27.034361999481916</v>
          </cell>
          <cell r="CF484">
            <v>-3.4969999920576811E-2</v>
          </cell>
          <cell r="CG484">
            <v>-1.491660000057891</v>
          </cell>
          <cell r="CH484">
            <v>-3.9129820000380278</v>
          </cell>
          <cell r="CI484">
            <v>-3.4262800002470613</v>
          </cell>
          <cell r="CJ484">
            <v>-2.4272400001063943</v>
          </cell>
          <cell r="CK484">
            <v>-5.319130000192672</v>
          </cell>
          <cell r="CL484">
            <v>-2.4807600001804531</v>
          </cell>
          <cell r="CM484">
            <v>-1.7632000003941357</v>
          </cell>
          <cell r="CN484">
            <v>-3.4766099997796118</v>
          </cell>
          <cell r="CO484">
            <v>-1.7931999997235835</v>
          </cell>
          <cell r="CP484">
            <v>-1.6765099996700883</v>
          </cell>
          <cell r="CQ484">
            <v>0.76818000013008714</v>
          </cell>
          <cell r="CR484">
            <v>-5.310809999704361</v>
          </cell>
          <cell r="CS484">
            <v>-0.13066000025719404</v>
          </cell>
          <cell r="CT484">
            <v>-0.28057999978773296</v>
          </cell>
          <cell r="CU484">
            <v>-1.0910300000105053</v>
          </cell>
          <cell r="CV484">
            <v>-0.98375000013038516</v>
          </cell>
          <cell r="CW484">
            <v>-0.63407999975606799</v>
          </cell>
          <cell r="CX484">
            <v>-1.0065000001341105</v>
          </cell>
          <cell r="CY484">
            <v>-0.64411999983713031</v>
          </cell>
          <cell r="CZ484">
            <v>-0.28294999990612268</v>
          </cell>
          <cell r="DA484">
            <v>-0.88585000019520521</v>
          </cell>
          <cell r="DB484">
            <v>-0.6099999996367842</v>
          </cell>
          <cell r="DC484">
            <v>-0.29223999963141978</v>
          </cell>
          <cell r="DD484">
            <v>1.5309500000439584</v>
          </cell>
          <cell r="DE484">
            <v>-5.9284010007977486</v>
          </cell>
          <cell r="DF484">
            <v>-0.10235999990254641</v>
          </cell>
          <cell r="DG484">
            <v>-0.40510999993421137</v>
          </cell>
          <cell r="DH484">
            <v>-1.2313820002600551</v>
          </cell>
          <cell r="DI484">
            <v>-1.0159489996731281</v>
          </cell>
          <cell r="DJ484">
            <v>-0.50647999998182058</v>
          </cell>
          <cell r="DK484">
            <v>-1.0011600002180785</v>
          </cell>
          <cell r="DL484">
            <v>-0.61500000022351742</v>
          </cell>
          <cell r="DM484">
            <v>-0.36807999992743134</v>
          </cell>
          <cell r="DN484">
            <v>-0.59367999993264675</v>
          </cell>
          <cell r="DO484">
            <v>-0.31175999995321035</v>
          </cell>
          <cell r="DP484">
            <v>-4.9959999974817038E-2</v>
          </cell>
          <cell r="DQ484">
            <v>0.27251999964937568</v>
          </cell>
          <cell r="DR484">
            <v>0.56746000051498413</v>
          </cell>
          <cell r="DS484">
            <v>0.12937999982386827</v>
          </cell>
          <cell r="DT484">
            <v>4.1979999979957938E-2</v>
          </cell>
          <cell r="DU484">
            <v>-1.6950000077486038E-2</v>
          </cell>
          <cell r="DV484">
            <v>7.6649999944493175E-2</v>
          </cell>
          <cell r="DW484">
            <v>0.15939999977126718</v>
          </cell>
          <cell r="DX484">
            <v>-1.053000008687377E-2</v>
          </cell>
          <cell r="DY484">
            <v>3.2220000168308616E-2</v>
          </cell>
          <cell r="DZ484">
            <v>9.4900000840425491E-3</v>
          </cell>
          <cell r="EA484">
            <v>-2.2809999994933605E-2</v>
          </cell>
          <cell r="EB484">
            <v>-4.5799999497830868E-3</v>
          </cell>
          <cell r="EC484">
            <v>0.13630000012926757</v>
          </cell>
          <cell r="ED484">
            <v>3.6909999791532755E-2</v>
          </cell>
        </row>
        <row r="487">
          <cell r="F487">
            <v>-127.60141000000294</v>
          </cell>
          <cell r="G487">
            <v>-133.74488000001293</v>
          </cell>
          <cell r="H487">
            <v>-98.94582000002265</v>
          </cell>
          <cell r="I487">
            <v>-320.03620000003139</v>
          </cell>
          <cell r="J487">
            <v>0</v>
          </cell>
          <cell r="K487">
            <v>-129.60747999999148</v>
          </cell>
          <cell r="L487">
            <v>-27.97662000003038</v>
          </cell>
          <cell r="M487">
            <v>-202.3864000000176</v>
          </cell>
          <cell r="N487">
            <v>-190.45623999997042</v>
          </cell>
          <cell r="O487">
            <v>-132.93124000000535</v>
          </cell>
          <cell r="P487">
            <v>-14.895479999977397</v>
          </cell>
          <cell r="Q487">
            <v>-102.41865000000689</v>
          </cell>
          <cell r="R487">
            <v>-1236.2728300001472</v>
          </cell>
          <cell r="S487">
            <v>-118.36209000000963</v>
          </cell>
          <cell r="T487">
            <v>-133.80737999998382</v>
          </cell>
          <cell r="U487">
            <v>-140.8693000000203</v>
          </cell>
          <cell r="V487">
            <v>-220.68515999999363</v>
          </cell>
          <cell r="W487">
            <v>-19.015129999999772</v>
          </cell>
          <cell r="X487">
            <v>-15.574339999999211</v>
          </cell>
          <cell r="Y487">
            <v>-154.52471000002697</v>
          </cell>
          <cell r="Z487">
            <v>-131.42440000001807</v>
          </cell>
          <cell r="AA487">
            <v>-200.60634999995818</v>
          </cell>
          <cell r="AB487">
            <v>-84.448480000020936</v>
          </cell>
          <cell r="AC487">
            <v>-12.595159999997122</v>
          </cell>
          <cell r="AD487">
            <v>-4.3603299999958836</v>
          </cell>
          <cell r="AE487">
            <v>-854.50542999990284</v>
          </cell>
          <cell r="AF487">
            <v>-18.144769999984419</v>
          </cell>
          <cell r="AG487">
            <v>-38.703730000008363</v>
          </cell>
          <cell r="AH487">
            <v>-189.00689999997849</v>
          </cell>
          <cell r="AI487">
            <v>-266.59379999997327</v>
          </cell>
          <cell r="AJ487">
            <v>0</v>
          </cell>
          <cell r="AK487">
            <v>-4.5594799999998941</v>
          </cell>
          <cell r="AL487">
            <v>38.239000000001397</v>
          </cell>
          <cell r="AM487">
            <v>-146.11845000000903</v>
          </cell>
          <cell r="AN487">
            <v>-134.14650000003166</v>
          </cell>
          <cell r="AO487">
            <v>-77.533430000010412</v>
          </cell>
          <cell r="AP487">
            <v>-9.9234500000020489</v>
          </cell>
          <cell r="AQ487">
            <v>-8.0139199999975972</v>
          </cell>
          <cell r="AR487">
            <v>-896.70605000061914</v>
          </cell>
          <cell r="AS487">
            <v>-12.194870000006631</v>
          </cell>
          <cell r="AT487">
            <v>0</v>
          </cell>
          <cell r="AU487">
            <v>-141.76251000002958</v>
          </cell>
          <cell r="AV487">
            <v>-197.36985000001732</v>
          </cell>
          <cell r="AW487">
            <v>0</v>
          </cell>
          <cell r="AX487">
            <v>-103.80178000000888</v>
          </cell>
          <cell r="AY487">
            <v>-60.620969999989029</v>
          </cell>
          <cell r="AZ487">
            <v>-116.41644000000088</v>
          </cell>
          <cell r="BA487">
            <v>-197.84121000004234</v>
          </cell>
          <cell r="BB487">
            <v>-64.707720000005793</v>
          </cell>
          <cell r="BC487">
            <v>0</v>
          </cell>
          <cell r="BD487">
            <v>-1.9906999999948312</v>
          </cell>
          <cell r="BE487">
            <v>-986.41047000046819</v>
          </cell>
          <cell r="BF487">
            <v>-12.740019999997457</v>
          </cell>
          <cell r="BG487">
            <v>-4.8540999999968335</v>
          </cell>
          <cell r="BH487">
            <v>-143.02903000003425</v>
          </cell>
          <cell r="BI487">
            <v>-169.97343000001274</v>
          </cell>
          <cell r="BJ487">
            <v>-6.370969999999943</v>
          </cell>
          <cell r="BK487">
            <v>-73.761340000011842</v>
          </cell>
          <cell r="BL487">
            <v>-210.48866000003181</v>
          </cell>
          <cell r="BM487">
            <v>-58.130240000027698</v>
          </cell>
          <cell r="BN487">
            <v>-222.3376200000057</v>
          </cell>
          <cell r="BO487">
            <v>-79.708459999994375</v>
          </cell>
          <cell r="BP487">
            <v>-5.0165999999881024</v>
          </cell>
          <cell r="BQ487">
            <v>0</v>
          </cell>
          <cell r="BR487">
            <v>-7.0591299999505281</v>
          </cell>
          <cell r="BS487">
            <v>2.3599999840371311E-3</v>
          </cell>
          <cell r="BT487">
            <v>9.8599999910220504E-3</v>
          </cell>
          <cell r="BU487">
            <v>-0.85771000001113862</v>
          </cell>
          <cell r="BV487">
            <v>-2.3412399999797344</v>
          </cell>
          <cell r="BW487">
            <v>0</v>
          </cell>
          <cell r="BX487">
            <v>-0.6589899999962654</v>
          </cell>
          <cell r="BY487">
            <v>-1.1974399999598972</v>
          </cell>
          <cell r="BZ487">
            <v>-0.7058299999916926</v>
          </cell>
          <cell r="CA487">
            <v>-0.96343000000342727</v>
          </cell>
          <cell r="CB487">
            <v>-0.36042000001179986</v>
          </cell>
          <cell r="CC487">
            <v>1.3709999999264255E-2</v>
          </cell>
          <cell r="CD487">
            <v>0</v>
          </cell>
          <cell r="CE487">
            <v>-5.4841399993747473</v>
          </cell>
          <cell r="CF487">
            <v>0</v>
          </cell>
          <cell r="CG487">
            <v>2.7330000011716038E-2</v>
          </cell>
          <cell r="CH487">
            <v>3.6330000002635643E-2</v>
          </cell>
          <cell r="CI487">
            <v>-1.6885100000072271</v>
          </cell>
          <cell r="CJ487">
            <v>-0.19749999999839929</v>
          </cell>
          <cell r="CK487">
            <v>-0.24362999999721069</v>
          </cell>
          <cell r="CL487">
            <v>-1.1207200000062585</v>
          </cell>
          <cell r="CM487">
            <v>-0.86682999995537102</v>
          </cell>
          <cell r="CN487">
            <v>-1.3031200000550598</v>
          </cell>
          <cell r="CO487">
            <v>-0.22375000000465661</v>
          </cell>
          <cell r="CP487">
            <v>1.4650000026449561E-2</v>
          </cell>
          <cell r="CQ487">
            <v>8.1609999993816018E-2</v>
          </cell>
          <cell r="CR487">
            <v>-1.1394899999722838</v>
          </cell>
          <cell r="CS487">
            <v>5.7979999983217567E-2</v>
          </cell>
          <cell r="CT487">
            <v>1.8619999988004565E-2</v>
          </cell>
          <cell r="CU487">
            <v>1.0119999991729856E-2</v>
          </cell>
          <cell r="CV487">
            <v>-0.32373999999254011</v>
          </cell>
          <cell r="CW487">
            <v>0</v>
          </cell>
          <cell r="CX487">
            <v>-0.13142999999399763</v>
          </cell>
          <cell r="CY487">
            <v>-0.27247999998508021</v>
          </cell>
          <cell r="CZ487">
            <v>-0.24528999999165535</v>
          </cell>
          <cell r="DA487">
            <v>-0.19593000004533678</v>
          </cell>
          <cell r="DB487">
            <v>-9.814000001642853E-2</v>
          </cell>
          <cell r="DC487">
            <v>1.5060000005178154E-2</v>
          </cell>
          <cell r="DD487">
            <v>2.574000001186505E-2</v>
          </cell>
          <cell r="DE487">
            <v>0.12711999984458089</v>
          </cell>
          <cell r="DF487">
            <v>6.6500000015366822E-2</v>
          </cell>
          <cell r="DG487">
            <v>2.8659999981755391E-2</v>
          </cell>
          <cell r="DH487">
            <v>2.7700000006007031E-2</v>
          </cell>
          <cell r="DI487">
            <v>6.6539999999804422E-2</v>
          </cell>
          <cell r="DJ487">
            <v>3.0000001061125658E-5</v>
          </cell>
          <cell r="DK487">
            <v>-7.4000000022351742E-3</v>
          </cell>
          <cell r="DL487">
            <v>-2.6229999988572672E-2</v>
          </cell>
          <cell r="DM487">
            <v>-7.8990000009071082E-2</v>
          </cell>
          <cell r="DN487">
            <v>5.8239999983925372E-2</v>
          </cell>
          <cell r="DO487">
            <v>-7.9299999924842268E-3</v>
          </cell>
          <cell r="DP487">
            <v>0</v>
          </cell>
          <cell r="DQ487">
            <v>0</v>
          </cell>
          <cell r="DR487">
            <v>0.92199999978765845</v>
          </cell>
          <cell r="DS487">
            <v>0</v>
          </cell>
          <cell r="DT487">
            <v>3.548000002047047E-2</v>
          </cell>
          <cell r="DU487">
            <v>4.6230000007199124E-2</v>
          </cell>
          <cell r="DV487">
            <v>0.11381999999866821</v>
          </cell>
          <cell r="DW487">
            <v>7.9200000000128057E-3</v>
          </cell>
          <cell r="DX487">
            <v>7.9519999999320135E-2</v>
          </cell>
          <cell r="DY487">
            <v>0.16570000001229346</v>
          </cell>
          <cell r="DZ487">
            <v>0.19679999997606501</v>
          </cell>
          <cell r="EA487">
            <v>0.14422000001650304</v>
          </cell>
          <cell r="EB487">
            <v>7.650999998440966E-2</v>
          </cell>
          <cell r="EC487">
            <v>1.9769999998970889E-2</v>
          </cell>
          <cell r="ED487">
            <v>3.6030000017490238E-2</v>
          </cell>
        </row>
        <row r="488"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  <cell r="BZ488">
            <v>0</v>
          </cell>
          <cell r="CA488">
            <v>0</v>
          </cell>
          <cell r="CB488">
            <v>0</v>
          </cell>
          <cell r="CC488">
            <v>0</v>
          </cell>
          <cell r="CD488">
            <v>0</v>
          </cell>
          <cell r="CE488">
            <v>0</v>
          </cell>
          <cell r="CF488">
            <v>0</v>
          </cell>
          <cell r="CG488">
            <v>0</v>
          </cell>
          <cell r="CH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Q488">
            <v>0</v>
          </cell>
          <cell r="CR488">
            <v>0</v>
          </cell>
          <cell r="CS488">
            <v>0</v>
          </cell>
          <cell r="CT488">
            <v>0</v>
          </cell>
          <cell r="CU488">
            <v>0</v>
          </cell>
          <cell r="CV488">
            <v>0</v>
          </cell>
          <cell r="CW488">
            <v>0</v>
          </cell>
          <cell r="CX488">
            <v>0</v>
          </cell>
          <cell r="CY488">
            <v>0</v>
          </cell>
          <cell r="CZ488">
            <v>0</v>
          </cell>
          <cell r="DA488">
            <v>0</v>
          </cell>
          <cell r="DB488">
            <v>0</v>
          </cell>
          <cell r="DC488">
            <v>0</v>
          </cell>
          <cell r="DD488">
            <v>0</v>
          </cell>
          <cell r="DE488">
            <v>0</v>
          </cell>
          <cell r="DF488">
            <v>0</v>
          </cell>
          <cell r="DG488">
            <v>0</v>
          </cell>
          <cell r="DH488">
            <v>0</v>
          </cell>
          <cell r="DI488">
            <v>0</v>
          </cell>
          <cell r="DJ488">
            <v>0</v>
          </cell>
          <cell r="DK488">
            <v>0</v>
          </cell>
          <cell r="DL488">
            <v>0</v>
          </cell>
          <cell r="DM488">
            <v>0</v>
          </cell>
          <cell r="DN488">
            <v>0</v>
          </cell>
          <cell r="DO488">
            <v>0</v>
          </cell>
          <cell r="DP488">
            <v>0</v>
          </cell>
          <cell r="DQ488">
            <v>0</v>
          </cell>
          <cell r="DR488">
            <v>0</v>
          </cell>
          <cell r="DS488">
            <v>0</v>
          </cell>
          <cell r="DT488">
            <v>0</v>
          </cell>
          <cell r="DU488">
            <v>0</v>
          </cell>
          <cell r="DV488">
            <v>0</v>
          </cell>
          <cell r="DW488">
            <v>0</v>
          </cell>
          <cell r="DX488">
            <v>0</v>
          </cell>
          <cell r="DY488">
            <v>0</v>
          </cell>
          <cell r="DZ488">
            <v>0</v>
          </cell>
          <cell r="EA488">
            <v>0</v>
          </cell>
          <cell r="EB488">
            <v>0</v>
          </cell>
          <cell r="EC488">
            <v>0</v>
          </cell>
          <cell r="ED488">
            <v>0</v>
          </cell>
        </row>
        <row r="489">
          <cell r="F489">
            <v>-50.009079999988899</v>
          </cell>
          <cell r="G489">
            <v>-30.537369999976363</v>
          </cell>
          <cell r="H489">
            <v>-11.958100000018021</v>
          </cell>
          <cell r="I489">
            <v>0</v>
          </cell>
          <cell r="J489">
            <v>0</v>
          </cell>
          <cell r="K489">
            <v>-163.85386999999173</v>
          </cell>
          <cell r="L489">
            <v>-95.97996000002604</v>
          </cell>
          <cell r="M489">
            <v>-107.23184099997161</v>
          </cell>
          <cell r="N489">
            <v>-153.02002699999139</v>
          </cell>
          <cell r="O489">
            <v>-85.585760000016307</v>
          </cell>
          <cell r="P489">
            <v>-96.491448000015225</v>
          </cell>
          <cell r="Q489">
            <v>-19.114609999989625</v>
          </cell>
          <cell r="R489">
            <v>-491.91659200005233</v>
          </cell>
          <cell r="S489">
            <v>-23.53898199996911</v>
          </cell>
          <cell r="T489">
            <v>-34.100169999990612</v>
          </cell>
          <cell r="U489">
            <v>-5.569870000006631</v>
          </cell>
          <cell r="V489">
            <v>0</v>
          </cell>
          <cell r="W489">
            <v>0</v>
          </cell>
          <cell r="X489">
            <v>-48.536038999998709</v>
          </cell>
          <cell r="Y489">
            <v>-99.107277999981306</v>
          </cell>
          <cell r="Z489">
            <v>-67.526240000035614</v>
          </cell>
          <cell r="AA489">
            <v>-113.50623000005726</v>
          </cell>
          <cell r="AB489">
            <v>-83.146902999986196</v>
          </cell>
          <cell r="AC489">
            <v>-16.884879999997793</v>
          </cell>
          <cell r="AD489">
            <v>0</v>
          </cell>
          <cell r="AE489">
            <v>-257.15951499994844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-18.424219999986235</v>
          </cell>
          <cell r="AL489">
            <v>-20.801250000018626</v>
          </cell>
          <cell r="AM489">
            <v>-104.87565500003984</v>
          </cell>
          <cell r="AN489">
            <v>-97.778800000000047</v>
          </cell>
          <cell r="AO489">
            <v>-11.712839999992866</v>
          </cell>
          <cell r="AP489">
            <v>-3.5667499999981374</v>
          </cell>
          <cell r="AQ489">
            <v>0</v>
          </cell>
          <cell r="AR489">
            <v>-229.26352400006726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-23.104179999994813</v>
          </cell>
          <cell r="AY489">
            <v>-34.103169999958482</v>
          </cell>
          <cell r="AZ489">
            <v>-69.310674000007566</v>
          </cell>
          <cell r="BA489">
            <v>-89.421349999989616</v>
          </cell>
          <cell r="BB489">
            <v>-8.6518600000126753</v>
          </cell>
          <cell r="BC489">
            <v>-4.6722900000168011</v>
          </cell>
          <cell r="BD489">
            <v>0</v>
          </cell>
          <cell r="BE489">
            <v>-301.70128399995156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-18.730110000004061</v>
          </cell>
          <cell r="BL489">
            <v>-119.44725600001402</v>
          </cell>
          <cell r="BM489">
            <v>-37.879664000007324</v>
          </cell>
          <cell r="BN489">
            <v>-116.63449399996898</v>
          </cell>
          <cell r="BO489">
            <v>-7.3924100000003818</v>
          </cell>
          <cell r="BP489">
            <v>-1.6173500000149943</v>
          </cell>
          <cell r="BQ489">
            <v>0</v>
          </cell>
          <cell r="BR489">
            <v>-1.8439960000105202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-0.10237999999662861</v>
          </cell>
          <cell r="BY489">
            <v>-0.78614799998467788</v>
          </cell>
          <cell r="BZ489">
            <v>-0.31023000000277534</v>
          </cell>
          <cell r="CA489">
            <v>-0.50212900000042282</v>
          </cell>
          <cell r="CB489">
            <v>-0.12025900001754053</v>
          </cell>
          <cell r="CC489">
            <v>-2.2850000008475035E-2</v>
          </cell>
          <cell r="CD489">
            <v>0</v>
          </cell>
          <cell r="CE489">
            <v>-1.0493640003260225</v>
          </cell>
          <cell r="CF489">
            <v>0</v>
          </cell>
          <cell r="CG489">
            <v>0</v>
          </cell>
          <cell r="CH489">
            <v>0</v>
          </cell>
          <cell r="CI489">
            <v>0</v>
          </cell>
          <cell r="CJ489">
            <v>0</v>
          </cell>
          <cell r="CK489">
            <v>-0.10525000002235174</v>
          </cell>
          <cell r="CL489">
            <v>-0.36712000000989065</v>
          </cell>
          <cell r="CM489">
            <v>-0.26136999996379018</v>
          </cell>
          <cell r="CN489">
            <v>-0.22028999999747612</v>
          </cell>
          <cell r="CO489">
            <v>-4.1834000003291294E-2</v>
          </cell>
          <cell r="CP489">
            <v>-5.3500000009080395E-2</v>
          </cell>
          <cell r="CQ489">
            <v>0</v>
          </cell>
          <cell r="CR489">
            <v>-0.66099899960681796</v>
          </cell>
          <cell r="CS489">
            <v>0</v>
          </cell>
          <cell r="CT489">
            <v>0</v>
          </cell>
          <cell r="CU489">
            <v>0</v>
          </cell>
          <cell r="CV489">
            <v>0</v>
          </cell>
          <cell r="CW489">
            <v>0</v>
          </cell>
          <cell r="CX489">
            <v>-6.9599999987985939E-2</v>
          </cell>
          <cell r="CY489">
            <v>-7.5980000023264438E-2</v>
          </cell>
          <cell r="CZ489">
            <v>-0.17429799999808893</v>
          </cell>
          <cell r="DA489">
            <v>-0.3158910000056494</v>
          </cell>
          <cell r="DB489">
            <v>-1.22900000133086E-2</v>
          </cell>
          <cell r="DC489">
            <v>-1.2939999985974282E-2</v>
          </cell>
          <cell r="DD489">
            <v>0</v>
          </cell>
          <cell r="DE489">
            <v>-0.46473600016906857</v>
          </cell>
          <cell r="DF489">
            <v>0</v>
          </cell>
          <cell r="DG489">
            <v>0</v>
          </cell>
          <cell r="DH489">
            <v>0</v>
          </cell>
          <cell r="DI489">
            <v>0</v>
          </cell>
          <cell r="DJ489">
            <v>0</v>
          </cell>
          <cell r="DK489">
            <v>-4.314000002341345E-2</v>
          </cell>
          <cell r="DL489">
            <v>-7.7017000003252178E-2</v>
          </cell>
          <cell r="DM489">
            <v>-9.6568999986629933E-2</v>
          </cell>
          <cell r="DN489">
            <v>-0.2378000000026077</v>
          </cell>
          <cell r="DO489">
            <v>-6.349999996018596E-3</v>
          </cell>
          <cell r="DP489">
            <v>-3.8600000261794776E-3</v>
          </cell>
          <cell r="DQ489">
            <v>0</v>
          </cell>
          <cell r="DR489">
            <v>-0.21112000034190714</v>
          </cell>
          <cell r="DS489">
            <v>0</v>
          </cell>
          <cell r="DT489">
            <v>0</v>
          </cell>
          <cell r="DU489">
            <v>0</v>
          </cell>
          <cell r="DV489">
            <v>0</v>
          </cell>
          <cell r="DW489">
            <v>0</v>
          </cell>
          <cell r="DX489">
            <v>-3.1700000021373853E-2</v>
          </cell>
          <cell r="DY489">
            <v>-5.2870000014081597E-2</v>
          </cell>
          <cell r="DZ489">
            <v>-5.1740000024437904E-2</v>
          </cell>
          <cell r="EA489">
            <v>-4.8920000001089647E-2</v>
          </cell>
          <cell r="EB489">
            <v>-1.0689999995520338E-2</v>
          </cell>
          <cell r="EC489">
            <v>-1.5200000023469329E-2</v>
          </cell>
          <cell r="ED489">
            <v>0</v>
          </cell>
        </row>
        <row r="490"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  <cell r="BZ490">
            <v>0</v>
          </cell>
          <cell r="CA490">
            <v>0</v>
          </cell>
          <cell r="CB490">
            <v>0</v>
          </cell>
          <cell r="CC490">
            <v>0</v>
          </cell>
          <cell r="CD490">
            <v>0</v>
          </cell>
          <cell r="CE490">
            <v>0</v>
          </cell>
          <cell r="CF490">
            <v>0</v>
          </cell>
          <cell r="CG490">
            <v>0</v>
          </cell>
          <cell r="CH490">
            <v>0</v>
          </cell>
          <cell r="CI490">
            <v>0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P490">
            <v>0</v>
          </cell>
          <cell r="CQ490">
            <v>0</v>
          </cell>
          <cell r="CR490">
            <v>0</v>
          </cell>
          <cell r="CS490">
            <v>0</v>
          </cell>
          <cell r="CT490">
            <v>0</v>
          </cell>
          <cell r="CU490">
            <v>0</v>
          </cell>
          <cell r="CV490">
            <v>0</v>
          </cell>
          <cell r="CW490">
            <v>0</v>
          </cell>
          <cell r="CX490">
            <v>0</v>
          </cell>
          <cell r="CY490">
            <v>0</v>
          </cell>
          <cell r="CZ490">
            <v>0</v>
          </cell>
          <cell r="DA490">
            <v>0</v>
          </cell>
          <cell r="DB490">
            <v>0</v>
          </cell>
          <cell r="DC490">
            <v>0</v>
          </cell>
          <cell r="DD490">
            <v>0</v>
          </cell>
          <cell r="DE490">
            <v>0</v>
          </cell>
          <cell r="DF490">
            <v>0</v>
          </cell>
          <cell r="DG490">
            <v>0</v>
          </cell>
          <cell r="DH490">
            <v>0</v>
          </cell>
          <cell r="DI490">
            <v>0</v>
          </cell>
          <cell r="DJ490">
            <v>0</v>
          </cell>
          <cell r="DK490">
            <v>0</v>
          </cell>
          <cell r="DL490">
            <v>0</v>
          </cell>
          <cell r="DM490">
            <v>0</v>
          </cell>
          <cell r="DN490">
            <v>0</v>
          </cell>
          <cell r="DO490">
            <v>0</v>
          </cell>
          <cell r="DP490">
            <v>0</v>
          </cell>
          <cell r="DQ490">
            <v>0</v>
          </cell>
          <cell r="DR490">
            <v>0</v>
          </cell>
          <cell r="DS490">
            <v>0</v>
          </cell>
          <cell r="DT490">
            <v>0</v>
          </cell>
          <cell r="DU490">
            <v>0</v>
          </cell>
          <cell r="DV490">
            <v>0</v>
          </cell>
          <cell r="DW490">
            <v>0</v>
          </cell>
          <cell r="DX490">
            <v>0</v>
          </cell>
          <cell r="DY490">
            <v>0</v>
          </cell>
          <cell r="DZ490">
            <v>0</v>
          </cell>
          <cell r="EA490">
            <v>0</v>
          </cell>
          <cell r="EB490">
            <v>0</v>
          </cell>
          <cell r="EC490">
            <v>0</v>
          </cell>
          <cell r="ED490">
            <v>0</v>
          </cell>
        </row>
        <row r="491"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-0.63090400000146474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-1.3711989999865182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-0.59026900000026217</v>
          </cell>
          <cell r="Z491">
            <v>-0.78093000000080792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-3.7271474999870406</v>
          </cell>
          <cell r="AF491">
            <v>0</v>
          </cell>
          <cell r="AG491">
            <v>10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-1.0417704999999842</v>
          </cell>
          <cell r="AM491">
            <v>-2.6768019999981334</v>
          </cell>
          <cell r="AN491">
            <v>-8.5749999998370185E-3</v>
          </cell>
          <cell r="AO491">
            <v>0</v>
          </cell>
          <cell r="AP491">
            <v>0</v>
          </cell>
          <cell r="AQ491">
            <v>-10</v>
          </cell>
          <cell r="AR491">
            <v>7.5937799999956042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-0.64025799999944866</v>
          </cell>
          <cell r="AZ491">
            <v>-1.7218510000020615</v>
          </cell>
          <cell r="BA491">
            <v>-4.4110999999247724E-2</v>
          </cell>
          <cell r="BB491">
            <v>0</v>
          </cell>
          <cell r="BC491">
            <v>0</v>
          </cell>
          <cell r="BD491">
            <v>10</v>
          </cell>
          <cell r="BE491">
            <v>28.144246000010753</v>
          </cell>
          <cell r="BF491">
            <v>30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-0.42089599999962957</v>
          </cell>
          <cell r="BM491">
            <v>-1.3992899999939254</v>
          </cell>
          <cell r="BN491">
            <v>-3.5567999999329913E-2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  <cell r="BZ491">
            <v>0</v>
          </cell>
          <cell r="CA491">
            <v>0</v>
          </cell>
          <cell r="CB491">
            <v>0</v>
          </cell>
          <cell r="CC491">
            <v>0</v>
          </cell>
          <cell r="CD491">
            <v>0</v>
          </cell>
          <cell r="CE491">
            <v>0</v>
          </cell>
          <cell r="CF491">
            <v>0</v>
          </cell>
          <cell r="CG491">
            <v>0</v>
          </cell>
          <cell r="CH491">
            <v>0</v>
          </cell>
          <cell r="CI491">
            <v>0</v>
          </cell>
          <cell r="CJ491">
            <v>0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P491">
            <v>0</v>
          </cell>
          <cell r="CQ491">
            <v>0</v>
          </cell>
          <cell r="CR491">
            <v>0</v>
          </cell>
          <cell r="CS491">
            <v>0</v>
          </cell>
          <cell r="CT491">
            <v>0</v>
          </cell>
          <cell r="CU491">
            <v>0</v>
          </cell>
          <cell r="CV491">
            <v>0</v>
          </cell>
          <cell r="CW491">
            <v>0</v>
          </cell>
          <cell r="CX491">
            <v>0</v>
          </cell>
          <cell r="CY491">
            <v>0</v>
          </cell>
          <cell r="CZ491">
            <v>0</v>
          </cell>
          <cell r="DA491">
            <v>0</v>
          </cell>
          <cell r="DB491">
            <v>0</v>
          </cell>
          <cell r="DC491">
            <v>0</v>
          </cell>
          <cell r="DD491">
            <v>0</v>
          </cell>
          <cell r="DE491">
            <v>0</v>
          </cell>
          <cell r="DF491">
            <v>0</v>
          </cell>
          <cell r="DG491">
            <v>0</v>
          </cell>
          <cell r="DH491">
            <v>0</v>
          </cell>
          <cell r="DI491">
            <v>0</v>
          </cell>
          <cell r="DJ491">
            <v>0</v>
          </cell>
          <cell r="DK491">
            <v>0</v>
          </cell>
          <cell r="DL491">
            <v>0</v>
          </cell>
          <cell r="DM491">
            <v>0</v>
          </cell>
          <cell r="DN491">
            <v>0</v>
          </cell>
          <cell r="DO491">
            <v>0</v>
          </cell>
          <cell r="DP491">
            <v>0</v>
          </cell>
          <cell r="DQ491">
            <v>0</v>
          </cell>
          <cell r="DR491">
            <v>0</v>
          </cell>
          <cell r="DS491">
            <v>0</v>
          </cell>
          <cell r="DT491">
            <v>0</v>
          </cell>
          <cell r="DU491">
            <v>0</v>
          </cell>
          <cell r="DV491">
            <v>0</v>
          </cell>
          <cell r="DW491">
            <v>0</v>
          </cell>
          <cell r="DX491">
            <v>0</v>
          </cell>
          <cell r="DY491">
            <v>0</v>
          </cell>
          <cell r="DZ491">
            <v>0</v>
          </cell>
          <cell r="EA491">
            <v>0</v>
          </cell>
          <cell r="EB491">
            <v>0</v>
          </cell>
          <cell r="EC491">
            <v>0</v>
          </cell>
          <cell r="ED491">
            <v>0</v>
          </cell>
        </row>
        <row r="492">
          <cell r="F492">
            <v>-13.583169999998063</v>
          </cell>
          <cell r="G492">
            <v>-22.054420000000391</v>
          </cell>
          <cell r="H492">
            <v>-21.249050000013085</v>
          </cell>
          <cell r="I492">
            <v>-41.807690000001458</v>
          </cell>
          <cell r="J492">
            <v>0</v>
          </cell>
          <cell r="K492">
            <v>-1.1519899999984773</v>
          </cell>
          <cell r="L492">
            <v>0</v>
          </cell>
          <cell r="M492">
            <v>0</v>
          </cell>
          <cell r="N492">
            <v>-11.916419999994105</v>
          </cell>
          <cell r="O492">
            <v>-25.621830000018235</v>
          </cell>
          <cell r="P492">
            <v>0</v>
          </cell>
          <cell r="Q492">
            <v>-17.339959999982966</v>
          </cell>
          <cell r="R492">
            <v>-206.29957999987528</v>
          </cell>
          <cell r="S492">
            <v>-25.485879999992903</v>
          </cell>
          <cell r="T492">
            <v>-22.791029999993043</v>
          </cell>
          <cell r="U492">
            <v>-49.524410000012722</v>
          </cell>
          <cell r="V492">
            <v>-45.323239999997895</v>
          </cell>
          <cell r="W492">
            <v>0</v>
          </cell>
          <cell r="X492">
            <v>-23.323979999986477</v>
          </cell>
          <cell r="Y492">
            <v>0</v>
          </cell>
          <cell r="Z492">
            <v>0</v>
          </cell>
          <cell r="AA492">
            <v>-13.771189999999478</v>
          </cell>
          <cell r="AB492">
            <v>-6.878179999999702</v>
          </cell>
          <cell r="AC492">
            <v>-10.864760000025854</v>
          </cell>
          <cell r="AD492">
            <v>-8.336909999983618</v>
          </cell>
          <cell r="AE492">
            <v>-102.03258999995887</v>
          </cell>
          <cell r="AF492">
            <v>-4.395989999989979</v>
          </cell>
          <cell r="AG492">
            <v>-10.4626200000057</v>
          </cell>
          <cell r="AH492">
            <v>-31.681730000011157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-15.963130000018282</v>
          </cell>
          <cell r="AN492">
            <v>-8.0422600000165403</v>
          </cell>
          <cell r="AO492">
            <v>-25.678019999992102</v>
          </cell>
          <cell r="AP492">
            <v>-5.8088400000124238</v>
          </cell>
          <cell r="AQ492">
            <v>0</v>
          </cell>
          <cell r="AR492">
            <v>-130.98636000021361</v>
          </cell>
          <cell r="AS492">
            <v>-2.2736599999770988</v>
          </cell>
          <cell r="AT492">
            <v>-9.8251600000075996</v>
          </cell>
          <cell r="AU492">
            <v>-40.796570000005886</v>
          </cell>
          <cell r="AV492">
            <v>-14.69829000000027</v>
          </cell>
          <cell r="AW492">
            <v>0</v>
          </cell>
          <cell r="AX492">
            <v>-16.955060000007506</v>
          </cell>
          <cell r="AY492">
            <v>0</v>
          </cell>
          <cell r="AZ492">
            <v>0</v>
          </cell>
          <cell r="BA492">
            <v>-17.367120000009891</v>
          </cell>
          <cell r="BB492">
            <v>-12.611759999999776</v>
          </cell>
          <cell r="BC492">
            <v>-16.458740000001853</v>
          </cell>
          <cell r="BD492">
            <v>0</v>
          </cell>
          <cell r="BE492">
            <v>-165.27182000037283</v>
          </cell>
          <cell r="BF492">
            <v>-1.6114800000214018</v>
          </cell>
          <cell r="BG492">
            <v>-24.533610000013141</v>
          </cell>
          <cell r="BH492">
            <v>-26.805749999999534</v>
          </cell>
          <cell r="BI492">
            <v>-42.477490000004764</v>
          </cell>
          <cell r="BJ492">
            <v>0</v>
          </cell>
          <cell r="BK492">
            <v>-23.752310000010766</v>
          </cell>
          <cell r="BL492">
            <v>-8.4848599999968428</v>
          </cell>
          <cell r="BM492">
            <v>-8.6598999999987427</v>
          </cell>
          <cell r="BN492">
            <v>-9.4247599999944214</v>
          </cell>
          <cell r="BO492">
            <v>-9.6100399999995716</v>
          </cell>
          <cell r="BP492">
            <v>-9.9116199999989476</v>
          </cell>
          <cell r="BQ492">
            <v>0</v>
          </cell>
          <cell r="BR492">
            <v>-0.7208900002297014</v>
          </cell>
          <cell r="BS492">
            <v>3.9760000014211982E-2</v>
          </cell>
          <cell r="BT492">
            <v>6.257999999797903E-2</v>
          </cell>
          <cell r="BU492">
            <v>0</v>
          </cell>
          <cell r="BV492">
            <v>-0.22960999999486376</v>
          </cell>
          <cell r="BW492">
            <v>6.0099999991507502E-3</v>
          </cell>
          <cell r="BX492">
            <v>-0.12132999999448657</v>
          </cell>
          <cell r="BY492">
            <v>-6.1770000000251457E-2</v>
          </cell>
          <cell r="BZ492">
            <v>-0.23227999999653548</v>
          </cell>
          <cell r="CA492">
            <v>-4.6879999979864806E-2</v>
          </cell>
          <cell r="CB492">
            <v>-0.14172000001417473</v>
          </cell>
          <cell r="CC492">
            <v>1.3399999879766256E-3</v>
          </cell>
          <cell r="CD492">
            <v>3.0100000003585592E-3</v>
          </cell>
          <cell r="CE492">
            <v>-0.5002099999692291</v>
          </cell>
          <cell r="CF492">
            <v>2.9999995604157448E-5</v>
          </cell>
          <cell r="CG492">
            <v>4.4139999998151325E-2</v>
          </cell>
          <cell r="CH492">
            <v>-0.21958999999333173</v>
          </cell>
          <cell r="CI492">
            <v>-8.9589999988675117E-2</v>
          </cell>
          <cell r="CJ492">
            <v>3.4500000001571607E-3</v>
          </cell>
          <cell r="CK492">
            <v>0</v>
          </cell>
          <cell r="CL492">
            <v>-5.395999999018386E-2</v>
          </cell>
          <cell r="CM492">
            <v>0</v>
          </cell>
          <cell r="CN492">
            <v>-9.4860000011976808E-2</v>
          </cell>
          <cell r="CO492">
            <v>-0.12195000000065193</v>
          </cell>
          <cell r="CP492">
            <v>1.0400000028312206E-3</v>
          </cell>
          <cell r="CQ492">
            <v>3.1079999986104667E-2</v>
          </cell>
          <cell r="CR492">
            <v>-1.3990000123158097E-2</v>
          </cell>
          <cell r="CS492">
            <v>3.7809999979799613E-2</v>
          </cell>
          <cell r="CT492">
            <v>6.4870000001974404E-2</v>
          </cell>
          <cell r="CU492">
            <v>-5.2020000002812594E-2</v>
          </cell>
          <cell r="CV492">
            <v>-6.768999999621883E-2</v>
          </cell>
          <cell r="CW492">
            <v>0</v>
          </cell>
          <cell r="CX492">
            <v>-1.5260000000125729E-2</v>
          </cell>
          <cell r="CY492">
            <v>-6.273999999393709E-2</v>
          </cell>
          <cell r="CZ492">
            <v>0</v>
          </cell>
          <cell r="DA492">
            <v>-1.3059999997494742E-2</v>
          </cell>
          <cell r="DB492">
            <v>-2.3919999977806583E-2</v>
          </cell>
          <cell r="DC492">
            <v>3.6700000055134296E-3</v>
          </cell>
          <cell r="DD492">
            <v>0.11434999998891726</v>
          </cell>
          <cell r="DE492">
            <v>0.13978000008501112</v>
          </cell>
          <cell r="DF492">
            <v>3.2970000000204891E-2</v>
          </cell>
          <cell r="DG492">
            <v>5.9830000012880191E-2</v>
          </cell>
          <cell r="DH492">
            <v>0.1069300000090152</v>
          </cell>
          <cell r="DI492">
            <v>-1.2810000000172295E-2</v>
          </cell>
          <cell r="DJ492">
            <v>1.9099999999525608E-3</v>
          </cell>
          <cell r="DK492">
            <v>0</v>
          </cell>
          <cell r="DL492">
            <v>-1.0990000009769574E-2</v>
          </cell>
          <cell r="DM492">
            <v>-1.4900000009220093E-2</v>
          </cell>
          <cell r="DN492">
            <v>-4.3039999989559874E-2</v>
          </cell>
          <cell r="DO492">
            <v>6.1699999787379056E-3</v>
          </cell>
          <cell r="DP492">
            <v>9.5199999923352152E-3</v>
          </cell>
          <cell r="DQ492">
            <v>4.1899999923771247E-3</v>
          </cell>
          <cell r="DR492">
            <v>0.25336999981664121</v>
          </cell>
          <cell r="DS492">
            <v>2.8800000000046566E-3</v>
          </cell>
          <cell r="DT492">
            <v>7.2009999974397942E-2</v>
          </cell>
          <cell r="DU492">
            <v>0.11142999998992309</v>
          </cell>
          <cell r="DV492">
            <v>0</v>
          </cell>
          <cell r="DW492">
            <v>3.4300000006624032E-3</v>
          </cell>
          <cell r="DX492">
            <v>-2.592000000004191E-2</v>
          </cell>
          <cell r="DY492">
            <v>0</v>
          </cell>
          <cell r="DZ492">
            <v>0</v>
          </cell>
          <cell r="EA492">
            <v>0</v>
          </cell>
          <cell r="EB492">
            <v>3.7149999989196658E-2</v>
          </cell>
          <cell r="EC492">
            <v>6.3500000105705112E-3</v>
          </cell>
          <cell r="ED492">
            <v>4.6040000015636906E-2</v>
          </cell>
        </row>
        <row r="493">
          <cell r="F493">
            <v>-100.76324999995995</v>
          </cell>
          <cell r="G493">
            <v>-96.615320000040811</v>
          </cell>
          <cell r="H493">
            <v>-89.506389999995008</v>
          </cell>
          <cell r="I493">
            <v>-163.74844999995548</v>
          </cell>
          <cell r="J493">
            <v>-115.52353999996558</v>
          </cell>
          <cell r="K493">
            <v>-106.79106000001775</v>
          </cell>
          <cell r="L493">
            <v>-11.059390000009444</v>
          </cell>
          <cell r="M493">
            <v>-106.66830000001937</v>
          </cell>
          <cell r="N493">
            <v>-196.22054999996908</v>
          </cell>
          <cell r="O493">
            <v>-52.842089999991003</v>
          </cell>
          <cell r="P493">
            <v>-128.16551000002073</v>
          </cell>
          <cell r="Q493">
            <v>-46.904630000004545</v>
          </cell>
          <cell r="R493">
            <v>-915.83580999961123</v>
          </cell>
          <cell r="S493">
            <v>-82.354300000006333</v>
          </cell>
          <cell r="T493">
            <v>-88.421719999983907</v>
          </cell>
          <cell r="U493">
            <v>-61.018000000010943</v>
          </cell>
          <cell r="V493">
            <v>-89.926690000022063</v>
          </cell>
          <cell r="W493">
            <v>-52.822049999958836</v>
          </cell>
          <cell r="X493">
            <v>-110.53560000000289</v>
          </cell>
          <cell r="Y493">
            <v>-49.462650000001304</v>
          </cell>
          <cell r="Z493">
            <v>-80.382480000029318</v>
          </cell>
          <cell r="AA493">
            <v>-145.85362000000896</v>
          </cell>
          <cell r="AB493">
            <v>-70.392989999993006</v>
          </cell>
          <cell r="AC493">
            <v>-80.084650000033434</v>
          </cell>
          <cell r="AD493">
            <v>-4.5810599999967963</v>
          </cell>
          <cell r="AE493">
            <v>-531.15547000011429</v>
          </cell>
          <cell r="AF493">
            <v>-17.421109999995679</v>
          </cell>
          <cell r="AG493">
            <v>-10.23185999999987</v>
          </cell>
          <cell r="AH493">
            <v>-3.9345899999898393</v>
          </cell>
          <cell r="AI493">
            <v>-0.51045999999041669</v>
          </cell>
          <cell r="AJ493">
            <v>-3.1772800000035204</v>
          </cell>
          <cell r="AK493">
            <v>-95.461619999987306</v>
          </cell>
          <cell r="AL493">
            <v>-2.7582800000091083</v>
          </cell>
          <cell r="AM493">
            <v>-95.464279999956489</v>
          </cell>
          <cell r="AN493">
            <v>-230.86748999997508</v>
          </cell>
          <cell r="AO493">
            <v>-21.981529999990016</v>
          </cell>
          <cell r="AP493">
            <v>-37.424440000031609</v>
          </cell>
          <cell r="AQ493">
            <v>-11.922529999981634</v>
          </cell>
          <cell r="AR493">
            <v>-543.85284000029787</v>
          </cell>
          <cell r="AS493">
            <v>-17.978989999974146</v>
          </cell>
          <cell r="AT493">
            <v>-20.246840000036173</v>
          </cell>
          <cell r="AU493">
            <v>-3.9558099999849219</v>
          </cell>
          <cell r="AV493">
            <v>-0.7188800000003539</v>
          </cell>
          <cell r="AW493">
            <v>-10.926299999991897</v>
          </cell>
          <cell r="AX493">
            <v>-33.773580000008224</v>
          </cell>
          <cell r="AY493">
            <v>-62.586130000010598</v>
          </cell>
          <cell r="AZ493">
            <v>-104.19717999995919</v>
          </cell>
          <cell r="BA493">
            <v>-181.64493000000948</v>
          </cell>
          <cell r="BB493">
            <v>-2.7757899999851361</v>
          </cell>
          <cell r="BC493">
            <v>-86.430540000030305</v>
          </cell>
          <cell r="BD493">
            <v>-18.61787000001641</v>
          </cell>
          <cell r="BE493">
            <v>-584.85906999977306</v>
          </cell>
          <cell r="BF493">
            <v>-17.374049999983981</v>
          </cell>
          <cell r="BG493">
            <v>-10.071499999961816</v>
          </cell>
          <cell r="BH493">
            <v>-2.6183000000019092</v>
          </cell>
          <cell r="BI493">
            <v>-0.71511000001919456</v>
          </cell>
          <cell r="BJ493">
            <v>-3.6840200000151526</v>
          </cell>
          <cell r="BK493">
            <v>-22.968519999994896</v>
          </cell>
          <cell r="BL493">
            <v>-204.09012000000803</v>
          </cell>
          <cell r="BM493">
            <v>-69.004249999998137</v>
          </cell>
          <cell r="BN493">
            <v>-191.37526000000071</v>
          </cell>
          <cell r="BO493">
            <v>-1.5305400000070222</v>
          </cell>
          <cell r="BP493">
            <v>-35.862619999970775</v>
          </cell>
          <cell r="BQ493">
            <v>-25.564780000015162</v>
          </cell>
          <cell r="BR493">
            <v>-4.0568200005218387</v>
          </cell>
          <cell r="BS493">
            <v>-8.0950000032316893E-2</v>
          </cell>
          <cell r="BT493">
            <v>-4.2480000003706664E-2</v>
          </cell>
          <cell r="BU493">
            <v>-1.6740000020945445E-2</v>
          </cell>
          <cell r="BV493">
            <v>-3.2599999976810068E-3</v>
          </cell>
          <cell r="BW493">
            <v>-2.3150000022724271E-2</v>
          </cell>
          <cell r="BX493">
            <v>-0.68714999995427206</v>
          </cell>
          <cell r="BY493">
            <v>-1.2218900000443682</v>
          </cell>
          <cell r="BZ493">
            <v>-0.52111999999033287</v>
          </cell>
          <cell r="CA493">
            <v>-0.82828999997582287</v>
          </cell>
          <cell r="CB493">
            <v>-8.7310000002617016E-2</v>
          </cell>
          <cell r="CC493">
            <v>-0.50247000000672415</v>
          </cell>
          <cell r="CD493">
            <v>-4.2010000033769757E-2</v>
          </cell>
          <cell r="CE493">
            <v>-3.4094899985939264</v>
          </cell>
          <cell r="CF493">
            <v>-3.6250000004656613E-2</v>
          </cell>
          <cell r="CG493">
            <v>-6.6280000028200448E-2</v>
          </cell>
          <cell r="CH493">
            <v>-1.787999999942258E-2</v>
          </cell>
          <cell r="CI493">
            <v>-3.3200000179931521E-3</v>
          </cell>
          <cell r="CJ493">
            <v>-3.1269999977666885E-2</v>
          </cell>
          <cell r="CK493">
            <v>-0.68741999997291714</v>
          </cell>
          <cell r="CL493">
            <v>-0.64558999997097999</v>
          </cell>
          <cell r="CM493">
            <v>-0.45720000000437722</v>
          </cell>
          <cell r="CN493">
            <v>-1.1536400000331923</v>
          </cell>
          <cell r="CO493">
            <v>-3.156999999191612E-2</v>
          </cell>
          <cell r="CP493">
            <v>-0.39131999999517575</v>
          </cell>
          <cell r="CQ493">
            <v>0.11225000000558794</v>
          </cell>
          <cell r="CR493">
            <v>-1.0849799984134734</v>
          </cell>
          <cell r="CS493">
            <v>-1.6269999963697046E-2</v>
          </cell>
          <cell r="CT493">
            <v>-1.7140000010840595E-2</v>
          </cell>
          <cell r="CU493">
            <v>-6.3699999882373959E-3</v>
          </cell>
          <cell r="CV493">
            <v>-1.0600000096019357E-3</v>
          </cell>
          <cell r="CW493">
            <v>-2.0139999978709966E-2</v>
          </cell>
          <cell r="CX493">
            <v>-0.35451999999349937</v>
          </cell>
          <cell r="CY493">
            <v>-0.12806000001728535</v>
          </cell>
          <cell r="CZ493">
            <v>-5.22000000346452E-2</v>
          </cell>
          <cell r="DA493">
            <v>-0.25896999996621162</v>
          </cell>
          <cell r="DB493">
            <v>-6.3700000027893111E-2</v>
          </cell>
          <cell r="DC493">
            <v>-0.14599000004818663</v>
          </cell>
          <cell r="DD493">
            <v>-2.0559999975375831E-2</v>
          </cell>
          <cell r="DE493">
            <v>-0.80110999941825867</v>
          </cell>
          <cell r="DF493">
            <v>-4.66999999480322E-3</v>
          </cell>
          <cell r="DG493">
            <v>-6.6799999913200736E-3</v>
          </cell>
          <cell r="DH493">
            <v>-5.180000007385388E-3</v>
          </cell>
          <cell r="DI493">
            <v>-2.3999999393709004E-4</v>
          </cell>
          <cell r="DJ493">
            <v>-9.6599999815225601E-3</v>
          </cell>
          <cell r="DK493">
            <v>-0.14553999999770895</v>
          </cell>
          <cell r="DL493">
            <v>-9.6949999977368861E-2</v>
          </cell>
          <cell r="DM493">
            <v>-0.1083700000308454</v>
          </cell>
          <cell r="DN493">
            <v>-0.1719200000516139</v>
          </cell>
          <cell r="DO493">
            <v>-0.10871000000042841</v>
          </cell>
          <cell r="DP493">
            <v>-0.21464000002015382</v>
          </cell>
          <cell r="DQ493">
            <v>7.1449999988544732E-2</v>
          </cell>
          <cell r="DR493">
            <v>-0.22698999894782901</v>
          </cell>
          <cell r="DS493">
            <v>-1.1479999986477196E-2</v>
          </cell>
          <cell r="DT493">
            <v>-1.5840000007301569E-2</v>
          </cell>
          <cell r="DU493">
            <v>-3.0299999925773591E-3</v>
          </cell>
          <cell r="DV493">
            <v>-5.90000010561198E-4</v>
          </cell>
          <cell r="DW493">
            <v>-1.5100000018719584E-2</v>
          </cell>
          <cell r="DX493">
            <v>-7.4670000001788139E-2</v>
          </cell>
          <cell r="DY493">
            <v>-3.2099999953061342E-3</v>
          </cell>
          <cell r="DZ493">
            <v>-6.1199999763630331E-3</v>
          </cell>
          <cell r="EA493">
            <v>-1.9960000005085021E-2</v>
          </cell>
          <cell r="EB493">
            <v>-2.661999998963438E-2</v>
          </cell>
          <cell r="EC493">
            <v>-2.4619999981950969E-2</v>
          </cell>
          <cell r="ED493">
            <v>-2.5749999971594661E-2</v>
          </cell>
        </row>
        <row r="494">
          <cell r="F494">
            <v>-3.6018299999996088</v>
          </cell>
          <cell r="G494">
            <v>-3.5270399999571964</v>
          </cell>
          <cell r="H494">
            <v>-6.3285800000303425</v>
          </cell>
          <cell r="I494">
            <v>-88.026130000012927</v>
          </cell>
          <cell r="J494">
            <v>-7.7637899999972433</v>
          </cell>
          <cell r="K494">
            <v>-100.18775000004098</v>
          </cell>
          <cell r="L494">
            <v>-38.753079999994952</v>
          </cell>
          <cell r="M494">
            <v>-120.79803000006359</v>
          </cell>
          <cell r="N494">
            <v>-100.83381999999983</v>
          </cell>
          <cell r="O494">
            <v>-11.400959999999031</v>
          </cell>
          <cell r="P494">
            <v>-10.306480000028387</v>
          </cell>
          <cell r="Q494">
            <v>-2.5455500000389293</v>
          </cell>
          <cell r="R494">
            <v>-298.72388000041246</v>
          </cell>
          <cell r="S494">
            <v>-0.90857000002870336</v>
          </cell>
          <cell r="T494">
            <v>-3.9555200000177138</v>
          </cell>
          <cell r="U494">
            <v>-4.1064600000390783</v>
          </cell>
          <cell r="V494">
            <v>0</v>
          </cell>
          <cell r="W494">
            <v>-0.70243999999365769</v>
          </cell>
          <cell r="X494">
            <v>-29.23475000000326</v>
          </cell>
          <cell r="Y494">
            <v>-74.926199999987148</v>
          </cell>
          <cell r="Z494">
            <v>-95.583379999967292</v>
          </cell>
          <cell r="AA494">
            <v>-75.402049999975134</v>
          </cell>
          <cell r="AB494">
            <v>-11.164639999973588</v>
          </cell>
          <cell r="AC494">
            <v>-2.7392300000065006</v>
          </cell>
          <cell r="AD494">
            <v>-6.399999838322401E-4</v>
          </cell>
          <cell r="AE494">
            <v>-62.564349999651313</v>
          </cell>
          <cell r="AF494">
            <v>0</v>
          </cell>
          <cell r="AG494">
            <v>-2.2939999995287508E-2</v>
          </cell>
          <cell r="AH494">
            <v>-9.1300000203773379E-3</v>
          </cell>
          <cell r="AI494">
            <v>0</v>
          </cell>
          <cell r="AJ494">
            <v>0</v>
          </cell>
          <cell r="AK494">
            <v>0</v>
          </cell>
          <cell r="AL494">
            <v>-27.491259999980684</v>
          </cell>
          <cell r="AM494">
            <v>-26.604380000033416</v>
          </cell>
          <cell r="AN494">
            <v>-8.3411699999705888</v>
          </cell>
          <cell r="AO494">
            <v>-9.5450000022538006E-2</v>
          </cell>
          <cell r="AP494">
            <v>0</v>
          </cell>
          <cell r="AQ494">
            <v>-1.9999977666884661E-5</v>
          </cell>
          <cell r="AR494">
            <v>-86.333139999303967</v>
          </cell>
          <cell r="AS494">
            <v>0</v>
          </cell>
          <cell r="AT494">
            <v>-1.7110000015236437E-2</v>
          </cell>
          <cell r="AU494">
            <v>-9.5900000305846334E-3</v>
          </cell>
          <cell r="AV494">
            <v>0</v>
          </cell>
          <cell r="AW494">
            <v>0</v>
          </cell>
          <cell r="AX494">
            <v>0</v>
          </cell>
          <cell r="AY494">
            <v>-34.224300000001676</v>
          </cell>
          <cell r="AZ494">
            <v>-41.786730000050738</v>
          </cell>
          <cell r="BA494">
            <v>-9.9348699999973178</v>
          </cell>
          <cell r="BB494">
            <v>-9.5679999969433993E-2</v>
          </cell>
          <cell r="BC494">
            <v>-0.20172000001184642</v>
          </cell>
          <cell r="BD494">
            <v>-6.313999998383224E-2</v>
          </cell>
          <cell r="BE494">
            <v>-86.487879999913275</v>
          </cell>
          <cell r="BF494">
            <v>0</v>
          </cell>
          <cell r="BG494">
            <v>-1.7070000001695007E-2</v>
          </cell>
          <cell r="BH494">
            <v>-1.1009999958332628E-2</v>
          </cell>
          <cell r="BI494">
            <v>0</v>
          </cell>
          <cell r="BJ494">
            <v>-3.2000000064726919E-3</v>
          </cell>
          <cell r="BK494">
            <v>0</v>
          </cell>
          <cell r="BL494">
            <v>-44.300029999983963</v>
          </cell>
          <cell r="BM494">
            <v>-28.300500000012107</v>
          </cell>
          <cell r="BN494">
            <v>-13.673569999984466</v>
          </cell>
          <cell r="BO494">
            <v>-0.18245999998180196</v>
          </cell>
          <cell r="BP494">
            <v>0</v>
          </cell>
          <cell r="BQ494">
            <v>-4.0000013541430235E-5</v>
          </cell>
          <cell r="BR494">
            <v>-0.14360999967902899</v>
          </cell>
          <cell r="BS494">
            <v>0</v>
          </cell>
          <cell r="BT494">
            <v>-3.7000002339482307E-4</v>
          </cell>
          <cell r="BU494">
            <v>0</v>
          </cell>
          <cell r="BV494">
            <v>0</v>
          </cell>
          <cell r="BW494">
            <v>-3.6999999429099262E-4</v>
          </cell>
          <cell r="BX494">
            <v>-2.6999998954124749E-4</v>
          </cell>
          <cell r="BY494">
            <v>-8.796000003349036E-2</v>
          </cell>
          <cell r="BZ494">
            <v>-3.2309999980498105E-2</v>
          </cell>
          <cell r="CA494">
            <v>-1.7179999966174364E-2</v>
          </cell>
          <cell r="CB494">
            <v>-3.5400000051595271E-3</v>
          </cell>
          <cell r="CC494">
            <v>-1.0000000474974513E-3</v>
          </cell>
          <cell r="CD494">
            <v>-6.1000004643574357E-4</v>
          </cell>
          <cell r="CE494">
            <v>-0.16794399963691831</v>
          </cell>
          <cell r="CF494">
            <v>0</v>
          </cell>
          <cell r="CG494">
            <v>-1.2200000346638262E-3</v>
          </cell>
          <cell r="CH494">
            <v>-3.6000000545755029E-4</v>
          </cell>
          <cell r="CI494">
            <v>0</v>
          </cell>
          <cell r="CJ494">
            <v>-3.7999998312443495E-4</v>
          </cell>
          <cell r="CK494">
            <v>-3.6999999429099262E-4</v>
          </cell>
          <cell r="CL494">
            <v>-9.8230000003241003E-2</v>
          </cell>
          <cell r="CM494">
            <v>-3.5361999995075166E-2</v>
          </cell>
          <cell r="CN494">
            <v>-2.6791999989654869E-2</v>
          </cell>
          <cell r="CO494">
            <v>-3.7700000102631748E-3</v>
          </cell>
          <cell r="CP494">
            <v>-6.0999998822808266E-4</v>
          </cell>
          <cell r="CQ494">
            <v>-8.5000001126900315E-4</v>
          </cell>
          <cell r="CR494">
            <v>-7.6013999059796333E-2</v>
          </cell>
          <cell r="CS494">
            <v>0</v>
          </cell>
          <cell r="CT494">
            <v>-2.1200000192038715E-3</v>
          </cell>
          <cell r="CU494">
            <v>3.9999955333769321E-5</v>
          </cell>
          <cell r="CV494">
            <v>0</v>
          </cell>
          <cell r="CW494">
            <v>-5.7999999262392521E-4</v>
          </cell>
          <cell r="CX494">
            <v>-1.3000000035390258E-4</v>
          </cell>
          <cell r="CY494">
            <v>-3.9080000016838312E-2</v>
          </cell>
          <cell r="CZ494">
            <v>-2.0529999979771674E-2</v>
          </cell>
          <cell r="DA494">
            <v>-1.2783999962266535E-2</v>
          </cell>
          <cell r="DB494">
            <v>-8.2999997539445758E-4</v>
          </cell>
          <cell r="DC494">
            <v>0</v>
          </cell>
          <cell r="DD494">
            <v>0</v>
          </cell>
          <cell r="DE494">
            <v>-6.7249999847263098E-2</v>
          </cell>
          <cell r="DF494">
            <v>0</v>
          </cell>
          <cell r="DG494">
            <v>-3.499999875202775E-4</v>
          </cell>
          <cell r="DH494">
            <v>0</v>
          </cell>
          <cell r="DI494">
            <v>0</v>
          </cell>
          <cell r="DJ494">
            <v>0</v>
          </cell>
          <cell r="DK494">
            <v>0</v>
          </cell>
          <cell r="DL494">
            <v>-3.5549999971408397E-2</v>
          </cell>
          <cell r="DM494">
            <v>-8.9600000064820051E-3</v>
          </cell>
          <cell r="DN494">
            <v>-2.2140000015497208E-2</v>
          </cell>
          <cell r="DO494">
            <v>0</v>
          </cell>
          <cell r="DP494">
            <v>0</v>
          </cell>
          <cell r="DQ494">
            <v>-2.5000004097819328E-4</v>
          </cell>
          <cell r="DR494">
            <v>-5.1529999822378159E-2</v>
          </cell>
          <cell r="DS494">
            <v>0</v>
          </cell>
          <cell r="DT494">
            <v>-6.0999998822808266E-4</v>
          </cell>
          <cell r="DU494">
            <v>0</v>
          </cell>
          <cell r="DV494">
            <v>0</v>
          </cell>
          <cell r="DW494">
            <v>0</v>
          </cell>
          <cell r="DX494">
            <v>0</v>
          </cell>
          <cell r="DY494">
            <v>-1.3190000026952475E-2</v>
          </cell>
          <cell r="DZ494">
            <v>-9.5499999588355422E-3</v>
          </cell>
          <cell r="EA494">
            <v>-2.8170000005047768E-2</v>
          </cell>
          <cell r="EB494">
            <v>1.200000406242907E-4</v>
          </cell>
          <cell r="EC494">
            <v>-1.3000000035390258E-4</v>
          </cell>
          <cell r="ED494">
            <v>0</v>
          </cell>
        </row>
        <row r="495"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  <cell r="BZ495">
            <v>0</v>
          </cell>
          <cell r="CA495">
            <v>0</v>
          </cell>
          <cell r="CB495">
            <v>0</v>
          </cell>
          <cell r="CC495">
            <v>0</v>
          </cell>
          <cell r="CD495">
            <v>0</v>
          </cell>
          <cell r="CE495">
            <v>0</v>
          </cell>
          <cell r="CF495">
            <v>0</v>
          </cell>
          <cell r="CG495">
            <v>0</v>
          </cell>
          <cell r="CH495">
            <v>0</v>
          </cell>
          <cell r="CI495">
            <v>0</v>
          </cell>
          <cell r="CJ495">
            <v>0</v>
          </cell>
          <cell r="CK495">
            <v>0</v>
          </cell>
          <cell r="CL495">
            <v>0</v>
          </cell>
          <cell r="CM495">
            <v>0</v>
          </cell>
          <cell r="CN495">
            <v>0</v>
          </cell>
          <cell r="CO495">
            <v>0</v>
          </cell>
          <cell r="CP495">
            <v>0</v>
          </cell>
          <cell r="CQ495">
            <v>0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CX495">
            <v>0</v>
          </cell>
          <cell r="CY495">
            <v>0</v>
          </cell>
          <cell r="CZ495">
            <v>0</v>
          </cell>
          <cell r="DA495">
            <v>0</v>
          </cell>
          <cell r="DB495">
            <v>0</v>
          </cell>
          <cell r="DC495">
            <v>0</v>
          </cell>
          <cell r="DD495">
            <v>0</v>
          </cell>
          <cell r="DE495">
            <v>0</v>
          </cell>
          <cell r="DF495">
            <v>0</v>
          </cell>
          <cell r="DG495">
            <v>0</v>
          </cell>
          <cell r="DH495">
            <v>0</v>
          </cell>
          <cell r="DI495">
            <v>0</v>
          </cell>
          <cell r="DJ495">
            <v>0</v>
          </cell>
          <cell r="DK495">
            <v>0</v>
          </cell>
          <cell r="DL495">
            <v>0</v>
          </cell>
          <cell r="DM495">
            <v>0</v>
          </cell>
          <cell r="DN495">
            <v>0</v>
          </cell>
          <cell r="DO495">
            <v>0</v>
          </cell>
          <cell r="DP495">
            <v>0</v>
          </cell>
          <cell r="DQ495">
            <v>0</v>
          </cell>
          <cell r="DR495">
            <v>0</v>
          </cell>
          <cell r="DS495">
            <v>0</v>
          </cell>
          <cell r="DT495">
            <v>0</v>
          </cell>
          <cell r="DU495">
            <v>0</v>
          </cell>
          <cell r="DV495">
            <v>0</v>
          </cell>
          <cell r="DW495">
            <v>0</v>
          </cell>
          <cell r="DX495">
            <v>0</v>
          </cell>
          <cell r="DY495">
            <v>0</v>
          </cell>
          <cell r="DZ495">
            <v>0</v>
          </cell>
          <cell r="EA495">
            <v>0</v>
          </cell>
          <cell r="EB495">
            <v>0</v>
          </cell>
          <cell r="EC495">
            <v>0</v>
          </cell>
          <cell r="ED495">
            <v>0</v>
          </cell>
        </row>
        <row r="497">
          <cell r="F497">
            <v>-295.55874000000767</v>
          </cell>
          <cell r="G497">
            <v>-286.4790300000459</v>
          </cell>
          <cell r="H497">
            <v>-227.98794000013731</v>
          </cell>
          <cell r="I497">
            <v>-613.61847000010312</v>
          </cell>
          <cell r="J497">
            <v>-123.28732999996282</v>
          </cell>
          <cell r="K497">
            <v>-501.59215000015683</v>
          </cell>
          <cell r="L497">
            <v>-173.76905000000261</v>
          </cell>
          <cell r="M497">
            <v>-537.71547499997541</v>
          </cell>
          <cell r="N497">
            <v>-652.44705699966289</v>
          </cell>
          <cell r="O497">
            <v>-308.38188000000082</v>
          </cell>
          <cell r="P497">
            <v>-249.85891800024547</v>
          </cell>
          <cell r="Q497">
            <v>-188.32339999987744</v>
          </cell>
          <cell r="R497">
            <v>-3150.419890999794</v>
          </cell>
          <cell r="S497">
            <v>-250.64982199994847</v>
          </cell>
          <cell r="T497">
            <v>-283.07581999991089</v>
          </cell>
          <cell r="U497">
            <v>-261.08804000006057</v>
          </cell>
          <cell r="V497">
            <v>-355.93509000004269</v>
          </cell>
          <cell r="W497">
            <v>-72.539619999937713</v>
          </cell>
          <cell r="X497">
            <v>-227.20470899983775</v>
          </cell>
          <cell r="Y497">
            <v>-378.61110699991696</v>
          </cell>
          <cell r="Z497">
            <v>-375.69743000017479</v>
          </cell>
          <cell r="AA497">
            <v>-549.13944000005722</v>
          </cell>
          <cell r="AB497">
            <v>-256.03119300014805</v>
          </cell>
          <cell r="AC497">
            <v>-123.16868000011891</v>
          </cell>
          <cell r="AD497">
            <v>-17.278939999872819</v>
          </cell>
          <cell r="AE497">
            <v>-1811.1445025037974</v>
          </cell>
          <cell r="AF497">
            <v>-39.96186999999918</v>
          </cell>
          <cell r="AG497">
            <v>-49.421149999951012</v>
          </cell>
          <cell r="AH497">
            <v>-224.63234999997076</v>
          </cell>
          <cell r="AI497">
            <v>-267.10425999993458</v>
          </cell>
          <cell r="AJ497">
            <v>-3.1772799999453127</v>
          </cell>
          <cell r="AK497">
            <v>-118.44531999994069</v>
          </cell>
          <cell r="AL497">
            <v>-13.853560500079766</v>
          </cell>
          <cell r="AM497">
            <v>-391.70269700023346</v>
          </cell>
          <cell r="AN497">
            <v>-479.18479500012472</v>
          </cell>
          <cell r="AO497">
            <v>-137.00127000012435</v>
          </cell>
          <cell r="AP497">
            <v>-56.723480000160635</v>
          </cell>
          <cell r="AQ497">
            <v>-29.936470000073314</v>
          </cell>
          <cell r="AR497">
            <v>-1879.5481339991093</v>
          </cell>
          <cell r="AS497">
            <v>-32.447519999928772</v>
          </cell>
          <cell r="AT497">
            <v>-30.089110000059009</v>
          </cell>
          <cell r="AU497">
            <v>-186.52448000002187</v>
          </cell>
          <cell r="AV497">
            <v>-212.78702000004705</v>
          </cell>
          <cell r="AW497">
            <v>-10.92629999993369</v>
          </cell>
          <cell r="AX497">
            <v>-177.63459999999031</v>
          </cell>
          <cell r="AY497">
            <v>-192.17482799990103</v>
          </cell>
          <cell r="AZ497">
            <v>-333.4328749999404</v>
          </cell>
          <cell r="BA497">
            <v>-496.25359100010246</v>
          </cell>
          <cell r="BB497">
            <v>-88.842809999827296</v>
          </cell>
          <cell r="BC497">
            <v>-107.76328999968246</v>
          </cell>
          <cell r="BD497">
            <v>-10.671709999907762</v>
          </cell>
          <cell r="BE497">
            <v>-2096.5862779989839</v>
          </cell>
          <cell r="BF497">
            <v>-1.7255499999737367</v>
          </cell>
          <cell r="BG497">
            <v>-39.476280000060797</v>
          </cell>
          <cell r="BH497">
            <v>-172.46408999990672</v>
          </cell>
          <cell r="BI497">
            <v>-213.16602999996394</v>
          </cell>
          <cell r="BJ497">
            <v>-10.058190000010654</v>
          </cell>
          <cell r="BK497">
            <v>-139.21228000009432</v>
          </cell>
          <cell r="BL497">
            <v>-587.23182199988514</v>
          </cell>
          <cell r="BM497">
            <v>-203.37384399981238</v>
          </cell>
          <cell r="BN497">
            <v>-553.48127199965529</v>
          </cell>
          <cell r="BO497">
            <v>-98.423910000012256</v>
          </cell>
          <cell r="BP497">
            <v>-52.408190000103787</v>
          </cell>
          <cell r="BQ497">
            <v>-25.564820000203326</v>
          </cell>
          <cell r="BR497">
            <v>-13.824445998296142</v>
          </cell>
          <cell r="BS497">
            <v>-3.8829999975860119E-2</v>
          </cell>
          <cell r="BT497">
            <v>2.9589999932795763E-2</v>
          </cell>
          <cell r="BU497">
            <v>-0.87445000000298023</v>
          </cell>
          <cell r="BV497">
            <v>-2.5741099999286234</v>
          </cell>
          <cell r="BW497">
            <v>-1.7509999917820096E-2</v>
          </cell>
          <cell r="BX497">
            <v>-1.5701200000476092</v>
          </cell>
          <cell r="BY497">
            <v>-3.3552079999353737</v>
          </cell>
          <cell r="BZ497">
            <v>-1.8017699997872114</v>
          </cell>
          <cell r="CA497">
            <v>-2.357908999780193</v>
          </cell>
          <cell r="CB497">
            <v>-0.71324899990577251</v>
          </cell>
          <cell r="CC497">
            <v>-0.51127000013366342</v>
          </cell>
          <cell r="CD497">
            <v>-3.9610000094398856E-2</v>
          </cell>
          <cell r="CE497">
            <v>-10.611148001626134</v>
          </cell>
          <cell r="CF497">
            <v>-3.6220000009052455E-2</v>
          </cell>
          <cell r="CG497">
            <v>3.9700000779703259E-3</v>
          </cell>
          <cell r="CH497">
            <v>-0.20150000008288771</v>
          </cell>
          <cell r="CI497">
            <v>-1.7814200000138953</v>
          </cell>
          <cell r="CJ497">
            <v>-0.22569999995175749</v>
          </cell>
          <cell r="CK497">
            <v>-1.0366700000595301</v>
          </cell>
          <cell r="CL497">
            <v>-2.2856199997477233</v>
          </cell>
          <cell r="CM497">
            <v>-1.6207619996275753</v>
          </cell>
          <cell r="CN497">
            <v>-2.7987019997090101</v>
          </cell>
          <cell r="CO497">
            <v>-0.42287400003988296</v>
          </cell>
          <cell r="CP497">
            <v>-0.42973999981768429</v>
          </cell>
          <cell r="CQ497">
            <v>0.22409000003244728</v>
          </cell>
          <cell r="CR497">
            <v>-2.9754730015993118</v>
          </cell>
          <cell r="CS497">
            <v>7.9520000144839287E-2</v>
          </cell>
          <cell r="CT497">
            <v>6.4230000018142164E-2</v>
          </cell>
          <cell r="CU497">
            <v>-4.8230000073090196E-2</v>
          </cell>
          <cell r="CV497">
            <v>-0.39248999988194555</v>
          </cell>
          <cell r="CW497">
            <v>-2.071999991312623E-2</v>
          </cell>
          <cell r="CX497">
            <v>-0.57093999988865107</v>
          </cell>
          <cell r="CY497">
            <v>-0.57834000000730157</v>
          </cell>
          <cell r="CZ497">
            <v>-0.49231800017878413</v>
          </cell>
          <cell r="DA497">
            <v>-0.7966349998023361</v>
          </cell>
          <cell r="DB497">
            <v>-0.19887999992351979</v>
          </cell>
          <cell r="DC497">
            <v>-0.14020000002346933</v>
          </cell>
          <cell r="DD497">
            <v>0.11953000002540648</v>
          </cell>
          <cell r="DE497">
            <v>-1.0661960020661354</v>
          </cell>
          <cell r="DF497">
            <v>9.4800000078976154E-2</v>
          </cell>
          <cell r="DG497">
            <v>8.1460000015795231E-2</v>
          </cell>
          <cell r="DH497">
            <v>0.12945000000763685</v>
          </cell>
          <cell r="DI497">
            <v>5.3489999962039292E-2</v>
          </cell>
          <cell r="DJ497">
            <v>-7.7199999941512942E-3</v>
          </cell>
          <cell r="DK497">
            <v>-0.19608000013977289</v>
          </cell>
          <cell r="DL497">
            <v>-0.24673699983395636</v>
          </cell>
          <cell r="DM497">
            <v>-0.30778899998404086</v>
          </cell>
          <cell r="DN497">
            <v>-0.41666000010445714</v>
          </cell>
          <cell r="DO497">
            <v>-0.11681999999564141</v>
          </cell>
          <cell r="DP497">
            <v>-0.20898000011220574</v>
          </cell>
          <cell r="DQ497">
            <v>7.5389999896287918E-2</v>
          </cell>
          <cell r="DR497">
            <v>0.68572999723255634</v>
          </cell>
          <cell r="DS497">
            <v>-8.5999999428167939E-3</v>
          </cell>
          <cell r="DT497">
            <v>9.1039999970234931E-2</v>
          </cell>
          <cell r="DU497">
            <v>0.15463000000454485</v>
          </cell>
          <cell r="DV497">
            <v>0.11323000001721084</v>
          </cell>
          <cell r="DW497">
            <v>-3.7500000325962901E-3</v>
          </cell>
          <cell r="DX497">
            <v>-5.2770000183954835E-2</v>
          </cell>
          <cell r="DY497">
            <v>9.642999991774559E-2</v>
          </cell>
          <cell r="DZ497">
            <v>0.12938999966718256</v>
          </cell>
          <cell r="EA497">
            <v>4.7170000150799751E-2</v>
          </cell>
          <cell r="EB497">
            <v>7.646999997086823E-2</v>
          </cell>
          <cell r="EC497">
            <v>-1.3829999836161733E-2</v>
          </cell>
          <cell r="ED497">
            <v>5.6319999974220991E-2</v>
          </cell>
        </row>
        <row r="500"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  <cell r="BZ500">
            <v>0</v>
          </cell>
          <cell r="CA500">
            <v>0</v>
          </cell>
          <cell r="CB500">
            <v>0</v>
          </cell>
          <cell r="CC500">
            <v>0</v>
          </cell>
          <cell r="CD500">
            <v>0</v>
          </cell>
          <cell r="CE500">
            <v>0</v>
          </cell>
          <cell r="CF500">
            <v>0</v>
          </cell>
          <cell r="CG500">
            <v>0</v>
          </cell>
          <cell r="CH500">
            <v>0</v>
          </cell>
          <cell r="CI500">
            <v>0</v>
          </cell>
          <cell r="CJ500">
            <v>0</v>
          </cell>
          <cell r="CK500">
            <v>0</v>
          </cell>
          <cell r="CL500">
            <v>0</v>
          </cell>
          <cell r="CM500">
            <v>0</v>
          </cell>
          <cell r="CN500">
            <v>0</v>
          </cell>
          <cell r="CO500">
            <v>0</v>
          </cell>
          <cell r="CP500">
            <v>0</v>
          </cell>
          <cell r="CQ500">
            <v>0</v>
          </cell>
          <cell r="CR500">
            <v>0</v>
          </cell>
          <cell r="CS500">
            <v>0</v>
          </cell>
          <cell r="CT500">
            <v>0</v>
          </cell>
          <cell r="CU500">
            <v>0</v>
          </cell>
          <cell r="CV500">
            <v>0</v>
          </cell>
          <cell r="CW500">
            <v>0</v>
          </cell>
          <cell r="CX500">
            <v>0</v>
          </cell>
          <cell r="CY500">
            <v>0</v>
          </cell>
          <cell r="CZ500">
            <v>0</v>
          </cell>
          <cell r="DA500">
            <v>0</v>
          </cell>
          <cell r="DB500">
            <v>0</v>
          </cell>
          <cell r="DC500">
            <v>0</v>
          </cell>
          <cell r="DD500">
            <v>0</v>
          </cell>
          <cell r="DE500">
            <v>0</v>
          </cell>
          <cell r="DF500">
            <v>0</v>
          </cell>
          <cell r="DG500">
            <v>0</v>
          </cell>
          <cell r="DH500">
            <v>0</v>
          </cell>
          <cell r="DI500">
            <v>0</v>
          </cell>
          <cell r="DJ500">
            <v>0</v>
          </cell>
          <cell r="DK500">
            <v>0</v>
          </cell>
          <cell r="DL500">
            <v>0</v>
          </cell>
          <cell r="DM500">
            <v>0</v>
          </cell>
          <cell r="DN500">
            <v>0</v>
          </cell>
          <cell r="DO500">
            <v>0</v>
          </cell>
          <cell r="DP500">
            <v>0</v>
          </cell>
          <cell r="DQ500">
            <v>0</v>
          </cell>
          <cell r="DR500">
            <v>0</v>
          </cell>
          <cell r="DS500">
            <v>0</v>
          </cell>
          <cell r="DT500">
            <v>0</v>
          </cell>
          <cell r="DU500">
            <v>0</v>
          </cell>
          <cell r="DV500">
            <v>0</v>
          </cell>
          <cell r="DW500">
            <v>0</v>
          </cell>
          <cell r="DX500">
            <v>0</v>
          </cell>
          <cell r="DY500">
            <v>0</v>
          </cell>
          <cell r="DZ500">
            <v>0</v>
          </cell>
          <cell r="EA500">
            <v>0</v>
          </cell>
          <cell r="EB500">
            <v>0</v>
          </cell>
          <cell r="EC500">
            <v>0</v>
          </cell>
          <cell r="ED500">
            <v>0</v>
          </cell>
        </row>
        <row r="501"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  <cell r="BZ501">
            <v>0</v>
          </cell>
          <cell r="CA501">
            <v>0</v>
          </cell>
          <cell r="CB501">
            <v>0</v>
          </cell>
          <cell r="CC501">
            <v>0</v>
          </cell>
          <cell r="CD501">
            <v>0</v>
          </cell>
          <cell r="CE501">
            <v>0</v>
          </cell>
          <cell r="CF501">
            <v>0</v>
          </cell>
          <cell r="CG501">
            <v>0</v>
          </cell>
          <cell r="CH501">
            <v>0</v>
          </cell>
          <cell r="CI501">
            <v>0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P501">
            <v>0</v>
          </cell>
          <cell r="CQ501">
            <v>0</v>
          </cell>
          <cell r="CR501">
            <v>0</v>
          </cell>
          <cell r="CS501">
            <v>0</v>
          </cell>
          <cell r="CT501">
            <v>0</v>
          </cell>
          <cell r="CU501">
            <v>0</v>
          </cell>
          <cell r="CV501">
            <v>0</v>
          </cell>
          <cell r="CW501">
            <v>0</v>
          </cell>
          <cell r="CX501">
            <v>0</v>
          </cell>
          <cell r="CY501">
            <v>0</v>
          </cell>
          <cell r="CZ501">
            <v>0</v>
          </cell>
          <cell r="DA501">
            <v>0</v>
          </cell>
          <cell r="DB501">
            <v>0</v>
          </cell>
          <cell r="DC501">
            <v>0</v>
          </cell>
          <cell r="DD501">
            <v>0</v>
          </cell>
          <cell r="DE501">
            <v>0</v>
          </cell>
          <cell r="DF501">
            <v>0</v>
          </cell>
          <cell r="DG501">
            <v>0</v>
          </cell>
          <cell r="DH501">
            <v>0</v>
          </cell>
          <cell r="DI501">
            <v>0</v>
          </cell>
          <cell r="DJ501">
            <v>0</v>
          </cell>
          <cell r="DK501">
            <v>0</v>
          </cell>
          <cell r="DL501">
            <v>0</v>
          </cell>
          <cell r="DM501">
            <v>0</v>
          </cell>
          <cell r="DN501">
            <v>0</v>
          </cell>
          <cell r="DO501">
            <v>0</v>
          </cell>
          <cell r="DP501">
            <v>0</v>
          </cell>
          <cell r="DQ501">
            <v>0</v>
          </cell>
          <cell r="DR501">
            <v>0</v>
          </cell>
          <cell r="DS501">
            <v>0</v>
          </cell>
          <cell r="DT501">
            <v>0</v>
          </cell>
          <cell r="DU501">
            <v>0</v>
          </cell>
          <cell r="DV501">
            <v>0</v>
          </cell>
          <cell r="DW501">
            <v>0</v>
          </cell>
          <cell r="DX501">
            <v>0</v>
          </cell>
          <cell r="DY501">
            <v>0</v>
          </cell>
          <cell r="DZ501">
            <v>0</v>
          </cell>
          <cell r="EA501">
            <v>0</v>
          </cell>
          <cell r="EB501">
            <v>0</v>
          </cell>
          <cell r="EC501">
            <v>0</v>
          </cell>
          <cell r="ED501">
            <v>0</v>
          </cell>
        </row>
        <row r="503"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  <cell r="BZ503">
            <v>0</v>
          </cell>
          <cell r="CA503">
            <v>0</v>
          </cell>
          <cell r="CB503">
            <v>0</v>
          </cell>
          <cell r="CC503">
            <v>0</v>
          </cell>
          <cell r="CD503">
            <v>0</v>
          </cell>
          <cell r="CE503">
            <v>0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P503">
            <v>0</v>
          </cell>
          <cell r="CQ503">
            <v>0</v>
          </cell>
          <cell r="CR503">
            <v>0</v>
          </cell>
          <cell r="CS503">
            <v>0</v>
          </cell>
          <cell r="CT503">
            <v>0</v>
          </cell>
          <cell r="CU503">
            <v>0</v>
          </cell>
          <cell r="CV503">
            <v>0</v>
          </cell>
          <cell r="CW503">
            <v>0</v>
          </cell>
          <cell r="CX503">
            <v>0</v>
          </cell>
          <cell r="CY503">
            <v>0</v>
          </cell>
          <cell r="CZ503">
            <v>0</v>
          </cell>
          <cell r="DA503">
            <v>0</v>
          </cell>
          <cell r="DB503">
            <v>0</v>
          </cell>
          <cell r="DC503">
            <v>0</v>
          </cell>
          <cell r="DD503">
            <v>0</v>
          </cell>
          <cell r="DE503">
            <v>0</v>
          </cell>
          <cell r="DF503">
            <v>0</v>
          </cell>
          <cell r="DG503">
            <v>0</v>
          </cell>
          <cell r="DH503">
            <v>0</v>
          </cell>
          <cell r="DI503">
            <v>0</v>
          </cell>
          <cell r="DJ503">
            <v>0</v>
          </cell>
          <cell r="DK503">
            <v>0</v>
          </cell>
          <cell r="DL503">
            <v>0</v>
          </cell>
          <cell r="DM503">
            <v>0</v>
          </cell>
          <cell r="DN503">
            <v>0</v>
          </cell>
          <cell r="DO503">
            <v>0</v>
          </cell>
          <cell r="DP503">
            <v>0</v>
          </cell>
          <cell r="DQ503">
            <v>0</v>
          </cell>
          <cell r="DR503">
            <v>0</v>
          </cell>
          <cell r="DS503">
            <v>0</v>
          </cell>
          <cell r="DT503">
            <v>0</v>
          </cell>
          <cell r="DU503">
            <v>0</v>
          </cell>
          <cell r="DV503">
            <v>0</v>
          </cell>
          <cell r="DW503">
            <v>0</v>
          </cell>
          <cell r="DX503">
            <v>0</v>
          </cell>
          <cell r="DY503">
            <v>0</v>
          </cell>
          <cell r="DZ503">
            <v>0</v>
          </cell>
          <cell r="EA503">
            <v>0</v>
          </cell>
          <cell r="EB503">
            <v>0</v>
          </cell>
          <cell r="EC503">
            <v>0</v>
          </cell>
          <cell r="ED503">
            <v>0</v>
          </cell>
        </row>
        <row r="506"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  <cell r="BZ506">
            <v>0</v>
          </cell>
          <cell r="CA506">
            <v>0</v>
          </cell>
          <cell r="CB506">
            <v>0</v>
          </cell>
          <cell r="CC506">
            <v>0</v>
          </cell>
          <cell r="CD506">
            <v>0</v>
          </cell>
          <cell r="CE506">
            <v>0</v>
          </cell>
          <cell r="CF506">
            <v>0</v>
          </cell>
          <cell r="CG506">
            <v>0</v>
          </cell>
          <cell r="CH506">
            <v>0</v>
          </cell>
          <cell r="CI506">
            <v>0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P506">
            <v>0</v>
          </cell>
          <cell r="CQ506">
            <v>0</v>
          </cell>
          <cell r="CR506">
            <v>0</v>
          </cell>
          <cell r="CS506">
            <v>0</v>
          </cell>
          <cell r="CT506">
            <v>0</v>
          </cell>
          <cell r="CU506">
            <v>0</v>
          </cell>
          <cell r="CV506">
            <v>0</v>
          </cell>
          <cell r="CW506">
            <v>0</v>
          </cell>
          <cell r="CX506">
            <v>0</v>
          </cell>
          <cell r="CY506">
            <v>0</v>
          </cell>
          <cell r="CZ506">
            <v>0</v>
          </cell>
          <cell r="DA506">
            <v>0</v>
          </cell>
          <cell r="DB506">
            <v>0</v>
          </cell>
          <cell r="DC506">
            <v>0</v>
          </cell>
          <cell r="DD506">
            <v>0</v>
          </cell>
          <cell r="DE506">
            <v>0</v>
          </cell>
          <cell r="DF506">
            <v>0</v>
          </cell>
          <cell r="DG506">
            <v>0</v>
          </cell>
          <cell r="DH506">
            <v>0</v>
          </cell>
          <cell r="DI506">
            <v>0</v>
          </cell>
          <cell r="DJ506">
            <v>0</v>
          </cell>
          <cell r="DK506">
            <v>0</v>
          </cell>
          <cell r="DL506">
            <v>0</v>
          </cell>
          <cell r="DM506">
            <v>0</v>
          </cell>
          <cell r="DN506">
            <v>0</v>
          </cell>
          <cell r="DO506">
            <v>0</v>
          </cell>
          <cell r="DP506">
            <v>0</v>
          </cell>
          <cell r="DQ506">
            <v>0</v>
          </cell>
          <cell r="DR506">
            <v>0</v>
          </cell>
          <cell r="DS506">
            <v>0</v>
          </cell>
          <cell r="DT506">
            <v>0</v>
          </cell>
          <cell r="DU506">
            <v>0</v>
          </cell>
          <cell r="DV506">
            <v>0</v>
          </cell>
          <cell r="DW506">
            <v>0</v>
          </cell>
          <cell r="DX506">
            <v>0</v>
          </cell>
          <cell r="DY506">
            <v>0</v>
          </cell>
          <cell r="DZ506">
            <v>0</v>
          </cell>
          <cell r="EA506">
            <v>0</v>
          </cell>
          <cell r="EB506">
            <v>0</v>
          </cell>
          <cell r="EC506">
            <v>0</v>
          </cell>
          <cell r="ED506">
            <v>0</v>
          </cell>
        </row>
        <row r="508"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  <cell r="BZ508">
            <v>0</v>
          </cell>
          <cell r="CA508">
            <v>0</v>
          </cell>
          <cell r="CB508">
            <v>0</v>
          </cell>
          <cell r="CC508">
            <v>0</v>
          </cell>
          <cell r="CD508">
            <v>0</v>
          </cell>
          <cell r="CE508">
            <v>0</v>
          </cell>
          <cell r="CF508">
            <v>0</v>
          </cell>
          <cell r="CG508">
            <v>0</v>
          </cell>
          <cell r="CH508">
            <v>0</v>
          </cell>
          <cell r="CI508">
            <v>0</v>
          </cell>
          <cell r="CJ508">
            <v>0</v>
          </cell>
          <cell r="CK508">
            <v>0</v>
          </cell>
          <cell r="CL508">
            <v>0</v>
          </cell>
          <cell r="CM508">
            <v>0</v>
          </cell>
          <cell r="CN508">
            <v>0</v>
          </cell>
          <cell r="CO508">
            <v>0</v>
          </cell>
          <cell r="CP508">
            <v>0</v>
          </cell>
          <cell r="CQ508">
            <v>0</v>
          </cell>
          <cell r="CR508">
            <v>0</v>
          </cell>
          <cell r="CS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0</v>
          </cell>
          <cell r="CX508">
            <v>0</v>
          </cell>
          <cell r="CY508">
            <v>0</v>
          </cell>
          <cell r="CZ508">
            <v>0</v>
          </cell>
          <cell r="DA508">
            <v>0</v>
          </cell>
          <cell r="DB508">
            <v>0</v>
          </cell>
          <cell r="DC508">
            <v>0</v>
          </cell>
          <cell r="DD508">
            <v>0</v>
          </cell>
          <cell r="DE508">
            <v>0</v>
          </cell>
          <cell r="DF508">
            <v>0</v>
          </cell>
          <cell r="DG508">
            <v>0</v>
          </cell>
          <cell r="DH508">
            <v>0</v>
          </cell>
          <cell r="DI508">
            <v>0</v>
          </cell>
          <cell r="DJ508">
            <v>0</v>
          </cell>
          <cell r="DK508">
            <v>0</v>
          </cell>
          <cell r="DL508">
            <v>0</v>
          </cell>
          <cell r="DM508">
            <v>0</v>
          </cell>
          <cell r="DN508">
            <v>0</v>
          </cell>
          <cell r="DO508">
            <v>0</v>
          </cell>
          <cell r="DP508">
            <v>0</v>
          </cell>
          <cell r="DQ508">
            <v>0</v>
          </cell>
          <cell r="DR508">
            <v>0</v>
          </cell>
          <cell r="DS508">
            <v>0</v>
          </cell>
          <cell r="DT508">
            <v>0</v>
          </cell>
          <cell r="DU508">
            <v>0</v>
          </cell>
          <cell r="DV508">
            <v>0</v>
          </cell>
          <cell r="DW508">
            <v>0</v>
          </cell>
          <cell r="DX508">
            <v>0</v>
          </cell>
          <cell r="DY508">
            <v>0</v>
          </cell>
          <cell r="DZ508">
            <v>0</v>
          </cell>
          <cell r="EA508">
            <v>0</v>
          </cell>
          <cell r="EB508">
            <v>0</v>
          </cell>
          <cell r="EC508">
            <v>0</v>
          </cell>
          <cell r="ED508">
            <v>0</v>
          </cell>
        </row>
        <row r="509"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  <cell r="BZ509">
            <v>0</v>
          </cell>
          <cell r="CA509">
            <v>0</v>
          </cell>
          <cell r="CB509">
            <v>0</v>
          </cell>
          <cell r="CC509">
            <v>0</v>
          </cell>
          <cell r="CD509">
            <v>0</v>
          </cell>
          <cell r="CE509">
            <v>0</v>
          </cell>
          <cell r="CF509">
            <v>0</v>
          </cell>
          <cell r="CG509">
            <v>0</v>
          </cell>
          <cell r="CH509">
            <v>0</v>
          </cell>
          <cell r="CI509">
            <v>0</v>
          </cell>
          <cell r="CJ509">
            <v>0</v>
          </cell>
          <cell r="CK509">
            <v>0</v>
          </cell>
          <cell r="CL509">
            <v>0</v>
          </cell>
          <cell r="CM509">
            <v>0</v>
          </cell>
          <cell r="CN509">
            <v>0</v>
          </cell>
          <cell r="CO509">
            <v>0</v>
          </cell>
          <cell r="CP509">
            <v>0</v>
          </cell>
          <cell r="CQ509">
            <v>0</v>
          </cell>
          <cell r="CR509">
            <v>0</v>
          </cell>
          <cell r="CS509">
            <v>0</v>
          </cell>
          <cell r="CT509">
            <v>0</v>
          </cell>
          <cell r="CU509">
            <v>0</v>
          </cell>
          <cell r="CV509">
            <v>0</v>
          </cell>
          <cell r="CW509">
            <v>0</v>
          </cell>
          <cell r="CX509">
            <v>0</v>
          </cell>
          <cell r="CY509">
            <v>0</v>
          </cell>
          <cell r="CZ509">
            <v>0</v>
          </cell>
          <cell r="DA509">
            <v>0</v>
          </cell>
          <cell r="DB509">
            <v>0</v>
          </cell>
          <cell r="DC509">
            <v>0</v>
          </cell>
          <cell r="DD509">
            <v>0</v>
          </cell>
          <cell r="DE509">
            <v>0</v>
          </cell>
          <cell r="DF509">
            <v>0</v>
          </cell>
          <cell r="DG509">
            <v>0</v>
          </cell>
          <cell r="DH509">
            <v>0</v>
          </cell>
          <cell r="DI509">
            <v>0</v>
          </cell>
          <cell r="DJ509">
            <v>0</v>
          </cell>
          <cell r="DK509">
            <v>0</v>
          </cell>
          <cell r="DL509">
            <v>0</v>
          </cell>
          <cell r="DM509">
            <v>0</v>
          </cell>
          <cell r="DN509">
            <v>0</v>
          </cell>
          <cell r="DO509">
            <v>0</v>
          </cell>
          <cell r="DP509">
            <v>0</v>
          </cell>
          <cell r="DQ509">
            <v>0</v>
          </cell>
          <cell r="DR509">
            <v>0</v>
          </cell>
          <cell r="DS509">
            <v>0</v>
          </cell>
          <cell r="DT509">
            <v>0</v>
          </cell>
          <cell r="DU509">
            <v>0</v>
          </cell>
          <cell r="DV509">
            <v>0</v>
          </cell>
          <cell r="DW509">
            <v>0</v>
          </cell>
          <cell r="DX509">
            <v>0</v>
          </cell>
          <cell r="DY509">
            <v>0</v>
          </cell>
          <cell r="DZ509">
            <v>0</v>
          </cell>
          <cell r="EA509">
            <v>0</v>
          </cell>
          <cell r="EB509">
            <v>0</v>
          </cell>
          <cell r="EC509">
            <v>0</v>
          </cell>
          <cell r="ED509">
            <v>0</v>
          </cell>
        </row>
        <row r="510"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  <cell r="CU510">
            <v>0</v>
          </cell>
          <cell r="CV510">
            <v>0</v>
          </cell>
          <cell r="CW510">
            <v>0</v>
          </cell>
          <cell r="CX510">
            <v>0</v>
          </cell>
          <cell r="CY510">
            <v>0</v>
          </cell>
          <cell r="CZ510">
            <v>0</v>
          </cell>
          <cell r="DA510">
            <v>0</v>
          </cell>
          <cell r="DB510">
            <v>0</v>
          </cell>
          <cell r="DC510">
            <v>0</v>
          </cell>
          <cell r="DD510">
            <v>0</v>
          </cell>
          <cell r="DE510">
            <v>0</v>
          </cell>
          <cell r="DF510">
            <v>0</v>
          </cell>
          <cell r="DG510">
            <v>0</v>
          </cell>
          <cell r="DH510">
            <v>0</v>
          </cell>
          <cell r="DI510">
            <v>0</v>
          </cell>
          <cell r="DJ510">
            <v>0</v>
          </cell>
          <cell r="DK510">
            <v>0</v>
          </cell>
          <cell r="DL510">
            <v>0</v>
          </cell>
          <cell r="DM510">
            <v>0</v>
          </cell>
          <cell r="DN510">
            <v>0</v>
          </cell>
          <cell r="DO510">
            <v>0</v>
          </cell>
          <cell r="DP510">
            <v>0</v>
          </cell>
          <cell r="DQ510">
            <v>0</v>
          </cell>
          <cell r="DR510">
            <v>0</v>
          </cell>
          <cell r="DS510">
            <v>0</v>
          </cell>
          <cell r="DT510">
            <v>0</v>
          </cell>
          <cell r="DU510">
            <v>0</v>
          </cell>
          <cell r="DV510">
            <v>0</v>
          </cell>
          <cell r="DW510">
            <v>0</v>
          </cell>
          <cell r="DX510">
            <v>0</v>
          </cell>
          <cell r="DY510">
            <v>0</v>
          </cell>
          <cell r="DZ510">
            <v>0</v>
          </cell>
          <cell r="EA510">
            <v>0</v>
          </cell>
          <cell r="EB510">
            <v>0</v>
          </cell>
          <cell r="EC510">
            <v>0</v>
          </cell>
          <cell r="ED510">
            <v>0</v>
          </cell>
        </row>
        <row r="511"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  <cell r="CU511">
            <v>0</v>
          </cell>
          <cell r="CV511">
            <v>0</v>
          </cell>
          <cell r="CW511">
            <v>0</v>
          </cell>
          <cell r="CX511">
            <v>0</v>
          </cell>
          <cell r="CY511">
            <v>0</v>
          </cell>
          <cell r="CZ511">
            <v>0</v>
          </cell>
          <cell r="DA511">
            <v>0</v>
          </cell>
          <cell r="DB511">
            <v>0</v>
          </cell>
          <cell r="DC511">
            <v>0</v>
          </cell>
          <cell r="DD511">
            <v>0</v>
          </cell>
          <cell r="DE511">
            <v>0</v>
          </cell>
          <cell r="DF511">
            <v>0</v>
          </cell>
          <cell r="DG511">
            <v>0</v>
          </cell>
          <cell r="DH511">
            <v>0</v>
          </cell>
          <cell r="DI511">
            <v>0</v>
          </cell>
          <cell r="DJ511">
            <v>0</v>
          </cell>
          <cell r="DK511">
            <v>0</v>
          </cell>
          <cell r="DL511">
            <v>0</v>
          </cell>
          <cell r="DM511">
            <v>0</v>
          </cell>
          <cell r="DN511">
            <v>0</v>
          </cell>
          <cell r="DO511">
            <v>0</v>
          </cell>
          <cell r="DP511">
            <v>0</v>
          </cell>
          <cell r="DQ511">
            <v>0</v>
          </cell>
          <cell r="DR511">
            <v>0</v>
          </cell>
          <cell r="DS511">
            <v>0</v>
          </cell>
          <cell r="DT511">
            <v>0</v>
          </cell>
          <cell r="DU511">
            <v>0</v>
          </cell>
          <cell r="DV511">
            <v>0</v>
          </cell>
          <cell r="DW511">
            <v>0</v>
          </cell>
          <cell r="DX511">
            <v>0</v>
          </cell>
          <cell r="DY511">
            <v>0</v>
          </cell>
          <cell r="DZ511">
            <v>0</v>
          </cell>
          <cell r="EA511">
            <v>0</v>
          </cell>
          <cell r="EB511">
            <v>0</v>
          </cell>
          <cell r="EC511">
            <v>0</v>
          </cell>
          <cell r="ED511">
            <v>0</v>
          </cell>
        </row>
        <row r="512"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0</v>
          </cell>
          <cell r="CX512">
            <v>0</v>
          </cell>
          <cell r="CY512">
            <v>0</v>
          </cell>
          <cell r="CZ512">
            <v>0</v>
          </cell>
          <cell r="DA512">
            <v>0</v>
          </cell>
          <cell r="DB512">
            <v>0</v>
          </cell>
          <cell r="DC512">
            <v>0</v>
          </cell>
          <cell r="DD512">
            <v>0</v>
          </cell>
          <cell r="DE512">
            <v>0</v>
          </cell>
          <cell r="DF512">
            <v>0</v>
          </cell>
          <cell r="DG512">
            <v>0</v>
          </cell>
          <cell r="DH512">
            <v>0</v>
          </cell>
          <cell r="DI512">
            <v>0</v>
          </cell>
          <cell r="DJ512">
            <v>0</v>
          </cell>
          <cell r="DK512">
            <v>0</v>
          </cell>
          <cell r="DL512">
            <v>0</v>
          </cell>
          <cell r="DM512">
            <v>0</v>
          </cell>
          <cell r="DN512">
            <v>0</v>
          </cell>
          <cell r="DO512">
            <v>0</v>
          </cell>
          <cell r="DP512">
            <v>0</v>
          </cell>
          <cell r="DQ512">
            <v>0</v>
          </cell>
          <cell r="DR512">
            <v>0</v>
          </cell>
          <cell r="DS512">
            <v>0</v>
          </cell>
          <cell r="DT512">
            <v>0</v>
          </cell>
          <cell r="DU512">
            <v>0</v>
          </cell>
          <cell r="DV512">
            <v>0</v>
          </cell>
          <cell r="DW512">
            <v>0</v>
          </cell>
          <cell r="DX512">
            <v>0</v>
          </cell>
          <cell r="DY512">
            <v>0</v>
          </cell>
          <cell r="DZ512">
            <v>0</v>
          </cell>
          <cell r="EA512">
            <v>0</v>
          </cell>
          <cell r="EB512">
            <v>0</v>
          </cell>
          <cell r="EC512">
            <v>0</v>
          </cell>
          <cell r="ED512">
            <v>0</v>
          </cell>
        </row>
        <row r="513"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  <cell r="BZ513">
            <v>0</v>
          </cell>
          <cell r="CA513">
            <v>0</v>
          </cell>
          <cell r="CB513">
            <v>0</v>
          </cell>
          <cell r="CC513">
            <v>0</v>
          </cell>
          <cell r="CD513">
            <v>0</v>
          </cell>
          <cell r="CE513">
            <v>0</v>
          </cell>
          <cell r="CF513">
            <v>0</v>
          </cell>
          <cell r="CG513">
            <v>0</v>
          </cell>
          <cell r="CH513">
            <v>0</v>
          </cell>
          <cell r="CI513">
            <v>0</v>
          </cell>
          <cell r="CJ513">
            <v>0</v>
          </cell>
          <cell r="CK513">
            <v>0</v>
          </cell>
          <cell r="CL513">
            <v>0</v>
          </cell>
          <cell r="CM513">
            <v>0</v>
          </cell>
          <cell r="CN513">
            <v>0</v>
          </cell>
          <cell r="CO513">
            <v>0</v>
          </cell>
          <cell r="CP513">
            <v>0</v>
          </cell>
          <cell r="CQ513">
            <v>0</v>
          </cell>
          <cell r="CR513">
            <v>0</v>
          </cell>
          <cell r="CS513">
            <v>0</v>
          </cell>
          <cell r="CT513">
            <v>0</v>
          </cell>
          <cell r="CU513">
            <v>0</v>
          </cell>
          <cell r="CV513">
            <v>0</v>
          </cell>
          <cell r="CW513">
            <v>0</v>
          </cell>
          <cell r="CX513">
            <v>0</v>
          </cell>
          <cell r="CY513">
            <v>0</v>
          </cell>
          <cell r="CZ513">
            <v>0</v>
          </cell>
          <cell r="DA513">
            <v>0</v>
          </cell>
          <cell r="DB513">
            <v>0</v>
          </cell>
          <cell r="DC513">
            <v>0</v>
          </cell>
          <cell r="DD513">
            <v>0</v>
          </cell>
          <cell r="DE513">
            <v>0</v>
          </cell>
          <cell r="DF513">
            <v>0</v>
          </cell>
          <cell r="DG513">
            <v>0</v>
          </cell>
          <cell r="DH513">
            <v>0</v>
          </cell>
          <cell r="DI513">
            <v>0</v>
          </cell>
          <cell r="DJ513">
            <v>0</v>
          </cell>
          <cell r="DK513">
            <v>0</v>
          </cell>
          <cell r="DL513">
            <v>0</v>
          </cell>
          <cell r="DM513">
            <v>0</v>
          </cell>
          <cell r="DN513">
            <v>0</v>
          </cell>
          <cell r="DO513">
            <v>0</v>
          </cell>
          <cell r="DP513">
            <v>0</v>
          </cell>
          <cell r="DQ513">
            <v>0</v>
          </cell>
          <cell r="DR513">
            <v>0</v>
          </cell>
          <cell r="DS513">
            <v>0</v>
          </cell>
          <cell r="DT513">
            <v>0</v>
          </cell>
          <cell r="DU513">
            <v>0</v>
          </cell>
          <cell r="DV513">
            <v>0</v>
          </cell>
          <cell r="DW513">
            <v>0</v>
          </cell>
          <cell r="DX513">
            <v>0</v>
          </cell>
          <cell r="DY513">
            <v>0</v>
          </cell>
          <cell r="DZ513">
            <v>0</v>
          </cell>
          <cell r="EA513">
            <v>0</v>
          </cell>
          <cell r="EB513">
            <v>0</v>
          </cell>
          <cell r="EC513">
            <v>0</v>
          </cell>
          <cell r="ED513">
            <v>0</v>
          </cell>
        </row>
        <row r="514"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  <cell r="BZ514">
            <v>0</v>
          </cell>
          <cell r="CA514">
            <v>0</v>
          </cell>
          <cell r="CB514">
            <v>0</v>
          </cell>
          <cell r="CC514">
            <v>0</v>
          </cell>
          <cell r="CD514">
            <v>0</v>
          </cell>
          <cell r="CE514">
            <v>0</v>
          </cell>
          <cell r="CF514">
            <v>0</v>
          </cell>
          <cell r="CG514">
            <v>0</v>
          </cell>
          <cell r="CH514">
            <v>0</v>
          </cell>
          <cell r="CI514">
            <v>0</v>
          </cell>
          <cell r="CJ514">
            <v>0</v>
          </cell>
          <cell r="CK514">
            <v>0</v>
          </cell>
          <cell r="CL514">
            <v>0</v>
          </cell>
          <cell r="CM514">
            <v>0</v>
          </cell>
          <cell r="CN514">
            <v>0</v>
          </cell>
          <cell r="CO514">
            <v>0</v>
          </cell>
          <cell r="CP514">
            <v>0</v>
          </cell>
          <cell r="CQ514">
            <v>0</v>
          </cell>
          <cell r="CR514">
            <v>0</v>
          </cell>
          <cell r="CS514">
            <v>0</v>
          </cell>
          <cell r="CT514">
            <v>0</v>
          </cell>
          <cell r="CU514">
            <v>0</v>
          </cell>
          <cell r="CV514">
            <v>0</v>
          </cell>
          <cell r="CW514">
            <v>0</v>
          </cell>
          <cell r="CX514">
            <v>0</v>
          </cell>
          <cell r="CY514">
            <v>0</v>
          </cell>
          <cell r="CZ514">
            <v>0</v>
          </cell>
          <cell r="DA514">
            <v>0</v>
          </cell>
          <cell r="DB514">
            <v>0</v>
          </cell>
          <cell r="DC514">
            <v>0</v>
          </cell>
          <cell r="DD514">
            <v>0</v>
          </cell>
          <cell r="DE514">
            <v>0</v>
          </cell>
          <cell r="DF514">
            <v>0</v>
          </cell>
          <cell r="DG514">
            <v>0</v>
          </cell>
          <cell r="DH514">
            <v>0</v>
          </cell>
          <cell r="DI514">
            <v>0</v>
          </cell>
          <cell r="DJ514">
            <v>0</v>
          </cell>
          <cell r="DK514">
            <v>0</v>
          </cell>
          <cell r="DL514">
            <v>0</v>
          </cell>
          <cell r="DM514">
            <v>0</v>
          </cell>
          <cell r="DN514">
            <v>0</v>
          </cell>
          <cell r="DO514">
            <v>0</v>
          </cell>
          <cell r="DP514">
            <v>0</v>
          </cell>
          <cell r="DQ514">
            <v>0</v>
          </cell>
          <cell r="DR514">
            <v>0</v>
          </cell>
          <cell r="DS514">
            <v>0</v>
          </cell>
          <cell r="DT514">
            <v>0</v>
          </cell>
          <cell r="DU514">
            <v>0</v>
          </cell>
          <cell r="DV514">
            <v>0</v>
          </cell>
          <cell r="DW514">
            <v>0</v>
          </cell>
          <cell r="DX514">
            <v>0</v>
          </cell>
          <cell r="DY514">
            <v>0</v>
          </cell>
          <cell r="DZ514">
            <v>0</v>
          </cell>
          <cell r="EA514">
            <v>0</v>
          </cell>
          <cell r="EB514">
            <v>0</v>
          </cell>
          <cell r="EC514">
            <v>0</v>
          </cell>
          <cell r="ED514">
            <v>0</v>
          </cell>
        </row>
        <row r="515"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  <cell r="BZ515">
            <v>0</v>
          </cell>
          <cell r="CA515">
            <v>0</v>
          </cell>
          <cell r="CB515">
            <v>0</v>
          </cell>
          <cell r="CC515">
            <v>0</v>
          </cell>
          <cell r="CD515">
            <v>0</v>
          </cell>
          <cell r="CE515">
            <v>0</v>
          </cell>
          <cell r="CF515">
            <v>0</v>
          </cell>
          <cell r="CG515">
            <v>0</v>
          </cell>
          <cell r="CH515">
            <v>0</v>
          </cell>
          <cell r="CI515">
            <v>0</v>
          </cell>
          <cell r="CJ515">
            <v>0</v>
          </cell>
          <cell r="CK515">
            <v>0</v>
          </cell>
          <cell r="CL515">
            <v>0</v>
          </cell>
          <cell r="CM515">
            <v>0</v>
          </cell>
          <cell r="CN515">
            <v>0</v>
          </cell>
          <cell r="CO515">
            <v>0</v>
          </cell>
          <cell r="CP515">
            <v>0</v>
          </cell>
          <cell r="CQ515">
            <v>0</v>
          </cell>
          <cell r="CR515">
            <v>0</v>
          </cell>
          <cell r="CS515">
            <v>0</v>
          </cell>
          <cell r="CT515">
            <v>0</v>
          </cell>
          <cell r="CU515">
            <v>0</v>
          </cell>
          <cell r="CV515">
            <v>0</v>
          </cell>
          <cell r="CW515">
            <v>0</v>
          </cell>
          <cell r="CX515">
            <v>0</v>
          </cell>
          <cell r="CY515">
            <v>0</v>
          </cell>
          <cell r="CZ515">
            <v>0</v>
          </cell>
          <cell r="DA515">
            <v>0</v>
          </cell>
          <cell r="DB515">
            <v>0</v>
          </cell>
          <cell r="DC515">
            <v>0</v>
          </cell>
          <cell r="DD515">
            <v>0</v>
          </cell>
          <cell r="DE515">
            <v>0</v>
          </cell>
          <cell r="DF515">
            <v>0</v>
          </cell>
          <cell r="DG515">
            <v>0</v>
          </cell>
          <cell r="DH515">
            <v>0</v>
          </cell>
          <cell r="DI515">
            <v>0</v>
          </cell>
          <cell r="DJ515">
            <v>0</v>
          </cell>
          <cell r="DK515">
            <v>0</v>
          </cell>
          <cell r="DL515">
            <v>0</v>
          </cell>
          <cell r="DM515">
            <v>0</v>
          </cell>
          <cell r="DN515">
            <v>0</v>
          </cell>
          <cell r="DO515">
            <v>0</v>
          </cell>
          <cell r="DP515">
            <v>0</v>
          </cell>
          <cell r="DQ515">
            <v>0</v>
          </cell>
          <cell r="DR515">
            <v>0</v>
          </cell>
          <cell r="DS515">
            <v>0</v>
          </cell>
          <cell r="DT515">
            <v>0</v>
          </cell>
          <cell r="DU515">
            <v>0</v>
          </cell>
          <cell r="DV515">
            <v>0</v>
          </cell>
          <cell r="DW515">
            <v>0</v>
          </cell>
          <cell r="DX515">
            <v>0</v>
          </cell>
          <cell r="DY515">
            <v>0</v>
          </cell>
          <cell r="DZ515">
            <v>0</v>
          </cell>
          <cell r="EA515">
            <v>0</v>
          </cell>
          <cell r="EB515">
            <v>0</v>
          </cell>
          <cell r="EC515">
            <v>0</v>
          </cell>
          <cell r="ED515">
            <v>0</v>
          </cell>
        </row>
        <row r="516"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  <cell r="BZ516">
            <v>0</v>
          </cell>
          <cell r="CA516">
            <v>0</v>
          </cell>
          <cell r="CB516">
            <v>0</v>
          </cell>
          <cell r="CC516">
            <v>0</v>
          </cell>
          <cell r="CD516">
            <v>0</v>
          </cell>
          <cell r="CE516">
            <v>0</v>
          </cell>
          <cell r="CF516">
            <v>0</v>
          </cell>
          <cell r="CG516">
            <v>0</v>
          </cell>
          <cell r="CH516">
            <v>0</v>
          </cell>
          <cell r="CI516">
            <v>0</v>
          </cell>
          <cell r="CJ516">
            <v>0</v>
          </cell>
          <cell r="CK516">
            <v>0</v>
          </cell>
          <cell r="CL516">
            <v>0</v>
          </cell>
          <cell r="CM516">
            <v>0</v>
          </cell>
          <cell r="CN516">
            <v>0</v>
          </cell>
          <cell r="CO516">
            <v>0</v>
          </cell>
          <cell r="CP516">
            <v>0</v>
          </cell>
          <cell r="CQ516">
            <v>0</v>
          </cell>
          <cell r="CR516">
            <v>0</v>
          </cell>
          <cell r="CS516">
            <v>0</v>
          </cell>
          <cell r="CT516">
            <v>0</v>
          </cell>
          <cell r="CU516">
            <v>0</v>
          </cell>
          <cell r="CV516">
            <v>0</v>
          </cell>
          <cell r="CW516">
            <v>0</v>
          </cell>
          <cell r="CX516">
            <v>0</v>
          </cell>
          <cell r="CY516">
            <v>0</v>
          </cell>
          <cell r="CZ516">
            <v>0</v>
          </cell>
          <cell r="DA516">
            <v>0</v>
          </cell>
          <cell r="DB516">
            <v>0</v>
          </cell>
          <cell r="DC516">
            <v>0</v>
          </cell>
          <cell r="DD516">
            <v>0</v>
          </cell>
          <cell r="DE516">
            <v>0</v>
          </cell>
          <cell r="DF516">
            <v>0</v>
          </cell>
          <cell r="DG516">
            <v>0</v>
          </cell>
          <cell r="DH516">
            <v>0</v>
          </cell>
          <cell r="DI516">
            <v>0</v>
          </cell>
          <cell r="DJ516">
            <v>0</v>
          </cell>
          <cell r="DK516">
            <v>0</v>
          </cell>
          <cell r="DL516">
            <v>0</v>
          </cell>
          <cell r="DM516">
            <v>0</v>
          </cell>
          <cell r="DN516">
            <v>0</v>
          </cell>
          <cell r="DO516">
            <v>0</v>
          </cell>
          <cell r="DP516">
            <v>0</v>
          </cell>
          <cell r="DQ516">
            <v>0</v>
          </cell>
          <cell r="DR516">
            <v>0</v>
          </cell>
          <cell r="DS516">
            <v>0</v>
          </cell>
          <cell r="DT516">
            <v>0</v>
          </cell>
          <cell r="DU516">
            <v>0</v>
          </cell>
          <cell r="DV516">
            <v>0</v>
          </cell>
          <cell r="DW516">
            <v>0</v>
          </cell>
          <cell r="DX516">
            <v>0</v>
          </cell>
          <cell r="DY516">
            <v>0</v>
          </cell>
          <cell r="DZ516">
            <v>0</v>
          </cell>
          <cell r="EA516">
            <v>0</v>
          </cell>
          <cell r="EB516">
            <v>0</v>
          </cell>
          <cell r="EC516">
            <v>0</v>
          </cell>
          <cell r="ED516">
            <v>0</v>
          </cell>
        </row>
        <row r="517"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  <cell r="BZ517">
            <v>0</v>
          </cell>
          <cell r="CA517">
            <v>0</v>
          </cell>
          <cell r="CB517">
            <v>0</v>
          </cell>
          <cell r="CC517">
            <v>0</v>
          </cell>
          <cell r="CD517">
            <v>0</v>
          </cell>
          <cell r="CE517">
            <v>0</v>
          </cell>
          <cell r="CF517">
            <v>0</v>
          </cell>
          <cell r="CG517">
            <v>0</v>
          </cell>
          <cell r="CH517">
            <v>0</v>
          </cell>
          <cell r="CI517">
            <v>0</v>
          </cell>
          <cell r="CJ517">
            <v>0</v>
          </cell>
          <cell r="CK517">
            <v>0</v>
          </cell>
          <cell r="CL517">
            <v>0</v>
          </cell>
          <cell r="CM517">
            <v>0</v>
          </cell>
          <cell r="CN517">
            <v>0</v>
          </cell>
          <cell r="CO517">
            <v>0</v>
          </cell>
          <cell r="CP517">
            <v>0</v>
          </cell>
          <cell r="CQ517">
            <v>0</v>
          </cell>
          <cell r="CR517">
            <v>0</v>
          </cell>
          <cell r="CS517">
            <v>0</v>
          </cell>
          <cell r="CT517">
            <v>0</v>
          </cell>
          <cell r="CU517">
            <v>0</v>
          </cell>
          <cell r="CV517">
            <v>0</v>
          </cell>
          <cell r="CW517">
            <v>0</v>
          </cell>
          <cell r="CX517">
            <v>0</v>
          </cell>
          <cell r="CY517">
            <v>0</v>
          </cell>
          <cell r="CZ517">
            <v>0</v>
          </cell>
          <cell r="DA517">
            <v>0</v>
          </cell>
          <cell r="DB517">
            <v>0</v>
          </cell>
          <cell r="DC517">
            <v>0</v>
          </cell>
          <cell r="DD517">
            <v>0</v>
          </cell>
          <cell r="DE517">
            <v>0</v>
          </cell>
          <cell r="DF517">
            <v>0</v>
          </cell>
          <cell r="DG517">
            <v>0</v>
          </cell>
          <cell r="DH517">
            <v>0</v>
          </cell>
          <cell r="DI517">
            <v>0</v>
          </cell>
          <cell r="DJ517">
            <v>0</v>
          </cell>
          <cell r="DK517">
            <v>0</v>
          </cell>
          <cell r="DL517">
            <v>0</v>
          </cell>
          <cell r="DM517">
            <v>0</v>
          </cell>
          <cell r="DN517">
            <v>0</v>
          </cell>
          <cell r="DO517">
            <v>0</v>
          </cell>
          <cell r="DP517">
            <v>0</v>
          </cell>
          <cell r="DQ517">
            <v>0</v>
          </cell>
          <cell r="DR517">
            <v>0</v>
          </cell>
          <cell r="DS517">
            <v>0</v>
          </cell>
          <cell r="DT517">
            <v>0</v>
          </cell>
          <cell r="DU517">
            <v>0</v>
          </cell>
          <cell r="DV517">
            <v>0</v>
          </cell>
          <cell r="DW517">
            <v>0</v>
          </cell>
          <cell r="DX517">
            <v>0</v>
          </cell>
          <cell r="DY517">
            <v>0</v>
          </cell>
          <cell r="DZ517">
            <v>0</v>
          </cell>
          <cell r="EA517">
            <v>0</v>
          </cell>
          <cell r="EB517">
            <v>0</v>
          </cell>
          <cell r="EC517">
            <v>0</v>
          </cell>
          <cell r="ED517">
            <v>0</v>
          </cell>
        </row>
        <row r="518"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  <cell r="BZ518">
            <v>0</v>
          </cell>
          <cell r="CA518">
            <v>0</v>
          </cell>
          <cell r="CB518">
            <v>0</v>
          </cell>
          <cell r="CC518">
            <v>0</v>
          </cell>
          <cell r="CD518">
            <v>0</v>
          </cell>
          <cell r="CE518">
            <v>0</v>
          </cell>
          <cell r="CF518">
            <v>0</v>
          </cell>
          <cell r="CG518">
            <v>0</v>
          </cell>
          <cell r="CH518">
            <v>0</v>
          </cell>
          <cell r="CI518">
            <v>0</v>
          </cell>
          <cell r="CJ518">
            <v>0</v>
          </cell>
          <cell r="CK518">
            <v>0</v>
          </cell>
          <cell r="CL518">
            <v>0</v>
          </cell>
          <cell r="CM518">
            <v>0</v>
          </cell>
          <cell r="CN518">
            <v>0</v>
          </cell>
          <cell r="CO518">
            <v>0</v>
          </cell>
          <cell r="CP518">
            <v>0</v>
          </cell>
          <cell r="CQ518">
            <v>0</v>
          </cell>
          <cell r="CR518">
            <v>0</v>
          </cell>
          <cell r="CS518">
            <v>0</v>
          </cell>
          <cell r="CT518">
            <v>0</v>
          </cell>
          <cell r="CU518">
            <v>0</v>
          </cell>
          <cell r="CV518">
            <v>0</v>
          </cell>
          <cell r="CW518">
            <v>0</v>
          </cell>
          <cell r="CX518">
            <v>0</v>
          </cell>
          <cell r="CY518">
            <v>0</v>
          </cell>
          <cell r="CZ518">
            <v>0</v>
          </cell>
          <cell r="DA518">
            <v>0</v>
          </cell>
          <cell r="DB518">
            <v>0</v>
          </cell>
          <cell r="DC518">
            <v>0</v>
          </cell>
          <cell r="DD518">
            <v>0</v>
          </cell>
          <cell r="DE518">
            <v>0</v>
          </cell>
          <cell r="DF518">
            <v>0</v>
          </cell>
          <cell r="DG518">
            <v>0</v>
          </cell>
          <cell r="DH518">
            <v>0</v>
          </cell>
          <cell r="DI518">
            <v>0</v>
          </cell>
          <cell r="DJ518">
            <v>0</v>
          </cell>
          <cell r="DK518">
            <v>0</v>
          </cell>
          <cell r="DL518">
            <v>0</v>
          </cell>
          <cell r="DM518">
            <v>0</v>
          </cell>
          <cell r="DN518">
            <v>0</v>
          </cell>
          <cell r="DO518">
            <v>0</v>
          </cell>
          <cell r="DP518">
            <v>0</v>
          </cell>
          <cell r="DQ518">
            <v>0</v>
          </cell>
          <cell r="DR518">
            <v>0</v>
          </cell>
          <cell r="DS518">
            <v>0</v>
          </cell>
          <cell r="DT518">
            <v>0</v>
          </cell>
          <cell r="DU518">
            <v>0</v>
          </cell>
          <cell r="DV518">
            <v>0</v>
          </cell>
          <cell r="DW518">
            <v>0</v>
          </cell>
          <cell r="DX518">
            <v>0</v>
          </cell>
          <cell r="DY518">
            <v>0</v>
          </cell>
          <cell r="DZ518">
            <v>0</v>
          </cell>
          <cell r="EA518">
            <v>0</v>
          </cell>
          <cell r="EB518">
            <v>0</v>
          </cell>
          <cell r="EC518">
            <v>0</v>
          </cell>
          <cell r="ED518">
            <v>0</v>
          </cell>
        </row>
        <row r="519"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  <cell r="CU519">
            <v>0</v>
          </cell>
          <cell r="CV519">
            <v>0</v>
          </cell>
          <cell r="CW519">
            <v>0</v>
          </cell>
          <cell r="CX519">
            <v>0</v>
          </cell>
          <cell r="CY519">
            <v>0</v>
          </cell>
          <cell r="CZ519">
            <v>0</v>
          </cell>
          <cell r="DA519">
            <v>0</v>
          </cell>
          <cell r="DB519">
            <v>0</v>
          </cell>
          <cell r="DC519">
            <v>0</v>
          </cell>
          <cell r="DD519">
            <v>0</v>
          </cell>
          <cell r="DE519">
            <v>0</v>
          </cell>
          <cell r="DF519">
            <v>0</v>
          </cell>
          <cell r="DG519">
            <v>0</v>
          </cell>
          <cell r="DH519">
            <v>0</v>
          </cell>
          <cell r="DI519">
            <v>0</v>
          </cell>
          <cell r="DJ519">
            <v>0</v>
          </cell>
          <cell r="DK519">
            <v>0</v>
          </cell>
          <cell r="DL519">
            <v>0</v>
          </cell>
          <cell r="DM519">
            <v>0</v>
          </cell>
          <cell r="DN519">
            <v>0</v>
          </cell>
          <cell r="DO519">
            <v>0</v>
          </cell>
          <cell r="DP519">
            <v>0</v>
          </cell>
          <cell r="DQ519">
            <v>0</v>
          </cell>
          <cell r="DR519">
            <v>0</v>
          </cell>
          <cell r="DS519">
            <v>0</v>
          </cell>
          <cell r="DT519">
            <v>0</v>
          </cell>
          <cell r="DU519">
            <v>0</v>
          </cell>
          <cell r="DV519">
            <v>0</v>
          </cell>
          <cell r="DW519">
            <v>0</v>
          </cell>
          <cell r="DX519">
            <v>0</v>
          </cell>
          <cell r="DY519">
            <v>0</v>
          </cell>
          <cell r="DZ519">
            <v>0</v>
          </cell>
          <cell r="EA519">
            <v>0</v>
          </cell>
          <cell r="EB519">
            <v>0</v>
          </cell>
          <cell r="EC519">
            <v>0</v>
          </cell>
          <cell r="ED519">
            <v>0</v>
          </cell>
        </row>
        <row r="520"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  <cell r="BZ520">
            <v>0</v>
          </cell>
          <cell r="CA520">
            <v>0</v>
          </cell>
          <cell r="CB520">
            <v>0</v>
          </cell>
          <cell r="CC520">
            <v>0</v>
          </cell>
          <cell r="CD520">
            <v>0</v>
          </cell>
          <cell r="CE520">
            <v>0</v>
          </cell>
          <cell r="CF520">
            <v>0</v>
          </cell>
          <cell r="CG520">
            <v>0</v>
          </cell>
          <cell r="CH520">
            <v>0</v>
          </cell>
          <cell r="CI520">
            <v>0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P520">
            <v>0</v>
          </cell>
          <cell r="CQ520">
            <v>0</v>
          </cell>
          <cell r="CR520">
            <v>0</v>
          </cell>
          <cell r="CS520">
            <v>0</v>
          </cell>
          <cell r="CT520">
            <v>0</v>
          </cell>
          <cell r="CU520">
            <v>0</v>
          </cell>
          <cell r="CV520">
            <v>0</v>
          </cell>
          <cell r="CW520">
            <v>0</v>
          </cell>
          <cell r="CX520">
            <v>0</v>
          </cell>
          <cell r="CY520">
            <v>0</v>
          </cell>
          <cell r="CZ520">
            <v>0</v>
          </cell>
          <cell r="DA520">
            <v>0</v>
          </cell>
          <cell r="DB520">
            <v>0</v>
          </cell>
          <cell r="DC520">
            <v>0</v>
          </cell>
          <cell r="DD520">
            <v>0</v>
          </cell>
          <cell r="DE520">
            <v>0</v>
          </cell>
          <cell r="DF520">
            <v>0</v>
          </cell>
          <cell r="DG520">
            <v>0</v>
          </cell>
          <cell r="DH520">
            <v>0</v>
          </cell>
          <cell r="DI520">
            <v>0</v>
          </cell>
          <cell r="DJ520">
            <v>0</v>
          </cell>
          <cell r="DK520">
            <v>0</v>
          </cell>
          <cell r="DL520">
            <v>0</v>
          </cell>
          <cell r="DM520">
            <v>0</v>
          </cell>
          <cell r="DN520">
            <v>0</v>
          </cell>
          <cell r="DO520">
            <v>0</v>
          </cell>
          <cell r="DP520">
            <v>0</v>
          </cell>
          <cell r="DQ520">
            <v>0</v>
          </cell>
          <cell r="DR520">
            <v>0</v>
          </cell>
          <cell r="DS520">
            <v>0</v>
          </cell>
          <cell r="DT520">
            <v>0</v>
          </cell>
          <cell r="DU520">
            <v>0</v>
          </cell>
          <cell r="DV520">
            <v>0</v>
          </cell>
          <cell r="DW520">
            <v>0</v>
          </cell>
          <cell r="DX520">
            <v>0</v>
          </cell>
          <cell r="DY520">
            <v>0</v>
          </cell>
          <cell r="DZ520">
            <v>0</v>
          </cell>
          <cell r="EA520">
            <v>0</v>
          </cell>
          <cell r="EB520">
            <v>0</v>
          </cell>
          <cell r="EC520">
            <v>0</v>
          </cell>
          <cell r="ED520">
            <v>0</v>
          </cell>
        </row>
        <row r="521"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  <cell r="BZ521">
            <v>0</v>
          </cell>
          <cell r="CA521">
            <v>0</v>
          </cell>
          <cell r="CB521">
            <v>0</v>
          </cell>
          <cell r="CC521">
            <v>0</v>
          </cell>
          <cell r="CD521">
            <v>0</v>
          </cell>
          <cell r="CE521">
            <v>0</v>
          </cell>
          <cell r="CF521">
            <v>0</v>
          </cell>
          <cell r="CG521">
            <v>0</v>
          </cell>
          <cell r="CH521">
            <v>0</v>
          </cell>
          <cell r="CI521">
            <v>0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P521">
            <v>0</v>
          </cell>
          <cell r="CQ521">
            <v>0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0</v>
          </cell>
          <cell r="CY521">
            <v>0</v>
          </cell>
          <cell r="CZ521">
            <v>0</v>
          </cell>
          <cell r="DA521">
            <v>0</v>
          </cell>
          <cell r="DB521">
            <v>0</v>
          </cell>
          <cell r="DC521">
            <v>0</v>
          </cell>
          <cell r="DD521">
            <v>0</v>
          </cell>
          <cell r="DE521">
            <v>0</v>
          </cell>
          <cell r="DF521">
            <v>0</v>
          </cell>
          <cell r="DG521">
            <v>0</v>
          </cell>
          <cell r="DH521">
            <v>0</v>
          </cell>
          <cell r="DI521">
            <v>0</v>
          </cell>
          <cell r="DJ521">
            <v>0</v>
          </cell>
          <cell r="DK521">
            <v>0</v>
          </cell>
          <cell r="DL521">
            <v>0</v>
          </cell>
          <cell r="DM521">
            <v>0</v>
          </cell>
          <cell r="DN521">
            <v>0</v>
          </cell>
          <cell r="DO521">
            <v>0</v>
          </cell>
          <cell r="DP521">
            <v>0</v>
          </cell>
          <cell r="DQ521">
            <v>0</v>
          </cell>
          <cell r="DR521">
            <v>0</v>
          </cell>
          <cell r="DS521">
            <v>0</v>
          </cell>
          <cell r="DT521">
            <v>0</v>
          </cell>
          <cell r="DU521">
            <v>0</v>
          </cell>
          <cell r="DV521">
            <v>0</v>
          </cell>
          <cell r="DW521">
            <v>0</v>
          </cell>
          <cell r="DX521">
            <v>0</v>
          </cell>
          <cell r="DY521">
            <v>0</v>
          </cell>
          <cell r="DZ521">
            <v>0</v>
          </cell>
          <cell r="EA521">
            <v>0</v>
          </cell>
          <cell r="EB521">
            <v>0</v>
          </cell>
          <cell r="EC521">
            <v>0</v>
          </cell>
          <cell r="ED521">
            <v>0</v>
          </cell>
        </row>
        <row r="523"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  <cell r="BZ523">
            <v>0</v>
          </cell>
          <cell r="CA523">
            <v>0</v>
          </cell>
          <cell r="CB523">
            <v>0</v>
          </cell>
          <cell r="CC523">
            <v>0</v>
          </cell>
          <cell r="CD523">
            <v>0</v>
          </cell>
          <cell r="CE523">
            <v>0</v>
          </cell>
          <cell r="CF523">
            <v>0</v>
          </cell>
          <cell r="CG523">
            <v>0</v>
          </cell>
          <cell r="CH523">
            <v>0</v>
          </cell>
          <cell r="CI523">
            <v>0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P523">
            <v>0</v>
          </cell>
          <cell r="CQ523">
            <v>0</v>
          </cell>
          <cell r="CR523">
            <v>0</v>
          </cell>
          <cell r="CS523">
            <v>0</v>
          </cell>
          <cell r="CT523">
            <v>0</v>
          </cell>
          <cell r="CU523">
            <v>0</v>
          </cell>
          <cell r="CV523">
            <v>0</v>
          </cell>
          <cell r="CW523">
            <v>0</v>
          </cell>
          <cell r="CX523">
            <v>0</v>
          </cell>
          <cell r="CY523">
            <v>0</v>
          </cell>
          <cell r="CZ523">
            <v>0</v>
          </cell>
          <cell r="DA523">
            <v>0</v>
          </cell>
          <cell r="DB523">
            <v>0</v>
          </cell>
          <cell r="DC523">
            <v>0</v>
          </cell>
          <cell r="DD523">
            <v>0</v>
          </cell>
          <cell r="DE523">
            <v>0</v>
          </cell>
          <cell r="DF523">
            <v>0</v>
          </cell>
          <cell r="DG523">
            <v>0</v>
          </cell>
          <cell r="DH523">
            <v>0</v>
          </cell>
          <cell r="DI523">
            <v>0</v>
          </cell>
          <cell r="DJ523">
            <v>0</v>
          </cell>
          <cell r="DK523">
            <v>0</v>
          </cell>
          <cell r="DL523">
            <v>0</v>
          </cell>
          <cell r="DM523">
            <v>0</v>
          </cell>
          <cell r="DN523">
            <v>0</v>
          </cell>
          <cell r="DO523">
            <v>0</v>
          </cell>
          <cell r="DP523">
            <v>0</v>
          </cell>
          <cell r="DQ523">
            <v>0</v>
          </cell>
          <cell r="DR523">
            <v>0</v>
          </cell>
          <cell r="DS523">
            <v>0</v>
          </cell>
          <cell r="DT523">
            <v>0</v>
          </cell>
          <cell r="DU523">
            <v>0</v>
          </cell>
          <cell r="DV523">
            <v>0</v>
          </cell>
          <cell r="DW523">
            <v>0</v>
          </cell>
          <cell r="DX523">
            <v>0</v>
          </cell>
          <cell r="DY523">
            <v>0</v>
          </cell>
          <cell r="DZ523">
            <v>0</v>
          </cell>
          <cell r="EA523">
            <v>0</v>
          </cell>
          <cell r="EB523">
            <v>0</v>
          </cell>
          <cell r="EC523">
            <v>0</v>
          </cell>
          <cell r="ED523">
            <v>0</v>
          </cell>
        </row>
        <row r="525"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  <cell r="CU525">
            <v>0</v>
          </cell>
          <cell r="CV525">
            <v>0</v>
          </cell>
          <cell r="CW525">
            <v>0</v>
          </cell>
          <cell r="CX525">
            <v>0</v>
          </cell>
          <cell r="CY525">
            <v>0</v>
          </cell>
          <cell r="CZ525">
            <v>0</v>
          </cell>
          <cell r="DA525">
            <v>0</v>
          </cell>
          <cell r="DB525">
            <v>0</v>
          </cell>
          <cell r="DC525">
            <v>0</v>
          </cell>
          <cell r="DD525">
            <v>0</v>
          </cell>
          <cell r="DE525">
            <v>0</v>
          </cell>
          <cell r="DF525">
            <v>0</v>
          </cell>
          <cell r="DG525">
            <v>0</v>
          </cell>
          <cell r="DH525">
            <v>0</v>
          </cell>
          <cell r="DI525">
            <v>0</v>
          </cell>
          <cell r="DJ525">
            <v>0</v>
          </cell>
          <cell r="DK525">
            <v>0</v>
          </cell>
          <cell r="DL525">
            <v>0</v>
          </cell>
          <cell r="DM525">
            <v>0</v>
          </cell>
          <cell r="DN525">
            <v>0</v>
          </cell>
          <cell r="DO525">
            <v>0</v>
          </cell>
          <cell r="DP525">
            <v>0</v>
          </cell>
          <cell r="DQ525">
            <v>0</v>
          </cell>
          <cell r="DR525">
            <v>0</v>
          </cell>
          <cell r="DS525">
            <v>0</v>
          </cell>
          <cell r="DT525">
            <v>0</v>
          </cell>
          <cell r="DU525">
            <v>0</v>
          </cell>
          <cell r="DV525">
            <v>0</v>
          </cell>
          <cell r="DW525">
            <v>0</v>
          </cell>
          <cell r="DX525">
            <v>0</v>
          </cell>
          <cell r="DY525">
            <v>0</v>
          </cell>
          <cell r="DZ525">
            <v>0</v>
          </cell>
          <cell r="EA525">
            <v>0</v>
          </cell>
          <cell r="EB525">
            <v>0</v>
          </cell>
          <cell r="EC525">
            <v>0</v>
          </cell>
          <cell r="ED525">
            <v>0</v>
          </cell>
        </row>
        <row r="528"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  <cell r="BZ528">
            <v>0</v>
          </cell>
          <cell r="CA528">
            <v>0</v>
          </cell>
          <cell r="CB528">
            <v>0</v>
          </cell>
          <cell r="CC528">
            <v>0</v>
          </cell>
          <cell r="CD528">
            <v>0</v>
          </cell>
          <cell r="CE528">
            <v>0</v>
          </cell>
          <cell r="CF528">
            <v>0</v>
          </cell>
          <cell r="CG528">
            <v>0</v>
          </cell>
          <cell r="CH528">
            <v>0</v>
          </cell>
          <cell r="CI528">
            <v>0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P528">
            <v>0</v>
          </cell>
          <cell r="CQ528">
            <v>0</v>
          </cell>
          <cell r="CR528">
            <v>0</v>
          </cell>
          <cell r="CS528">
            <v>0</v>
          </cell>
          <cell r="CT528">
            <v>0</v>
          </cell>
          <cell r="CU528">
            <v>0</v>
          </cell>
          <cell r="CV528">
            <v>0</v>
          </cell>
          <cell r="CW528">
            <v>0</v>
          </cell>
          <cell r="CX528">
            <v>0</v>
          </cell>
          <cell r="CY528">
            <v>0</v>
          </cell>
          <cell r="CZ528">
            <v>0</v>
          </cell>
          <cell r="DA528">
            <v>0</v>
          </cell>
          <cell r="DB528">
            <v>0</v>
          </cell>
          <cell r="DC528">
            <v>0</v>
          </cell>
          <cell r="DD528">
            <v>0</v>
          </cell>
          <cell r="DE528">
            <v>0</v>
          </cell>
          <cell r="DF528">
            <v>0</v>
          </cell>
          <cell r="DG528">
            <v>0</v>
          </cell>
          <cell r="DH528">
            <v>0</v>
          </cell>
          <cell r="DI528">
            <v>0</v>
          </cell>
          <cell r="DJ528">
            <v>0</v>
          </cell>
          <cell r="DK528">
            <v>0</v>
          </cell>
          <cell r="DL528">
            <v>0</v>
          </cell>
          <cell r="DM528">
            <v>0</v>
          </cell>
          <cell r="DN528">
            <v>0</v>
          </cell>
          <cell r="DO528">
            <v>0</v>
          </cell>
          <cell r="DP528">
            <v>0</v>
          </cell>
          <cell r="DQ528">
            <v>0</v>
          </cell>
          <cell r="DR528">
            <v>0</v>
          </cell>
          <cell r="DS528">
            <v>0</v>
          </cell>
          <cell r="DT528">
            <v>0</v>
          </cell>
          <cell r="DU528">
            <v>0</v>
          </cell>
          <cell r="DV528">
            <v>0</v>
          </cell>
          <cell r="DW528">
            <v>0</v>
          </cell>
          <cell r="DX528">
            <v>0</v>
          </cell>
          <cell r="DY528">
            <v>0</v>
          </cell>
          <cell r="DZ528">
            <v>0</v>
          </cell>
          <cell r="EA528">
            <v>0</v>
          </cell>
          <cell r="EB528">
            <v>0</v>
          </cell>
          <cell r="EC528">
            <v>0</v>
          </cell>
          <cell r="ED528">
            <v>0</v>
          </cell>
        </row>
        <row r="529"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  <cell r="BZ529">
            <v>0</v>
          </cell>
          <cell r="CA529">
            <v>0</v>
          </cell>
          <cell r="CB529">
            <v>0</v>
          </cell>
          <cell r="CC529">
            <v>0</v>
          </cell>
          <cell r="CD529">
            <v>0</v>
          </cell>
          <cell r="CE529">
            <v>0</v>
          </cell>
          <cell r="CF529">
            <v>0</v>
          </cell>
          <cell r="CG529">
            <v>0</v>
          </cell>
          <cell r="CH529">
            <v>0</v>
          </cell>
          <cell r="CI529">
            <v>0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P529">
            <v>0</v>
          </cell>
          <cell r="CQ529">
            <v>0</v>
          </cell>
          <cell r="CR529">
            <v>0</v>
          </cell>
          <cell r="CS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0</v>
          </cell>
          <cell r="CY529">
            <v>0</v>
          </cell>
          <cell r="CZ529">
            <v>0</v>
          </cell>
          <cell r="DA529">
            <v>0</v>
          </cell>
          <cell r="DB529">
            <v>0</v>
          </cell>
          <cell r="DC529">
            <v>0</v>
          </cell>
          <cell r="DD529">
            <v>0</v>
          </cell>
          <cell r="DE529">
            <v>0</v>
          </cell>
          <cell r="DF529">
            <v>0</v>
          </cell>
          <cell r="DG529">
            <v>0</v>
          </cell>
          <cell r="DH529">
            <v>0</v>
          </cell>
          <cell r="DI529">
            <v>0</v>
          </cell>
          <cell r="DJ529">
            <v>0</v>
          </cell>
          <cell r="DK529">
            <v>0</v>
          </cell>
          <cell r="DL529">
            <v>0</v>
          </cell>
          <cell r="DM529">
            <v>0</v>
          </cell>
          <cell r="DN529">
            <v>0</v>
          </cell>
          <cell r="DO529">
            <v>0</v>
          </cell>
          <cell r="DP529">
            <v>0</v>
          </cell>
          <cell r="DQ529">
            <v>0</v>
          </cell>
          <cell r="DR529">
            <v>0</v>
          </cell>
          <cell r="DS529">
            <v>0</v>
          </cell>
          <cell r="DT529">
            <v>0</v>
          </cell>
          <cell r="DU529">
            <v>0</v>
          </cell>
          <cell r="DV529">
            <v>0</v>
          </cell>
          <cell r="DW529">
            <v>0</v>
          </cell>
          <cell r="DX529">
            <v>0</v>
          </cell>
          <cell r="DY529">
            <v>0</v>
          </cell>
          <cell r="DZ529">
            <v>0</v>
          </cell>
          <cell r="EA529">
            <v>0</v>
          </cell>
          <cell r="EB529">
            <v>0</v>
          </cell>
          <cell r="EC529">
            <v>0</v>
          </cell>
          <cell r="ED529">
            <v>0</v>
          </cell>
        </row>
        <row r="530"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-3568.7475199999972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-3568.7475199999972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-2326.8419199999989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-2326.8419199999989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-2323.7635199999932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-2323.7635199999932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-16.380000000004657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-16.380000000004657</v>
          </cell>
          <cell r="BZ530">
            <v>0</v>
          </cell>
          <cell r="CA530">
            <v>0</v>
          </cell>
          <cell r="CB530">
            <v>0</v>
          </cell>
          <cell r="CC530">
            <v>0</v>
          </cell>
          <cell r="CD530">
            <v>0</v>
          </cell>
          <cell r="CE530">
            <v>-24.5</v>
          </cell>
          <cell r="CF530">
            <v>0</v>
          </cell>
          <cell r="CG530">
            <v>0</v>
          </cell>
          <cell r="CH530">
            <v>0</v>
          </cell>
          <cell r="CI530">
            <v>0</v>
          </cell>
          <cell r="CJ530">
            <v>0</v>
          </cell>
          <cell r="CK530">
            <v>0</v>
          </cell>
          <cell r="CL530">
            <v>-24.5</v>
          </cell>
          <cell r="CM530">
            <v>0</v>
          </cell>
          <cell r="CN530">
            <v>0</v>
          </cell>
          <cell r="CO530">
            <v>0</v>
          </cell>
          <cell r="CP530">
            <v>0</v>
          </cell>
          <cell r="CQ530">
            <v>0</v>
          </cell>
          <cell r="CR530">
            <v>-32.543999999994412</v>
          </cell>
          <cell r="CS530">
            <v>0</v>
          </cell>
          <cell r="CT530">
            <v>0</v>
          </cell>
          <cell r="CU530">
            <v>0</v>
          </cell>
          <cell r="CV530">
            <v>0</v>
          </cell>
          <cell r="CW530">
            <v>0</v>
          </cell>
          <cell r="CX530">
            <v>0</v>
          </cell>
          <cell r="CY530">
            <v>-32.543999999994412</v>
          </cell>
          <cell r="CZ530">
            <v>0</v>
          </cell>
          <cell r="DA530">
            <v>0</v>
          </cell>
          <cell r="DB530">
            <v>0</v>
          </cell>
          <cell r="DC530">
            <v>0</v>
          </cell>
          <cell r="DD530">
            <v>0</v>
          </cell>
          <cell r="DE530">
            <v>-42.161600000006729</v>
          </cell>
          <cell r="DF530">
            <v>0</v>
          </cell>
          <cell r="DG530">
            <v>0</v>
          </cell>
          <cell r="DH530">
            <v>0</v>
          </cell>
          <cell r="DI530">
            <v>0</v>
          </cell>
          <cell r="DJ530">
            <v>0</v>
          </cell>
          <cell r="DK530">
            <v>0</v>
          </cell>
          <cell r="DL530">
            <v>-42.161600000006729</v>
          </cell>
          <cell r="DM530">
            <v>0</v>
          </cell>
          <cell r="DN530">
            <v>0</v>
          </cell>
          <cell r="DO530">
            <v>0</v>
          </cell>
          <cell r="DP530">
            <v>0</v>
          </cell>
          <cell r="DQ530">
            <v>0</v>
          </cell>
          <cell r="DR530">
            <v>0</v>
          </cell>
          <cell r="DS530">
            <v>0</v>
          </cell>
          <cell r="DT530">
            <v>0</v>
          </cell>
          <cell r="DU530">
            <v>0</v>
          </cell>
          <cell r="DV530">
            <v>0</v>
          </cell>
          <cell r="DW530">
            <v>0</v>
          </cell>
          <cell r="DX530">
            <v>0</v>
          </cell>
          <cell r="DY530">
            <v>0</v>
          </cell>
          <cell r="DZ530">
            <v>0</v>
          </cell>
          <cell r="EA530">
            <v>0</v>
          </cell>
          <cell r="EB530">
            <v>0</v>
          </cell>
          <cell r="EC530">
            <v>0</v>
          </cell>
          <cell r="ED530">
            <v>0</v>
          </cell>
        </row>
        <row r="531"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-3470.8783999999869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-3451.1240000000689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-3451.1240000000689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  <cell r="BZ531">
            <v>0</v>
          </cell>
          <cell r="CA531">
            <v>0</v>
          </cell>
          <cell r="CB531">
            <v>0</v>
          </cell>
          <cell r="CC531">
            <v>0</v>
          </cell>
          <cell r="CD531">
            <v>0</v>
          </cell>
          <cell r="CE531">
            <v>0</v>
          </cell>
          <cell r="CF531">
            <v>0</v>
          </cell>
          <cell r="CG531">
            <v>0</v>
          </cell>
          <cell r="CH531">
            <v>0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0</v>
          </cell>
          <cell r="CZ531">
            <v>0</v>
          </cell>
          <cell r="DA531">
            <v>0</v>
          </cell>
          <cell r="DB531">
            <v>0</v>
          </cell>
          <cell r="DC531">
            <v>0</v>
          </cell>
          <cell r="DD531">
            <v>0</v>
          </cell>
          <cell r="DE531">
            <v>0</v>
          </cell>
          <cell r="DF531">
            <v>0</v>
          </cell>
          <cell r="DG531">
            <v>0</v>
          </cell>
          <cell r="DH531">
            <v>0</v>
          </cell>
          <cell r="DI531">
            <v>0</v>
          </cell>
          <cell r="DJ531">
            <v>0</v>
          </cell>
          <cell r="DK531">
            <v>0</v>
          </cell>
          <cell r="DL531">
            <v>0</v>
          </cell>
          <cell r="DM531">
            <v>0</v>
          </cell>
          <cell r="DN531">
            <v>0</v>
          </cell>
          <cell r="DO531">
            <v>0</v>
          </cell>
          <cell r="DP531">
            <v>0</v>
          </cell>
          <cell r="DQ531">
            <v>0</v>
          </cell>
          <cell r="DR531">
            <v>0</v>
          </cell>
          <cell r="DS531">
            <v>0</v>
          </cell>
          <cell r="DT531">
            <v>0</v>
          </cell>
          <cell r="DU531">
            <v>0</v>
          </cell>
          <cell r="DV531">
            <v>0</v>
          </cell>
          <cell r="DW531">
            <v>0</v>
          </cell>
          <cell r="DX531">
            <v>0</v>
          </cell>
          <cell r="DY531">
            <v>0</v>
          </cell>
          <cell r="DZ531">
            <v>0</v>
          </cell>
          <cell r="EA531">
            <v>0</v>
          </cell>
          <cell r="EB531">
            <v>0</v>
          </cell>
          <cell r="EC531">
            <v>0</v>
          </cell>
          <cell r="ED531">
            <v>0</v>
          </cell>
        </row>
        <row r="532"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-3451.1251999999949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-3451.1251999999949</v>
          </cell>
          <cell r="AE532">
            <v>-3431.4800000000105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-3431.4800000000105</v>
          </cell>
          <cell r="AR532">
            <v>-2326.8460799999884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-2326.8460799999884</v>
          </cell>
          <cell r="BE532">
            <v>-2323.7635200000077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-2323.7635200000077</v>
          </cell>
          <cell r="BR532">
            <v>-17.043520000006538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  <cell r="BZ532">
            <v>0</v>
          </cell>
          <cell r="CA532">
            <v>0</v>
          </cell>
          <cell r="CB532">
            <v>0</v>
          </cell>
          <cell r="CC532">
            <v>0</v>
          </cell>
          <cell r="CD532">
            <v>-17.043520000006538</v>
          </cell>
          <cell r="CE532">
            <v>-24.49199999999837</v>
          </cell>
          <cell r="CF532">
            <v>0</v>
          </cell>
          <cell r="CG532">
            <v>0</v>
          </cell>
          <cell r="CH532">
            <v>0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-24.49199999999837</v>
          </cell>
          <cell r="CR532">
            <v>-32.543999999994412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C532">
            <v>0</v>
          </cell>
          <cell r="DD532">
            <v>-32.543999999994412</v>
          </cell>
          <cell r="DE532">
            <v>-42.161599999992177</v>
          </cell>
          <cell r="DF532">
            <v>0</v>
          </cell>
          <cell r="DG532">
            <v>0</v>
          </cell>
          <cell r="DH532">
            <v>0</v>
          </cell>
          <cell r="DI532">
            <v>0</v>
          </cell>
          <cell r="DJ532">
            <v>0</v>
          </cell>
          <cell r="DK532">
            <v>0</v>
          </cell>
          <cell r="DL532">
            <v>0</v>
          </cell>
          <cell r="DM532">
            <v>0</v>
          </cell>
          <cell r="DN532">
            <v>0</v>
          </cell>
          <cell r="DO532">
            <v>0</v>
          </cell>
          <cell r="DP532">
            <v>0</v>
          </cell>
          <cell r="DQ532">
            <v>-42.161599999992177</v>
          </cell>
          <cell r="DR532">
            <v>0</v>
          </cell>
          <cell r="DS532">
            <v>0</v>
          </cell>
          <cell r="DT532">
            <v>0</v>
          </cell>
          <cell r="DU532">
            <v>0</v>
          </cell>
          <cell r="DV532">
            <v>0</v>
          </cell>
          <cell r="DW532">
            <v>0</v>
          </cell>
          <cell r="DX532">
            <v>0</v>
          </cell>
          <cell r="DY532">
            <v>0</v>
          </cell>
          <cell r="DZ532">
            <v>0</v>
          </cell>
          <cell r="EA532">
            <v>0</v>
          </cell>
          <cell r="EB532">
            <v>0</v>
          </cell>
          <cell r="EC532">
            <v>0</v>
          </cell>
          <cell r="ED532">
            <v>0</v>
          </cell>
        </row>
        <row r="533"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0</v>
          </cell>
          <cell r="CB533">
            <v>0</v>
          </cell>
          <cell r="CC533">
            <v>0</v>
          </cell>
          <cell r="CD533">
            <v>0</v>
          </cell>
          <cell r="CE533">
            <v>0</v>
          </cell>
          <cell r="CF533">
            <v>0</v>
          </cell>
          <cell r="CG533">
            <v>0</v>
          </cell>
          <cell r="CH533">
            <v>0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C533">
            <v>0</v>
          </cell>
          <cell r="DD533">
            <v>0</v>
          </cell>
          <cell r="DE533">
            <v>0</v>
          </cell>
          <cell r="DF533">
            <v>0</v>
          </cell>
          <cell r="DG533">
            <v>0</v>
          </cell>
          <cell r="DH533">
            <v>0</v>
          </cell>
          <cell r="DI533">
            <v>0</v>
          </cell>
          <cell r="DJ533">
            <v>0</v>
          </cell>
          <cell r="DK533">
            <v>0</v>
          </cell>
          <cell r="DL533">
            <v>0</v>
          </cell>
          <cell r="DM533">
            <v>0</v>
          </cell>
          <cell r="DN533">
            <v>0</v>
          </cell>
          <cell r="DO533">
            <v>0</v>
          </cell>
          <cell r="DP533">
            <v>0</v>
          </cell>
          <cell r="DQ533">
            <v>0</v>
          </cell>
          <cell r="DR533">
            <v>0</v>
          </cell>
          <cell r="DS533">
            <v>0</v>
          </cell>
          <cell r="DT533">
            <v>0</v>
          </cell>
          <cell r="DU533">
            <v>0</v>
          </cell>
          <cell r="DV533">
            <v>0</v>
          </cell>
          <cell r="DW533">
            <v>0</v>
          </cell>
          <cell r="DX533">
            <v>0</v>
          </cell>
          <cell r="DY533">
            <v>0</v>
          </cell>
          <cell r="DZ533">
            <v>0</v>
          </cell>
          <cell r="EA533">
            <v>0</v>
          </cell>
          <cell r="EB533">
            <v>0</v>
          </cell>
          <cell r="EC533">
            <v>0</v>
          </cell>
          <cell r="ED533">
            <v>0</v>
          </cell>
        </row>
        <row r="534"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-95.533000000000001</v>
          </cell>
          <cell r="BS534">
            <v>-4.681</v>
          </cell>
          <cell r="BT534">
            <v>-5.32</v>
          </cell>
          <cell r="BU534">
            <v>-7.843</v>
          </cell>
          <cell r="BV534">
            <v>-8.7899999999999991</v>
          </cell>
          <cell r="BW534">
            <v>-9.61</v>
          </cell>
          <cell r="BX534">
            <v>-10.199999999999999</v>
          </cell>
          <cell r="BY534">
            <v>-10.85</v>
          </cell>
          <cell r="BZ534">
            <v>-10.323</v>
          </cell>
          <cell r="CA534">
            <v>-9.66</v>
          </cell>
          <cell r="CB534">
            <v>-8.3390000000000004</v>
          </cell>
          <cell r="CC534">
            <v>-5.67</v>
          </cell>
          <cell r="CD534">
            <v>-4.2469999999999999</v>
          </cell>
          <cell r="CE534">
            <v>-95.137999999997191</v>
          </cell>
          <cell r="CF534">
            <v>-4.6809999999999263</v>
          </cell>
          <cell r="CG534">
            <v>-5.3199999999999363</v>
          </cell>
          <cell r="CH534">
            <v>-7.8430000000000746</v>
          </cell>
          <cell r="CI534">
            <v>-8.7599999999999909</v>
          </cell>
          <cell r="CJ534">
            <v>-9.5789999999999509</v>
          </cell>
          <cell r="CK534">
            <v>-10.079999999999927</v>
          </cell>
          <cell r="CL534">
            <v>-10.787999999999784</v>
          </cell>
          <cell r="CM534">
            <v>-10.353999999999814</v>
          </cell>
          <cell r="CN534">
            <v>-9.6300000000001091</v>
          </cell>
          <cell r="CO534">
            <v>-8.2770000000000437</v>
          </cell>
          <cell r="CP534">
            <v>-5.6100000000000136</v>
          </cell>
          <cell r="CQ534">
            <v>-4.2160000000000082</v>
          </cell>
          <cell r="CR534">
            <v>-94.682999999999083</v>
          </cell>
          <cell r="CS534">
            <v>-4.6500000000000909</v>
          </cell>
          <cell r="CT534">
            <v>-5.2919999999999163</v>
          </cell>
          <cell r="CU534">
            <v>-7.8120000000001255</v>
          </cell>
          <cell r="CV534">
            <v>-8.6699999999998454</v>
          </cell>
          <cell r="CW534">
            <v>-9.4549999999999272</v>
          </cell>
          <cell r="CX534">
            <v>-10.049999999999955</v>
          </cell>
          <cell r="CY534">
            <v>-10.881000000000085</v>
          </cell>
          <cell r="CZ534">
            <v>-10.199000000000069</v>
          </cell>
          <cell r="DA534">
            <v>-9.5999999999999091</v>
          </cell>
          <cell r="DB534">
            <v>-8.2460000000000946</v>
          </cell>
          <cell r="DC534">
            <v>-5.5500000000000682</v>
          </cell>
          <cell r="DD534">
            <v>-4.27800000000002</v>
          </cell>
          <cell r="DE534">
            <v>-94.173000000000684</v>
          </cell>
          <cell r="DF534">
            <v>-4.5880000000000791</v>
          </cell>
          <cell r="DG534">
            <v>-5.3940000000000055</v>
          </cell>
          <cell r="DH534">
            <v>-7.75</v>
          </cell>
          <cell r="DI534">
            <v>-8.5800000000001546</v>
          </cell>
          <cell r="DJ534">
            <v>-9.4239999999999782</v>
          </cell>
          <cell r="DK534">
            <v>-9.9900000000000091</v>
          </cell>
          <cell r="DL534">
            <v>-10.81899999999996</v>
          </cell>
          <cell r="DM534">
            <v>-10.105999999999995</v>
          </cell>
          <cell r="DN534">
            <v>-9.5399999999999636</v>
          </cell>
          <cell r="DO534">
            <v>-8.2150000000001455</v>
          </cell>
          <cell r="DP534">
            <v>-5.5200000000000955</v>
          </cell>
          <cell r="DQ534">
            <v>-4.2469999999999573</v>
          </cell>
          <cell r="DR534">
            <v>-93.527000000003682</v>
          </cell>
          <cell r="DS534">
            <v>-4.5879999999999654</v>
          </cell>
          <cell r="DT534">
            <v>-5.1800000000000637</v>
          </cell>
          <cell r="DU534">
            <v>-7.6879999999998745</v>
          </cell>
          <cell r="DV534">
            <v>-8.5499999999999545</v>
          </cell>
          <cell r="DW534">
            <v>-9.331000000000131</v>
          </cell>
          <cell r="DX534">
            <v>-10.020000000000209</v>
          </cell>
          <cell r="DY534">
            <v>-10.694999999999936</v>
          </cell>
          <cell r="DZ534">
            <v>-10.198999999999842</v>
          </cell>
          <cell r="EA534">
            <v>-9.4500000000000455</v>
          </cell>
          <cell r="EB534">
            <v>-8.15300000000002</v>
          </cell>
          <cell r="EC534">
            <v>-5.5500000000000682</v>
          </cell>
          <cell r="ED534">
            <v>-4.1230000000000473</v>
          </cell>
        </row>
        <row r="535"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-25051.712999999989</v>
          </cell>
          <cell r="BS535">
            <v>-1212.3479999999981</v>
          </cell>
          <cell r="BT535">
            <v>-1356.8520000000026</v>
          </cell>
          <cell r="BU535">
            <v>-2113.0840000000026</v>
          </cell>
          <cell r="BV535">
            <v>-2440.7099999999991</v>
          </cell>
          <cell r="BW535">
            <v>-2825.3400000000038</v>
          </cell>
          <cell r="BX535">
            <v>-3001.5599999999977</v>
          </cell>
          <cell r="BY535">
            <v>-2716.7779999999984</v>
          </cell>
          <cell r="BZ535">
            <v>-2721.2109999999957</v>
          </cell>
          <cell r="CA535">
            <v>-2398.7400000000052</v>
          </cell>
          <cell r="CB535">
            <v>-1944.7849999999962</v>
          </cell>
          <cell r="CC535">
            <v>-1309.8600000000006</v>
          </cell>
          <cell r="CD535">
            <v>-1010.4450000000033</v>
          </cell>
          <cell r="CE535">
            <v>-24943.795000000042</v>
          </cell>
          <cell r="CF535">
            <v>-1207.1399999999994</v>
          </cell>
          <cell r="CG535">
            <v>-1350.9720000000016</v>
          </cell>
          <cell r="CH535">
            <v>-2104.0010000000038</v>
          </cell>
          <cell r="CI535">
            <v>-2430.239999999998</v>
          </cell>
          <cell r="CJ535">
            <v>-2813.2189999999973</v>
          </cell>
          <cell r="CK535">
            <v>-2988.6300000000047</v>
          </cell>
          <cell r="CL535">
            <v>-2705.0599999999977</v>
          </cell>
          <cell r="CM535">
            <v>-2709.5550000000076</v>
          </cell>
          <cell r="CN535">
            <v>-2388.3600000000006</v>
          </cell>
          <cell r="CO535">
            <v>-1936.260000000002</v>
          </cell>
          <cell r="CP535">
            <v>-1304.1600000000035</v>
          </cell>
          <cell r="CQ535">
            <v>-1006.1980000000003</v>
          </cell>
          <cell r="CR535">
            <v>-24938.221000000369</v>
          </cell>
          <cell r="CS535">
            <v>-1206.9229999999952</v>
          </cell>
          <cell r="CT535">
            <v>-1350.6640000000043</v>
          </cell>
          <cell r="CU535">
            <v>-2103.6290000000008</v>
          </cell>
          <cell r="CV535">
            <v>-2429.6700000000128</v>
          </cell>
          <cell r="CW535">
            <v>-2812.5370000000112</v>
          </cell>
          <cell r="CX535">
            <v>-2988</v>
          </cell>
          <cell r="CY535">
            <v>-2704.4400000000023</v>
          </cell>
          <cell r="CZ535">
            <v>-2708.8420000000042</v>
          </cell>
          <cell r="DA535">
            <v>-2387.7600000000093</v>
          </cell>
          <cell r="DB535">
            <v>-1935.8880000000063</v>
          </cell>
          <cell r="DC535">
            <v>-1303.9799999999959</v>
          </cell>
          <cell r="DD535">
            <v>-1005.8880000000063</v>
          </cell>
          <cell r="DE535">
            <v>-24866.733000000007</v>
          </cell>
          <cell r="DF535">
            <v>-1201.0639999999985</v>
          </cell>
          <cell r="DG535">
            <v>-1392.2030000000086</v>
          </cell>
          <cell r="DH535">
            <v>-2093.5540000000037</v>
          </cell>
          <cell r="DI535">
            <v>-2418</v>
          </cell>
          <cell r="DJ535">
            <v>-2798.9590000000026</v>
          </cell>
          <cell r="DK535">
            <v>-2973.6299999999756</v>
          </cell>
          <cell r="DL535">
            <v>-2691.5439999999944</v>
          </cell>
          <cell r="DM535">
            <v>-2695.9150000000081</v>
          </cell>
          <cell r="DN535">
            <v>-2376.4200000000128</v>
          </cell>
          <cell r="DO535">
            <v>-1926.6810000000114</v>
          </cell>
          <cell r="DP535">
            <v>-1297.679999999993</v>
          </cell>
          <cell r="DQ535">
            <v>-1001.0829999999987</v>
          </cell>
          <cell r="DR535">
            <v>-24694.171000000089</v>
          </cell>
          <cell r="DS535">
            <v>-1195.0500000000029</v>
          </cell>
          <cell r="DT535">
            <v>-1337.4759999999951</v>
          </cell>
          <cell r="DU535">
            <v>-2083.0139999999956</v>
          </cell>
          <cell r="DV535">
            <v>-2405.9100000000035</v>
          </cell>
          <cell r="DW535">
            <v>-2785.0089999999909</v>
          </cell>
          <cell r="DX535">
            <v>-2958.7200000000012</v>
          </cell>
          <cell r="DY535">
            <v>-2678.0280000000203</v>
          </cell>
          <cell r="DZ535">
            <v>-2682.3680000000168</v>
          </cell>
          <cell r="EA535">
            <v>-2364.4800000000105</v>
          </cell>
          <cell r="EB535">
            <v>-1916.8850000000093</v>
          </cell>
          <cell r="EC535">
            <v>-1291.1699999999983</v>
          </cell>
          <cell r="ED535">
            <v>-996.06100000000151</v>
          </cell>
        </row>
        <row r="536"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  <cell r="BZ536">
            <v>0</v>
          </cell>
          <cell r="CA536">
            <v>0</v>
          </cell>
          <cell r="CB536">
            <v>0</v>
          </cell>
          <cell r="CC536">
            <v>0</v>
          </cell>
          <cell r="CD536">
            <v>0</v>
          </cell>
          <cell r="CE536">
            <v>0</v>
          </cell>
          <cell r="CF536">
            <v>0</v>
          </cell>
          <cell r="CG536">
            <v>0</v>
          </cell>
          <cell r="CH536">
            <v>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C536">
            <v>0</v>
          </cell>
          <cell r="DD536">
            <v>0</v>
          </cell>
          <cell r="DE536">
            <v>0</v>
          </cell>
          <cell r="DF536">
            <v>0</v>
          </cell>
          <cell r="DG536">
            <v>0</v>
          </cell>
          <cell r="DH536">
            <v>0</v>
          </cell>
          <cell r="DI536">
            <v>0</v>
          </cell>
          <cell r="DJ536">
            <v>0</v>
          </cell>
          <cell r="DK536">
            <v>0</v>
          </cell>
          <cell r="DL536">
            <v>0</v>
          </cell>
          <cell r="DM536">
            <v>0</v>
          </cell>
          <cell r="DN536">
            <v>0</v>
          </cell>
          <cell r="DO536">
            <v>0</v>
          </cell>
          <cell r="DP536">
            <v>0</v>
          </cell>
          <cell r="DQ536">
            <v>0</v>
          </cell>
          <cell r="DR536">
            <v>0</v>
          </cell>
          <cell r="DS536">
            <v>0</v>
          </cell>
          <cell r="DT536">
            <v>0</v>
          </cell>
          <cell r="DU536">
            <v>0</v>
          </cell>
          <cell r="DV536">
            <v>0</v>
          </cell>
          <cell r="DW536">
            <v>0</v>
          </cell>
          <cell r="DX536">
            <v>0</v>
          </cell>
          <cell r="DY536">
            <v>0</v>
          </cell>
          <cell r="DZ536">
            <v>0</v>
          </cell>
          <cell r="EA536">
            <v>0</v>
          </cell>
          <cell r="EB536">
            <v>0</v>
          </cell>
          <cell r="EC536">
            <v>0</v>
          </cell>
          <cell r="ED536">
            <v>0</v>
          </cell>
        </row>
        <row r="537"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  <cell r="BZ537">
            <v>0</v>
          </cell>
          <cell r="CA537">
            <v>0</v>
          </cell>
          <cell r="CB537">
            <v>0</v>
          </cell>
          <cell r="CC537">
            <v>0</v>
          </cell>
          <cell r="CD537">
            <v>0</v>
          </cell>
          <cell r="CE537">
            <v>0</v>
          </cell>
          <cell r="CF537">
            <v>0</v>
          </cell>
          <cell r="CG537">
            <v>0</v>
          </cell>
          <cell r="CH537">
            <v>0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C537">
            <v>0</v>
          </cell>
          <cell r="DD537">
            <v>0</v>
          </cell>
          <cell r="DE537">
            <v>0</v>
          </cell>
          <cell r="DF537">
            <v>0</v>
          </cell>
          <cell r="DG537">
            <v>0</v>
          </cell>
          <cell r="DH537">
            <v>0</v>
          </cell>
          <cell r="DI537">
            <v>0</v>
          </cell>
          <cell r="DJ537">
            <v>0</v>
          </cell>
          <cell r="DK537">
            <v>0</v>
          </cell>
          <cell r="DL537">
            <v>0</v>
          </cell>
          <cell r="DM537">
            <v>0</v>
          </cell>
          <cell r="DN537">
            <v>0</v>
          </cell>
          <cell r="DO537">
            <v>0</v>
          </cell>
          <cell r="DP537">
            <v>0</v>
          </cell>
          <cell r="DQ537">
            <v>0</v>
          </cell>
          <cell r="DR537">
            <v>0</v>
          </cell>
          <cell r="DS537">
            <v>0</v>
          </cell>
          <cell r="DT537">
            <v>0</v>
          </cell>
          <cell r="DU537">
            <v>0</v>
          </cell>
          <cell r="DV537">
            <v>0</v>
          </cell>
          <cell r="DW537">
            <v>0</v>
          </cell>
          <cell r="DX537">
            <v>0</v>
          </cell>
          <cell r="DY537">
            <v>0</v>
          </cell>
          <cell r="DZ537">
            <v>0</v>
          </cell>
          <cell r="EA537">
            <v>0</v>
          </cell>
          <cell r="EB537">
            <v>0</v>
          </cell>
          <cell r="EC537">
            <v>0</v>
          </cell>
          <cell r="ED537">
            <v>0</v>
          </cell>
        </row>
        <row r="538"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  <cell r="BZ538">
            <v>0</v>
          </cell>
          <cell r="CA538">
            <v>0</v>
          </cell>
          <cell r="CB538">
            <v>0</v>
          </cell>
          <cell r="CC538">
            <v>0</v>
          </cell>
          <cell r="CD538">
            <v>0</v>
          </cell>
          <cell r="CE538">
            <v>0</v>
          </cell>
          <cell r="CF538">
            <v>0</v>
          </cell>
          <cell r="CG538">
            <v>0</v>
          </cell>
          <cell r="CH538">
            <v>0</v>
          </cell>
          <cell r="CI538">
            <v>0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P538">
            <v>0</v>
          </cell>
          <cell r="CQ538">
            <v>0</v>
          </cell>
          <cell r="CR538">
            <v>0</v>
          </cell>
          <cell r="CS538">
            <v>0</v>
          </cell>
          <cell r="CT538">
            <v>0</v>
          </cell>
          <cell r="CU538">
            <v>0</v>
          </cell>
          <cell r="CV538">
            <v>0</v>
          </cell>
          <cell r="CW538">
            <v>0</v>
          </cell>
          <cell r="CX538">
            <v>0</v>
          </cell>
          <cell r="CY538">
            <v>0</v>
          </cell>
          <cell r="CZ538">
            <v>0</v>
          </cell>
          <cell r="DA538">
            <v>0</v>
          </cell>
          <cell r="DB538">
            <v>0</v>
          </cell>
          <cell r="DC538">
            <v>0</v>
          </cell>
          <cell r="DD538">
            <v>0</v>
          </cell>
          <cell r="DE538">
            <v>0</v>
          </cell>
          <cell r="DF538">
            <v>0</v>
          </cell>
          <cell r="DG538">
            <v>0</v>
          </cell>
          <cell r="DH538">
            <v>0</v>
          </cell>
          <cell r="DI538">
            <v>0</v>
          </cell>
          <cell r="DJ538">
            <v>0</v>
          </cell>
          <cell r="DK538">
            <v>0</v>
          </cell>
          <cell r="DL538">
            <v>0</v>
          </cell>
          <cell r="DM538">
            <v>0</v>
          </cell>
          <cell r="DN538">
            <v>0</v>
          </cell>
          <cell r="DO538">
            <v>0</v>
          </cell>
          <cell r="DP538">
            <v>0</v>
          </cell>
          <cell r="DQ538">
            <v>0</v>
          </cell>
          <cell r="DR538">
            <v>0</v>
          </cell>
          <cell r="DS538">
            <v>0</v>
          </cell>
          <cell r="DT538">
            <v>0</v>
          </cell>
          <cell r="DU538">
            <v>0</v>
          </cell>
          <cell r="DV538">
            <v>0</v>
          </cell>
          <cell r="DW538">
            <v>0</v>
          </cell>
          <cell r="DX538">
            <v>0</v>
          </cell>
          <cell r="DY538">
            <v>0</v>
          </cell>
          <cell r="DZ538">
            <v>0</v>
          </cell>
          <cell r="EA538">
            <v>0</v>
          </cell>
          <cell r="EB538">
            <v>0</v>
          </cell>
          <cell r="EC538">
            <v>0</v>
          </cell>
          <cell r="ED538">
            <v>0</v>
          </cell>
        </row>
        <row r="539"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  <cell r="BZ539">
            <v>0</v>
          </cell>
          <cell r="CA539">
            <v>0</v>
          </cell>
          <cell r="CB539">
            <v>0</v>
          </cell>
          <cell r="CC539">
            <v>0</v>
          </cell>
          <cell r="CD539">
            <v>0</v>
          </cell>
          <cell r="CE539">
            <v>0</v>
          </cell>
          <cell r="CF539">
            <v>0</v>
          </cell>
          <cell r="CG539">
            <v>0</v>
          </cell>
          <cell r="CH539">
            <v>0</v>
          </cell>
          <cell r="CI539">
            <v>0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P539">
            <v>0</v>
          </cell>
          <cell r="CQ539">
            <v>0</v>
          </cell>
          <cell r="CR539">
            <v>0</v>
          </cell>
          <cell r="CS539">
            <v>0</v>
          </cell>
          <cell r="CT539">
            <v>0</v>
          </cell>
          <cell r="CU539">
            <v>0</v>
          </cell>
          <cell r="CV539">
            <v>0</v>
          </cell>
          <cell r="CW539">
            <v>0</v>
          </cell>
          <cell r="CX539">
            <v>0</v>
          </cell>
          <cell r="CY539">
            <v>0</v>
          </cell>
          <cell r="CZ539">
            <v>0</v>
          </cell>
          <cell r="DA539">
            <v>0</v>
          </cell>
          <cell r="DB539">
            <v>0</v>
          </cell>
          <cell r="DC539">
            <v>0</v>
          </cell>
          <cell r="DD539">
            <v>0</v>
          </cell>
          <cell r="DE539">
            <v>0</v>
          </cell>
          <cell r="DF539">
            <v>0</v>
          </cell>
          <cell r="DG539">
            <v>0</v>
          </cell>
          <cell r="DH539">
            <v>0</v>
          </cell>
          <cell r="DI539">
            <v>0</v>
          </cell>
          <cell r="DJ539">
            <v>0</v>
          </cell>
          <cell r="DK539">
            <v>0</v>
          </cell>
          <cell r="DL539">
            <v>0</v>
          </cell>
          <cell r="DM539">
            <v>0</v>
          </cell>
          <cell r="DN539">
            <v>0</v>
          </cell>
          <cell r="DO539">
            <v>0</v>
          </cell>
          <cell r="DP539">
            <v>0</v>
          </cell>
          <cell r="DQ539">
            <v>0</v>
          </cell>
          <cell r="DR539">
            <v>0</v>
          </cell>
          <cell r="DS539">
            <v>0</v>
          </cell>
          <cell r="DT539">
            <v>0</v>
          </cell>
          <cell r="DU539">
            <v>0</v>
          </cell>
          <cell r="DV539">
            <v>0</v>
          </cell>
          <cell r="DW539">
            <v>0</v>
          </cell>
          <cell r="DX539">
            <v>0</v>
          </cell>
          <cell r="DY539">
            <v>0</v>
          </cell>
          <cell r="DZ539">
            <v>0</v>
          </cell>
          <cell r="EA539">
            <v>0</v>
          </cell>
          <cell r="EB539">
            <v>0</v>
          </cell>
          <cell r="EC539">
            <v>0</v>
          </cell>
          <cell r="ED539">
            <v>0</v>
          </cell>
        </row>
        <row r="540"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  <cell r="BZ540">
            <v>0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0</v>
          </cell>
          <cell r="CF540">
            <v>0</v>
          </cell>
          <cell r="CG540">
            <v>0</v>
          </cell>
          <cell r="CH540">
            <v>0</v>
          </cell>
          <cell r="CI540">
            <v>0</v>
          </cell>
          <cell r="CJ540">
            <v>0</v>
          </cell>
          <cell r="CK540">
            <v>0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  <cell r="DD540">
            <v>0</v>
          </cell>
          <cell r="DE540">
            <v>0</v>
          </cell>
          <cell r="DF540">
            <v>0</v>
          </cell>
          <cell r="DG540">
            <v>0</v>
          </cell>
          <cell r="DH540">
            <v>0</v>
          </cell>
          <cell r="DI540">
            <v>0</v>
          </cell>
          <cell r="DJ540">
            <v>0</v>
          </cell>
          <cell r="DK540">
            <v>0</v>
          </cell>
          <cell r="DL540">
            <v>0</v>
          </cell>
          <cell r="DM540">
            <v>0</v>
          </cell>
          <cell r="DN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0</v>
          </cell>
          <cell r="ED540">
            <v>0</v>
          </cell>
        </row>
        <row r="541"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  <cell r="BZ541">
            <v>0</v>
          </cell>
          <cell r="CA541">
            <v>0</v>
          </cell>
          <cell r="CB541">
            <v>0</v>
          </cell>
          <cell r="CC541">
            <v>0</v>
          </cell>
          <cell r="CD541">
            <v>0</v>
          </cell>
          <cell r="CE541">
            <v>0</v>
          </cell>
          <cell r="CF541">
            <v>0</v>
          </cell>
          <cell r="CG541">
            <v>0</v>
          </cell>
          <cell r="CH541">
            <v>0</v>
          </cell>
          <cell r="CI541">
            <v>0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P541">
            <v>0</v>
          </cell>
          <cell r="CQ541">
            <v>0</v>
          </cell>
          <cell r="CR541">
            <v>0</v>
          </cell>
          <cell r="CS541">
            <v>0</v>
          </cell>
          <cell r="CT541">
            <v>0</v>
          </cell>
          <cell r="CU541">
            <v>0</v>
          </cell>
          <cell r="CV541">
            <v>0</v>
          </cell>
          <cell r="CW541">
            <v>0</v>
          </cell>
          <cell r="CX541">
            <v>0</v>
          </cell>
          <cell r="CY541">
            <v>0</v>
          </cell>
          <cell r="CZ541">
            <v>0</v>
          </cell>
          <cell r="DA541">
            <v>0</v>
          </cell>
          <cell r="DB541">
            <v>0</v>
          </cell>
          <cell r="DC541">
            <v>0</v>
          </cell>
          <cell r="DD541">
            <v>0</v>
          </cell>
          <cell r="DE541">
            <v>0</v>
          </cell>
          <cell r="DF541">
            <v>0</v>
          </cell>
          <cell r="DG541">
            <v>0</v>
          </cell>
          <cell r="DH541">
            <v>0</v>
          </cell>
          <cell r="DI541">
            <v>0</v>
          </cell>
          <cell r="DJ541">
            <v>0</v>
          </cell>
          <cell r="DK541">
            <v>0</v>
          </cell>
          <cell r="DL541">
            <v>0</v>
          </cell>
          <cell r="DM541">
            <v>0</v>
          </cell>
          <cell r="DN541">
            <v>0</v>
          </cell>
          <cell r="DO541">
            <v>0</v>
          </cell>
          <cell r="DP541">
            <v>0</v>
          </cell>
          <cell r="DQ541">
            <v>0</v>
          </cell>
          <cell r="DR541">
            <v>0</v>
          </cell>
          <cell r="DS541">
            <v>0</v>
          </cell>
          <cell r="DT541">
            <v>0</v>
          </cell>
          <cell r="DU541">
            <v>0</v>
          </cell>
          <cell r="DV541">
            <v>0</v>
          </cell>
          <cell r="DW541">
            <v>0</v>
          </cell>
          <cell r="DX541">
            <v>0</v>
          </cell>
          <cell r="DY541">
            <v>0</v>
          </cell>
          <cell r="DZ541">
            <v>0</v>
          </cell>
          <cell r="EA541">
            <v>0</v>
          </cell>
          <cell r="EB541">
            <v>0</v>
          </cell>
          <cell r="EC541">
            <v>0</v>
          </cell>
          <cell r="ED541">
            <v>0</v>
          </cell>
        </row>
        <row r="542"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  <cell r="CU542">
            <v>0</v>
          </cell>
          <cell r="CV542">
            <v>0</v>
          </cell>
          <cell r="CW542">
            <v>0</v>
          </cell>
          <cell r="CX542">
            <v>0</v>
          </cell>
          <cell r="CY542">
            <v>0</v>
          </cell>
          <cell r="CZ542">
            <v>0</v>
          </cell>
          <cell r="DA542">
            <v>0</v>
          </cell>
          <cell r="DB542">
            <v>0</v>
          </cell>
          <cell r="DC542">
            <v>0</v>
          </cell>
          <cell r="DD542">
            <v>0</v>
          </cell>
          <cell r="DE542">
            <v>0</v>
          </cell>
          <cell r="DF542">
            <v>0</v>
          </cell>
          <cell r="DG542">
            <v>0</v>
          </cell>
          <cell r="DH542">
            <v>0</v>
          </cell>
          <cell r="DI542">
            <v>0</v>
          </cell>
          <cell r="DJ542">
            <v>0</v>
          </cell>
          <cell r="DK542">
            <v>0</v>
          </cell>
          <cell r="DL542">
            <v>0</v>
          </cell>
          <cell r="DM542">
            <v>0</v>
          </cell>
          <cell r="DN542">
            <v>0</v>
          </cell>
          <cell r="DO542">
            <v>0</v>
          </cell>
          <cell r="DP542">
            <v>0</v>
          </cell>
          <cell r="DQ542">
            <v>0</v>
          </cell>
          <cell r="DR542">
            <v>0</v>
          </cell>
          <cell r="DS542">
            <v>0</v>
          </cell>
          <cell r="DT542">
            <v>0</v>
          </cell>
          <cell r="DU542">
            <v>0</v>
          </cell>
          <cell r="DV542">
            <v>0</v>
          </cell>
          <cell r="DW542">
            <v>0</v>
          </cell>
          <cell r="DX542">
            <v>0</v>
          </cell>
          <cell r="DY542">
            <v>0</v>
          </cell>
          <cell r="DZ542">
            <v>0</v>
          </cell>
          <cell r="EA542">
            <v>0</v>
          </cell>
          <cell r="EB542">
            <v>0</v>
          </cell>
          <cell r="EC542">
            <v>0</v>
          </cell>
          <cell r="ED542">
            <v>0</v>
          </cell>
        </row>
        <row r="543"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-7.7561040000291541</v>
          </cell>
          <cell r="S543">
            <v>0</v>
          </cell>
          <cell r="T543">
            <v>0</v>
          </cell>
          <cell r="U543">
            <v>0</v>
          </cell>
          <cell r="V543">
            <v>-7.7561040000000503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4.0279999957419932E-3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4.027999999379972E-3</v>
          </cell>
          <cell r="BX543">
            <v>0</v>
          </cell>
          <cell r="BY543">
            <v>0</v>
          </cell>
          <cell r="BZ543">
            <v>0</v>
          </cell>
          <cell r="CA543">
            <v>0</v>
          </cell>
          <cell r="CB543">
            <v>0</v>
          </cell>
          <cell r="CC543">
            <v>0</v>
          </cell>
          <cell r="CD543">
            <v>0</v>
          </cell>
          <cell r="CE543">
            <v>3.0080000287853181E-3</v>
          </cell>
          <cell r="CF543">
            <v>0</v>
          </cell>
          <cell r="CG543">
            <v>0</v>
          </cell>
          <cell r="CH543">
            <v>0</v>
          </cell>
          <cell r="CI543">
            <v>9.0400000044610351E-4</v>
          </cell>
          <cell r="CJ543">
            <v>2.104000002873363E-3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P543">
            <v>0</v>
          </cell>
          <cell r="CQ543">
            <v>0</v>
          </cell>
          <cell r="CR543">
            <v>6.0200000007171184E-3</v>
          </cell>
          <cell r="CS543">
            <v>0</v>
          </cell>
          <cell r="CT543">
            <v>0</v>
          </cell>
          <cell r="CU543">
            <v>0</v>
          </cell>
          <cell r="CV543">
            <v>5.9209999999438878E-3</v>
          </cell>
          <cell r="CW543">
            <v>9.899999713525176E-5</v>
          </cell>
          <cell r="CX543">
            <v>0</v>
          </cell>
          <cell r="CY543">
            <v>0</v>
          </cell>
          <cell r="CZ543">
            <v>0</v>
          </cell>
          <cell r="DA543">
            <v>0</v>
          </cell>
          <cell r="DB543">
            <v>0</v>
          </cell>
          <cell r="DC543">
            <v>0</v>
          </cell>
          <cell r="DD543">
            <v>0</v>
          </cell>
          <cell r="DE543">
            <v>5.4770000278949738E-3</v>
          </cell>
          <cell r="DF543">
            <v>0</v>
          </cell>
          <cell r="DG543">
            <v>0</v>
          </cell>
          <cell r="DH543">
            <v>0</v>
          </cell>
          <cell r="DI543">
            <v>0</v>
          </cell>
          <cell r="DJ543">
            <v>5.4770000024291221E-3</v>
          </cell>
          <cell r="DK543">
            <v>0</v>
          </cell>
          <cell r="DL543">
            <v>0</v>
          </cell>
          <cell r="DM543">
            <v>0</v>
          </cell>
          <cell r="DN543">
            <v>0</v>
          </cell>
          <cell r="DO543">
            <v>0</v>
          </cell>
          <cell r="DP543">
            <v>0</v>
          </cell>
          <cell r="DQ543">
            <v>0</v>
          </cell>
          <cell r="DR543">
            <v>8.1783999921754003E-3</v>
          </cell>
          <cell r="DS543">
            <v>0</v>
          </cell>
          <cell r="DT543">
            <v>0</v>
          </cell>
          <cell r="DU543">
            <v>0</v>
          </cell>
          <cell r="DV543">
            <v>0</v>
          </cell>
          <cell r="DW543">
            <v>8.1783999994513579E-3</v>
          </cell>
          <cell r="DX543">
            <v>0</v>
          </cell>
          <cell r="DY543">
            <v>0</v>
          </cell>
          <cell r="DZ543">
            <v>0</v>
          </cell>
          <cell r="EA543">
            <v>0</v>
          </cell>
          <cell r="EB543">
            <v>0</v>
          </cell>
          <cell r="EC543">
            <v>0</v>
          </cell>
          <cell r="ED543">
            <v>0</v>
          </cell>
        </row>
        <row r="544"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  <cell r="BZ544">
            <v>0</v>
          </cell>
          <cell r="CA544">
            <v>0</v>
          </cell>
          <cell r="CB544">
            <v>0</v>
          </cell>
          <cell r="CC544">
            <v>0</v>
          </cell>
          <cell r="CD544">
            <v>0</v>
          </cell>
          <cell r="CE544">
            <v>0</v>
          </cell>
          <cell r="CF544">
            <v>0</v>
          </cell>
          <cell r="CG544">
            <v>0</v>
          </cell>
          <cell r="CH544">
            <v>0</v>
          </cell>
          <cell r="CI544">
            <v>0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P544">
            <v>0</v>
          </cell>
          <cell r="CQ544">
            <v>0</v>
          </cell>
          <cell r="CR544">
            <v>0</v>
          </cell>
          <cell r="CS544">
            <v>0</v>
          </cell>
          <cell r="CT544">
            <v>0</v>
          </cell>
          <cell r="CU544">
            <v>0</v>
          </cell>
          <cell r="CV544">
            <v>0</v>
          </cell>
          <cell r="CW544">
            <v>0</v>
          </cell>
          <cell r="CX544">
            <v>0</v>
          </cell>
          <cell r="CY544">
            <v>0</v>
          </cell>
          <cell r="CZ544">
            <v>0</v>
          </cell>
          <cell r="DA544">
            <v>0</v>
          </cell>
          <cell r="DB544">
            <v>0</v>
          </cell>
          <cell r="DC544">
            <v>0</v>
          </cell>
          <cell r="DD544">
            <v>0</v>
          </cell>
          <cell r="DE544">
            <v>0</v>
          </cell>
          <cell r="DF544">
            <v>0</v>
          </cell>
          <cell r="DG544">
            <v>0</v>
          </cell>
          <cell r="DH544">
            <v>0</v>
          </cell>
          <cell r="DI544">
            <v>0</v>
          </cell>
          <cell r="DJ544">
            <v>0</v>
          </cell>
          <cell r="DK544">
            <v>0</v>
          </cell>
          <cell r="DL544">
            <v>0</v>
          </cell>
          <cell r="DM544">
            <v>0</v>
          </cell>
          <cell r="DN544">
            <v>0</v>
          </cell>
          <cell r="DO544">
            <v>0</v>
          </cell>
          <cell r="DP544">
            <v>0</v>
          </cell>
          <cell r="DQ544">
            <v>0</v>
          </cell>
          <cell r="DR544">
            <v>0</v>
          </cell>
          <cell r="DS544">
            <v>0</v>
          </cell>
          <cell r="DT544">
            <v>0</v>
          </cell>
          <cell r="DU544">
            <v>0</v>
          </cell>
          <cell r="DV544">
            <v>0</v>
          </cell>
          <cell r="DW544">
            <v>0</v>
          </cell>
          <cell r="DX544">
            <v>0</v>
          </cell>
          <cell r="DY544">
            <v>0</v>
          </cell>
          <cell r="DZ544">
            <v>0</v>
          </cell>
          <cell r="EA544">
            <v>0</v>
          </cell>
          <cell r="EB544">
            <v>0</v>
          </cell>
          <cell r="EC544">
            <v>0</v>
          </cell>
          <cell r="ED544">
            <v>0</v>
          </cell>
        </row>
        <row r="545"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-304.14008960011415</v>
          </cell>
          <cell r="AF545">
            <v>-23.308377999986988</v>
          </cell>
          <cell r="AG545">
            <v>-50.0168369999883</v>
          </cell>
          <cell r="AH545">
            <v>-86.23010100000829</v>
          </cell>
          <cell r="AI545">
            <v>-43.660205000007409</v>
          </cell>
          <cell r="AJ545">
            <v>-7.2932149999978719</v>
          </cell>
          <cell r="AK545">
            <v>-9.9999306257814169E-7</v>
          </cell>
          <cell r="AL545">
            <v>0</v>
          </cell>
          <cell r="AM545">
            <v>-6.1723806000081822</v>
          </cell>
          <cell r="AN545">
            <v>-33.127196000015829</v>
          </cell>
          <cell r="AO545">
            <v>0</v>
          </cell>
          <cell r="AP545">
            <v>-39.327405999996699</v>
          </cell>
          <cell r="AQ545">
            <v>-15.004370000009658</v>
          </cell>
          <cell r="AR545">
            <v>-333.14997699996457</v>
          </cell>
          <cell r="AS545">
            <v>-19.126216000004206</v>
          </cell>
          <cell r="AT545">
            <v>-27.657183000002988</v>
          </cell>
          <cell r="AU545">
            <v>-106.04226200000267</v>
          </cell>
          <cell r="AV545">
            <v>-39.909729999999399</v>
          </cell>
          <cell r="AW545">
            <v>0</v>
          </cell>
          <cell r="AX545">
            <v>0</v>
          </cell>
          <cell r="AY545">
            <v>-1.6280669999832753</v>
          </cell>
          <cell r="AZ545">
            <v>-1.9999861251562834E-6</v>
          </cell>
          <cell r="BA545">
            <v>-17.94849099998828</v>
          </cell>
          <cell r="BB545">
            <v>-15.850726999982726</v>
          </cell>
          <cell r="BC545">
            <v>-88.786443999997573</v>
          </cell>
          <cell r="BD545">
            <v>-16.200855000002775</v>
          </cell>
          <cell r="BE545">
            <v>-250.56946699996479</v>
          </cell>
          <cell r="BF545">
            <v>-23.030554000026314</v>
          </cell>
          <cell r="BG545">
            <v>-17.005613999994239</v>
          </cell>
          <cell r="BH545">
            <v>-78.211382000008598</v>
          </cell>
          <cell r="BI545">
            <v>-27.107520000005024</v>
          </cell>
          <cell r="BJ545">
            <v>0</v>
          </cell>
          <cell r="BK545">
            <v>-1.0000076144933701E-6</v>
          </cell>
          <cell r="BL545">
            <v>0</v>
          </cell>
          <cell r="BM545">
            <v>-0.45773699998972006</v>
          </cell>
          <cell r="BN545">
            <v>-11.016755999997258</v>
          </cell>
          <cell r="BO545">
            <v>-50.797604999999749</v>
          </cell>
          <cell r="BP545">
            <v>-44.244536999991396</v>
          </cell>
          <cell r="BQ545">
            <v>1.3022390000114683</v>
          </cell>
          <cell r="BR545">
            <v>-4.3395425998605788</v>
          </cell>
          <cell r="BS545">
            <v>-0.14869000000180677</v>
          </cell>
          <cell r="BT545">
            <v>-0.46985999999742489</v>
          </cell>
          <cell r="BU545">
            <v>-0.72377899999264628</v>
          </cell>
          <cell r="BV545">
            <v>-0.54665199998999014</v>
          </cell>
          <cell r="BW545">
            <v>-0.43826599999738391</v>
          </cell>
          <cell r="BX545">
            <v>-0.23772780000581406</v>
          </cell>
          <cell r="BY545">
            <v>-0.10139530000742525</v>
          </cell>
          <cell r="BZ545">
            <v>-0.17505290001281537</v>
          </cell>
          <cell r="CA545">
            <v>-0.81995160000224132</v>
          </cell>
          <cell r="CB545">
            <v>-0.27997000000323169</v>
          </cell>
          <cell r="CC545">
            <v>-0.47149199999694247</v>
          </cell>
          <cell r="CD545">
            <v>7.3294000001624227E-2</v>
          </cell>
          <cell r="CE545">
            <v>-3.8416474000550807</v>
          </cell>
          <cell r="CF545">
            <v>0</v>
          </cell>
          <cell r="CG545">
            <v>-0.31419000000460073</v>
          </cell>
          <cell r="CH545">
            <v>-0.54529599999659695</v>
          </cell>
          <cell r="CI545">
            <v>-0.75342300000193063</v>
          </cell>
          <cell r="CJ545">
            <v>-0.60114000000612577</v>
          </cell>
          <cell r="CK545">
            <v>-0.4986720000160858</v>
          </cell>
          <cell r="CL545">
            <v>-2.1673699986422434E-2</v>
          </cell>
          <cell r="CM545">
            <v>2.0951500016963109E-2</v>
          </cell>
          <cell r="CN545">
            <v>-0.52181649999693036</v>
          </cell>
          <cell r="CO545">
            <v>-0.34550470000249334</v>
          </cell>
          <cell r="CP545">
            <v>-0.36802899999020156</v>
          </cell>
          <cell r="CQ545">
            <v>0.10714600002393126</v>
          </cell>
          <cell r="CR545">
            <v>-0.85984700010158122</v>
          </cell>
          <cell r="CS545">
            <v>-2.6849999994738027E-2</v>
          </cell>
          <cell r="CT545">
            <v>-8.2844999997178093E-2</v>
          </cell>
          <cell r="CU545">
            <v>-0.24613600000157021</v>
          </cell>
          <cell r="CV545">
            <v>-0.17143400000350084</v>
          </cell>
          <cell r="CW545">
            <v>-2.3754000001645181E-2</v>
          </cell>
          <cell r="CX545">
            <v>-0.11180600000079721</v>
          </cell>
          <cell r="CY545">
            <v>-8.1226499984040856E-2</v>
          </cell>
          <cell r="CZ545">
            <v>3.9474999939557165E-3</v>
          </cell>
          <cell r="DA545">
            <v>-0.10064200000488199</v>
          </cell>
          <cell r="DB545">
            <v>-8.2448000001022592E-2</v>
          </cell>
          <cell r="DC545">
            <v>-9.2743000001064502E-2</v>
          </cell>
          <cell r="DD545">
            <v>0.15608999997493811</v>
          </cell>
          <cell r="DE545">
            <v>-0.83083860017359257</v>
          </cell>
          <cell r="DF545">
            <v>-5.0121000007493421E-2</v>
          </cell>
          <cell r="DG545">
            <v>-5.8644999997341074E-2</v>
          </cell>
          <cell r="DH545">
            <v>-0.15837900000042282</v>
          </cell>
          <cell r="DI545">
            <v>-0.1109920000017155</v>
          </cell>
          <cell r="DJ545">
            <v>-3.2326000000466593E-2</v>
          </cell>
          <cell r="DK545">
            <v>-0.13653599999088328</v>
          </cell>
          <cell r="DL545">
            <v>-4.9767399992560968E-2</v>
          </cell>
          <cell r="DM545">
            <v>-1.4278699993155897E-2</v>
          </cell>
          <cell r="DN545">
            <v>-0.16169790001004003</v>
          </cell>
          <cell r="DO545">
            <v>-1.6102599969599396E-2</v>
          </cell>
          <cell r="DP545">
            <v>-1.7946000007214025E-2</v>
          </cell>
          <cell r="DQ545">
            <v>-2.4046999984420836E-2</v>
          </cell>
          <cell r="DR545">
            <v>4.4341200031340122E-2</v>
          </cell>
          <cell r="DS545">
            <v>2.0599999988917261E-3</v>
          </cell>
          <cell r="DT545">
            <v>2.3700000019744039E-3</v>
          </cell>
          <cell r="DU545">
            <v>-1.1905000021215528E-2</v>
          </cell>
          <cell r="DV545">
            <v>0</v>
          </cell>
          <cell r="DW545">
            <v>9.859999998298008E-3</v>
          </cell>
          <cell r="DX545">
            <v>2.5650000025052577E-3</v>
          </cell>
          <cell r="DY545">
            <v>1.0386700014350936E-2</v>
          </cell>
          <cell r="DZ545">
            <v>1.6645399999106303E-2</v>
          </cell>
          <cell r="EA545">
            <v>6.7511999804992229E-3</v>
          </cell>
          <cell r="EB545">
            <v>5.6079000059980899E-3</v>
          </cell>
          <cell r="EC545">
            <v>0</v>
          </cell>
          <cell r="ED545">
            <v>0</v>
          </cell>
        </row>
        <row r="546"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0</v>
          </cell>
          <cell r="CF546">
            <v>0</v>
          </cell>
          <cell r="CG546">
            <v>0</v>
          </cell>
          <cell r="CH546">
            <v>0</v>
          </cell>
          <cell r="CI546">
            <v>0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P546">
            <v>0</v>
          </cell>
          <cell r="CQ546">
            <v>0</v>
          </cell>
          <cell r="CR546">
            <v>0</v>
          </cell>
          <cell r="CS546">
            <v>0</v>
          </cell>
          <cell r="CT546">
            <v>0</v>
          </cell>
          <cell r="CU546">
            <v>0</v>
          </cell>
          <cell r="CV546">
            <v>0</v>
          </cell>
          <cell r="CW546">
            <v>0</v>
          </cell>
          <cell r="CX546">
            <v>0</v>
          </cell>
          <cell r="CY546">
            <v>0</v>
          </cell>
          <cell r="CZ546">
            <v>0</v>
          </cell>
          <cell r="DA546">
            <v>0</v>
          </cell>
          <cell r="DB546">
            <v>0</v>
          </cell>
          <cell r="DC546">
            <v>0</v>
          </cell>
          <cell r="DD546">
            <v>0</v>
          </cell>
          <cell r="DE546">
            <v>0</v>
          </cell>
          <cell r="DF546">
            <v>0</v>
          </cell>
          <cell r="DG546">
            <v>0</v>
          </cell>
          <cell r="DH546">
            <v>0</v>
          </cell>
          <cell r="DI546">
            <v>0</v>
          </cell>
          <cell r="DJ546">
            <v>0</v>
          </cell>
          <cell r="DK546">
            <v>0</v>
          </cell>
          <cell r="DL546">
            <v>0</v>
          </cell>
          <cell r="DM546">
            <v>0</v>
          </cell>
          <cell r="DN546">
            <v>0</v>
          </cell>
          <cell r="DO546">
            <v>0</v>
          </cell>
          <cell r="DP546">
            <v>0</v>
          </cell>
          <cell r="DQ546">
            <v>0</v>
          </cell>
          <cell r="DR546">
            <v>0</v>
          </cell>
          <cell r="DS546">
            <v>0</v>
          </cell>
          <cell r="DT546">
            <v>0</v>
          </cell>
          <cell r="DU546">
            <v>0</v>
          </cell>
          <cell r="DV546">
            <v>0</v>
          </cell>
          <cell r="DW546">
            <v>0</v>
          </cell>
          <cell r="DX546">
            <v>0</v>
          </cell>
          <cell r="DY546">
            <v>0</v>
          </cell>
          <cell r="DZ546">
            <v>0</v>
          </cell>
          <cell r="EA546">
            <v>0</v>
          </cell>
          <cell r="EB546">
            <v>0</v>
          </cell>
          <cell r="EC546">
            <v>0</v>
          </cell>
          <cell r="ED546">
            <v>0</v>
          </cell>
        </row>
        <row r="547"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D547">
            <v>0</v>
          </cell>
          <cell r="CE547">
            <v>0</v>
          </cell>
          <cell r="CF547">
            <v>0</v>
          </cell>
          <cell r="CG547">
            <v>0</v>
          </cell>
          <cell r="CH547">
            <v>0</v>
          </cell>
          <cell r="CI547">
            <v>0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  <cell r="CU547">
            <v>0</v>
          </cell>
          <cell r="CV547">
            <v>0</v>
          </cell>
          <cell r="CW547">
            <v>0</v>
          </cell>
          <cell r="CX547">
            <v>0</v>
          </cell>
          <cell r="CY547">
            <v>0</v>
          </cell>
          <cell r="CZ547">
            <v>0</v>
          </cell>
          <cell r="DA547">
            <v>0</v>
          </cell>
          <cell r="DB547">
            <v>0</v>
          </cell>
          <cell r="DC547">
            <v>0</v>
          </cell>
          <cell r="DD547">
            <v>0</v>
          </cell>
          <cell r="DE547">
            <v>0</v>
          </cell>
          <cell r="DF547">
            <v>0</v>
          </cell>
          <cell r="DG547">
            <v>0</v>
          </cell>
          <cell r="DH547">
            <v>0</v>
          </cell>
          <cell r="DI547">
            <v>0</v>
          </cell>
          <cell r="DJ547">
            <v>0</v>
          </cell>
          <cell r="DK547">
            <v>0</v>
          </cell>
          <cell r="DL547">
            <v>0</v>
          </cell>
          <cell r="DM547">
            <v>0</v>
          </cell>
          <cell r="DN547">
            <v>0</v>
          </cell>
          <cell r="DO547">
            <v>0</v>
          </cell>
          <cell r="DP547">
            <v>0</v>
          </cell>
          <cell r="DQ547">
            <v>0</v>
          </cell>
          <cell r="DR547">
            <v>0</v>
          </cell>
          <cell r="DS547">
            <v>0</v>
          </cell>
          <cell r="DT547">
            <v>0</v>
          </cell>
          <cell r="DU547">
            <v>0</v>
          </cell>
          <cell r="DV547">
            <v>0</v>
          </cell>
          <cell r="DW547">
            <v>0</v>
          </cell>
          <cell r="DX547">
            <v>0</v>
          </cell>
          <cell r="DY547">
            <v>0</v>
          </cell>
          <cell r="DZ547">
            <v>0</v>
          </cell>
          <cell r="EA547">
            <v>0</v>
          </cell>
          <cell r="EB547">
            <v>0</v>
          </cell>
          <cell r="EC547">
            <v>0</v>
          </cell>
          <cell r="ED547">
            <v>0</v>
          </cell>
        </row>
        <row r="548"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-9.4372900002636015</v>
          </cell>
          <cell r="BS548">
            <v>-0.2506699999794364</v>
          </cell>
          <cell r="BT548">
            <v>-0.62066000001505017</v>
          </cell>
          <cell r="BU548">
            <v>-0.40568000002531335</v>
          </cell>
          <cell r="BV548">
            <v>-1.9759800000174437</v>
          </cell>
          <cell r="BW548">
            <v>-0.37622999999439344</v>
          </cell>
          <cell r="BX548">
            <v>-0.25204999995185062</v>
          </cell>
          <cell r="BY548">
            <v>-0.8492000000551343</v>
          </cell>
          <cell r="BZ548">
            <v>-0.97563000000081956</v>
          </cell>
          <cell r="CA548">
            <v>-2.0808199999737553</v>
          </cell>
          <cell r="CB548">
            <v>-0.84766000002855435</v>
          </cell>
          <cell r="CC548">
            <v>-0.81303000001935288</v>
          </cell>
          <cell r="CD548">
            <v>1.0320000001229346E-2</v>
          </cell>
          <cell r="CE548">
            <v>-7.1287199999205768</v>
          </cell>
          <cell r="CF548">
            <v>-6.0019999975338578E-2</v>
          </cell>
          <cell r="CG548">
            <v>-0.22047999998903833</v>
          </cell>
          <cell r="CH548">
            <v>-0.4330599999811966</v>
          </cell>
          <cell r="CI548">
            <v>-0.62352000000828411</v>
          </cell>
          <cell r="CJ548">
            <v>-0.90131000001565553</v>
          </cell>
          <cell r="CK548">
            <v>-1.0100400000228547</v>
          </cell>
          <cell r="CL548">
            <v>-0.69371000002138317</v>
          </cell>
          <cell r="CM548">
            <v>-0.23191999999107793</v>
          </cell>
          <cell r="CN548">
            <v>-1.5705500000040047</v>
          </cell>
          <cell r="CO548">
            <v>-0.60736999998334795</v>
          </cell>
          <cell r="CP548">
            <v>-0.68468000000575557</v>
          </cell>
          <cell r="CQ548">
            <v>-9.2059999995399266E-2</v>
          </cell>
          <cell r="CR548">
            <v>-1.9619500003755093</v>
          </cell>
          <cell r="CS548">
            <v>-1.0409999988041818E-2</v>
          </cell>
          <cell r="CT548">
            <v>-9.0419999964069575E-2</v>
          </cell>
          <cell r="CU548">
            <v>-0.18971000000601634</v>
          </cell>
          <cell r="CV548">
            <v>-0.12441000000399072</v>
          </cell>
          <cell r="CW548">
            <v>-0.3131299999949988</v>
          </cell>
          <cell r="CX548">
            <v>-0.49606000003404915</v>
          </cell>
          <cell r="CY548">
            <v>-0.10281999997096136</v>
          </cell>
          <cell r="CZ548">
            <v>-8.3259999984875321E-2</v>
          </cell>
          <cell r="DA548">
            <v>-0.50731999997515231</v>
          </cell>
          <cell r="DB548">
            <v>-0.15568000002531335</v>
          </cell>
          <cell r="DC548">
            <v>-0.10658000002149493</v>
          </cell>
          <cell r="DD548">
            <v>0.21785000001545995</v>
          </cell>
          <cell r="DE548">
            <v>-1.6618900005705655</v>
          </cell>
          <cell r="DF548">
            <v>-1.855999999679625E-2</v>
          </cell>
          <cell r="DG548">
            <v>-9.5179999945685267E-2</v>
          </cell>
          <cell r="DH548">
            <v>-0.12095000001136214</v>
          </cell>
          <cell r="DI548">
            <v>-0.12416999999550171</v>
          </cell>
          <cell r="DJ548">
            <v>-0.2101799999945797</v>
          </cell>
          <cell r="DK548">
            <v>-0.37432000000262633</v>
          </cell>
          <cell r="DL548">
            <v>-0.12088999996194616</v>
          </cell>
          <cell r="DM548">
            <v>-6.9350000005215406E-2</v>
          </cell>
          <cell r="DN548">
            <v>-0.35837999999057502</v>
          </cell>
          <cell r="DO548">
            <v>-8.8089999975636601E-2</v>
          </cell>
          <cell r="DP548">
            <v>-6.76499999826774E-2</v>
          </cell>
          <cell r="DQ548">
            <v>-1.416999998036772E-2</v>
          </cell>
          <cell r="DR548">
            <v>-0.19038000050932169</v>
          </cell>
          <cell r="DS548">
            <v>-1.2649999989662319E-2</v>
          </cell>
          <cell r="DT548">
            <v>-1.5669999993406236E-2</v>
          </cell>
          <cell r="DU548">
            <v>-4.8949999996693805E-2</v>
          </cell>
          <cell r="DV548">
            <v>-2.8500000014901161E-2</v>
          </cell>
          <cell r="DW548">
            <v>-4.9180000030901283E-2</v>
          </cell>
          <cell r="DX548">
            <v>-5.8100000023841858E-3</v>
          </cell>
          <cell r="DY548">
            <v>-1.5800000401213765E-3</v>
          </cell>
          <cell r="DZ548">
            <v>-3.7999998312443495E-4</v>
          </cell>
          <cell r="EA548">
            <v>-3.1799999997019768E-3</v>
          </cell>
          <cell r="EB548">
            <v>-2.2769999981392175E-2</v>
          </cell>
          <cell r="EC548">
            <v>-8.5000001126900315E-4</v>
          </cell>
          <cell r="ED548">
            <v>-8.5999997099861503E-4</v>
          </cell>
        </row>
        <row r="549"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  <cell r="BZ549">
            <v>0</v>
          </cell>
          <cell r="CA549">
            <v>0</v>
          </cell>
          <cell r="CB549">
            <v>0</v>
          </cell>
          <cell r="CC549">
            <v>0</v>
          </cell>
          <cell r="CD549">
            <v>0</v>
          </cell>
          <cell r="CE549">
            <v>0</v>
          </cell>
          <cell r="CF549">
            <v>0</v>
          </cell>
          <cell r="CG549">
            <v>0</v>
          </cell>
          <cell r="CH549">
            <v>0</v>
          </cell>
          <cell r="CI549">
            <v>0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P549">
            <v>0</v>
          </cell>
          <cell r="CQ549">
            <v>0</v>
          </cell>
          <cell r="CR549">
            <v>0</v>
          </cell>
          <cell r="CS549">
            <v>0</v>
          </cell>
          <cell r="CT549">
            <v>0</v>
          </cell>
          <cell r="CU549">
            <v>0</v>
          </cell>
          <cell r="CV549">
            <v>0</v>
          </cell>
          <cell r="CW549">
            <v>0</v>
          </cell>
          <cell r="CX549">
            <v>0</v>
          </cell>
          <cell r="CY549">
            <v>0</v>
          </cell>
          <cell r="CZ549">
            <v>0</v>
          </cell>
          <cell r="DA549">
            <v>0</v>
          </cell>
          <cell r="DB549">
            <v>0</v>
          </cell>
          <cell r="DC549">
            <v>0</v>
          </cell>
          <cell r="DD549">
            <v>0</v>
          </cell>
          <cell r="DE549">
            <v>0</v>
          </cell>
          <cell r="DF549">
            <v>0</v>
          </cell>
          <cell r="DG549">
            <v>0</v>
          </cell>
          <cell r="DH549">
            <v>0</v>
          </cell>
          <cell r="DI549">
            <v>0</v>
          </cell>
          <cell r="DJ549">
            <v>0</v>
          </cell>
          <cell r="DK549">
            <v>0</v>
          </cell>
          <cell r="DL549">
            <v>0</v>
          </cell>
          <cell r="DM549">
            <v>0</v>
          </cell>
          <cell r="DN549">
            <v>0</v>
          </cell>
          <cell r="DO549">
            <v>0</v>
          </cell>
          <cell r="DP549">
            <v>0</v>
          </cell>
          <cell r="DQ549">
            <v>0</v>
          </cell>
          <cell r="DR549">
            <v>0</v>
          </cell>
          <cell r="DS549">
            <v>0</v>
          </cell>
          <cell r="DT549">
            <v>0</v>
          </cell>
          <cell r="DU549">
            <v>0</v>
          </cell>
          <cell r="DV549">
            <v>0</v>
          </cell>
          <cell r="DW549">
            <v>0</v>
          </cell>
          <cell r="DX549">
            <v>0</v>
          </cell>
          <cell r="DY549">
            <v>0</v>
          </cell>
          <cell r="DZ549">
            <v>0</v>
          </cell>
          <cell r="EA549">
            <v>0</v>
          </cell>
          <cell r="EB549">
            <v>0</v>
          </cell>
          <cell r="EC549">
            <v>0</v>
          </cell>
          <cell r="ED549">
            <v>0</v>
          </cell>
        </row>
        <row r="550"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0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0</v>
          </cell>
          <cell r="DD550">
            <v>0</v>
          </cell>
          <cell r="DE550">
            <v>0</v>
          </cell>
          <cell r="DF550">
            <v>0</v>
          </cell>
          <cell r="DG550">
            <v>0</v>
          </cell>
          <cell r="DH550">
            <v>0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0</v>
          </cell>
          <cell r="DP550">
            <v>0</v>
          </cell>
          <cell r="DQ550">
            <v>0</v>
          </cell>
          <cell r="DR550">
            <v>0</v>
          </cell>
          <cell r="DS550">
            <v>0</v>
          </cell>
          <cell r="DT550">
            <v>0</v>
          </cell>
          <cell r="DU550">
            <v>0</v>
          </cell>
          <cell r="DV550">
            <v>0</v>
          </cell>
          <cell r="DW550">
            <v>0</v>
          </cell>
          <cell r="DX550">
            <v>0</v>
          </cell>
          <cell r="DY550">
            <v>0</v>
          </cell>
          <cell r="DZ550">
            <v>0</v>
          </cell>
          <cell r="EA550">
            <v>0</v>
          </cell>
          <cell r="EB550">
            <v>0</v>
          </cell>
          <cell r="EC550">
            <v>0</v>
          </cell>
          <cell r="ED550">
            <v>0</v>
          </cell>
        </row>
        <row r="552"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-3470.8784000000451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-6910.0053039994091</v>
          </cell>
          <cell r="S552">
            <v>0</v>
          </cell>
          <cell r="T552">
            <v>0</v>
          </cell>
          <cell r="U552">
            <v>0</v>
          </cell>
          <cell r="V552">
            <v>-7.7561040000291541</v>
          </cell>
          <cell r="W552">
            <v>0</v>
          </cell>
          <cell r="X552">
            <v>0</v>
          </cell>
          <cell r="Y552">
            <v>-3451.1240000000689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-3451.1252000000095</v>
          </cell>
          <cell r="AE552">
            <v>-7304.3676096005365</v>
          </cell>
          <cell r="AF552">
            <v>-23.30837799992878</v>
          </cell>
          <cell r="AG552">
            <v>-50.01683699991554</v>
          </cell>
          <cell r="AH552">
            <v>-86.23010099993553</v>
          </cell>
          <cell r="AI552">
            <v>-43.660205000021961</v>
          </cell>
          <cell r="AJ552">
            <v>-7.2932150000124238</v>
          </cell>
          <cell r="AK552">
            <v>-1.0000076144933701E-6</v>
          </cell>
          <cell r="AL552">
            <v>-3568.7475200000918</v>
          </cell>
          <cell r="AM552">
            <v>-6.1723806000081822</v>
          </cell>
          <cell r="AN552">
            <v>-33.127196000074036</v>
          </cell>
          <cell r="AO552">
            <v>0</v>
          </cell>
          <cell r="AP552">
            <v>-39.327405999996699</v>
          </cell>
          <cell r="AQ552">
            <v>-3446.4843699999619</v>
          </cell>
          <cell r="AR552">
            <v>-4986.8379770005122</v>
          </cell>
          <cell r="AS552">
            <v>-19.126215999945998</v>
          </cell>
          <cell r="AT552">
            <v>-27.657183000002988</v>
          </cell>
          <cell r="AU552">
            <v>-106.04226199991535</v>
          </cell>
          <cell r="AV552">
            <v>-39.909730000013951</v>
          </cell>
          <cell r="AW552">
            <v>0</v>
          </cell>
          <cell r="AX552">
            <v>0</v>
          </cell>
          <cell r="AY552">
            <v>-2328.4699869999895</v>
          </cell>
          <cell r="AZ552">
            <v>-1.9999570213258266E-6</v>
          </cell>
          <cell r="BA552">
            <v>-17.94849099998828</v>
          </cell>
          <cell r="BB552">
            <v>-15.850726999924518</v>
          </cell>
          <cell r="BC552">
            <v>-88.786443999968469</v>
          </cell>
          <cell r="BD552">
            <v>-2343.0469349998748</v>
          </cell>
          <cell r="BE552">
            <v>-4898.0965070007369</v>
          </cell>
          <cell r="BF552">
            <v>-23.030554000055417</v>
          </cell>
          <cell r="BG552">
            <v>-17.005614000023343</v>
          </cell>
          <cell r="BH552">
            <v>-78.211382000008598</v>
          </cell>
          <cell r="BI552">
            <v>-27.107520000019576</v>
          </cell>
          <cell r="BJ552">
            <v>0</v>
          </cell>
          <cell r="BK552">
            <v>-1.0000076144933701E-6</v>
          </cell>
          <cell r="BL552">
            <v>-2323.7635200000368</v>
          </cell>
          <cell r="BM552">
            <v>-0.45773699996061623</v>
          </cell>
          <cell r="BN552">
            <v>-11.016755999997258</v>
          </cell>
          <cell r="BO552">
            <v>-50.797604999970645</v>
          </cell>
          <cell r="BP552">
            <v>-44.244536999962293</v>
          </cell>
          <cell r="BQ552">
            <v>-2322.4612810000544</v>
          </cell>
          <cell r="BR552">
            <v>-25194.442324597389</v>
          </cell>
          <cell r="BS552">
            <v>-1217.4283600000199</v>
          </cell>
          <cell r="BT552">
            <v>-1363.2625200001057</v>
          </cell>
          <cell r="BU552">
            <v>-2122.0564589999849</v>
          </cell>
          <cell r="BV552">
            <v>-2452.0226319999201</v>
          </cell>
          <cell r="BW552">
            <v>-2835.7604679998476</v>
          </cell>
          <cell r="BX552">
            <v>-3012.2497777999379</v>
          </cell>
          <cell r="BY552">
            <v>-2744.9585953000933</v>
          </cell>
          <cell r="BZ552">
            <v>-2732.684682900086</v>
          </cell>
          <cell r="CA552">
            <v>-2411.3007715998683</v>
          </cell>
          <cell r="CB552">
            <v>-1954.2516299999552</v>
          </cell>
          <cell r="CC552">
            <v>-1316.8145219999133</v>
          </cell>
          <cell r="CD552">
            <v>-1031.6519059999846</v>
          </cell>
          <cell r="CE552">
            <v>-25098.892359398305</v>
          </cell>
          <cell r="CF552">
            <v>-1211.8810199999716</v>
          </cell>
          <cell r="CG552">
            <v>-1356.826669999864</v>
          </cell>
          <cell r="CH552">
            <v>-2112.822356000077</v>
          </cell>
          <cell r="CI552">
            <v>-2440.3760389998788</v>
          </cell>
          <cell r="CJ552">
            <v>-2824.298346000025</v>
          </cell>
          <cell r="CK552">
            <v>-3000.2187120000599</v>
          </cell>
          <cell r="CL552">
            <v>-2741.0633837000933</v>
          </cell>
          <cell r="CM552">
            <v>-2720.1199684999883</v>
          </cell>
          <cell r="CN552">
            <v>-2400.0823665000498</v>
          </cell>
          <cell r="CO552">
            <v>-1945.4898746999679</v>
          </cell>
          <cell r="CP552">
            <v>-1310.8227089998545</v>
          </cell>
          <cell r="CQ552">
            <v>-1034.8909140001051</v>
          </cell>
          <cell r="CR552">
            <v>-25100.807776996866</v>
          </cell>
          <cell r="CS552">
            <v>-1211.6102599999867</v>
          </cell>
          <cell r="CT552">
            <v>-1356.1292649999959</v>
          </cell>
          <cell r="CU552">
            <v>-2111.8768460002029</v>
          </cell>
          <cell r="CV552">
            <v>-2438.629922999884</v>
          </cell>
          <cell r="CW552">
            <v>-2822.3287849999033</v>
          </cell>
          <cell r="CX552">
            <v>-2998.657865999965</v>
          </cell>
          <cell r="CY552">
            <v>-2748.0490465001203</v>
          </cell>
          <cell r="CZ552">
            <v>-2719.1203125000466</v>
          </cell>
          <cell r="DA552">
            <v>-2397.9679620000534</v>
          </cell>
          <cell r="DB552">
            <v>-1944.3721280000173</v>
          </cell>
          <cell r="DC552">
            <v>-1309.7293230000651</v>
          </cell>
          <cell r="DD552">
            <v>-1042.336059999885</v>
          </cell>
          <cell r="DE552">
            <v>-25047.716451602057</v>
          </cell>
          <cell r="DF552">
            <v>-1205.7206810000353</v>
          </cell>
          <cell r="DG552">
            <v>-1397.7508249999955</v>
          </cell>
          <cell r="DH552">
            <v>-2101.5833290000446</v>
          </cell>
          <cell r="DI552">
            <v>-2426.8151619998971</v>
          </cell>
          <cell r="DJ552">
            <v>-2808.6200290000997</v>
          </cell>
          <cell r="DK552">
            <v>-2984.1308560000034</v>
          </cell>
          <cell r="DL552">
            <v>-2744.6952573999297</v>
          </cell>
          <cell r="DM552">
            <v>-2706.1046286999481</v>
          </cell>
          <cell r="DN552">
            <v>-2386.4800778999925</v>
          </cell>
          <cell r="DO552">
            <v>-1935.0001925998367</v>
          </cell>
          <cell r="DP552">
            <v>-1303.2855960000306</v>
          </cell>
          <cell r="DQ552">
            <v>-1047.5298169997986</v>
          </cell>
          <cell r="DR552">
            <v>-24787.835860397667</v>
          </cell>
          <cell r="DS552">
            <v>-1199.6485900001135</v>
          </cell>
          <cell r="DT552">
            <v>-1342.6692999999505</v>
          </cell>
          <cell r="DU552">
            <v>-2090.7628550000954</v>
          </cell>
          <cell r="DV552">
            <v>-2414.4884999999776</v>
          </cell>
          <cell r="DW552">
            <v>-2794.3711416000733</v>
          </cell>
          <cell r="DX552">
            <v>-2968.7432450000197</v>
          </cell>
          <cell r="DY552">
            <v>-2688.7141932999948</v>
          </cell>
          <cell r="DZ552">
            <v>-2692.5507346000522</v>
          </cell>
          <cell r="EA552">
            <v>-2373.9264288000995</v>
          </cell>
          <cell r="EB552">
            <v>-1925.0551620998885</v>
          </cell>
          <cell r="EC552">
            <v>-1296.7208499999251</v>
          </cell>
          <cell r="ED552">
            <v>-1000.1848599996883</v>
          </cell>
        </row>
        <row r="555"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  <cell r="BZ555">
            <v>0</v>
          </cell>
          <cell r="CA555">
            <v>0</v>
          </cell>
          <cell r="CB555">
            <v>0</v>
          </cell>
          <cell r="CC555">
            <v>0</v>
          </cell>
          <cell r="CD555">
            <v>0</v>
          </cell>
          <cell r="CE555">
            <v>0</v>
          </cell>
          <cell r="CF555">
            <v>0</v>
          </cell>
          <cell r="CG555">
            <v>0</v>
          </cell>
          <cell r="CH555">
            <v>0</v>
          </cell>
          <cell r="CI555">
            <v>0</v>
          </cell>
          <cell r="CJ555">
            <v>0</v>
          </cell>
          <cell r="CK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P555">
            <v>0</v>
          </cell>
          <cell r="CQ555">
            <v>0</v>
          </cell>
          <cell r="CR555">
            <v>0</v>
          </cell>
          <cell r="CS555">
            <v>0</v>
          </cell>
          <cell r="CT555">
            <v>0</v>
          </cell>
          <cell r="CU555">
            <v>0</v>
          </cell>
          <cell r="CV555">
            <v>0</v>
          </cell>
          <cell r="CW555">
            <v>0</v>
          </cell>
          <cell r="CX555">
            <v>0</v>
          </cell>
          <cell r="CY555">
            <v>0</v>
          </cell>
          <cell r="CZ555">
            <v>0</v>
          </cell>
          <cell r="DA555">
            <v>0</v>
          </cell>
          <cell r="DB555">
            <v>0</v>
          </cell>
          <cell r="DC555">
            <v>0</v>
          </cell>
          <cell r="DD555">
            <v>0</v>
          </cell>
          <cell r="DE555">
            <v>0</v>
          </cell>
          <cell r="DF555">
            <v>0</v>
          </cell>
          <cell r="DG555">
            <v>0</v>
          </cell>
          <cell r="DH555">
            <v>0</v>
          </cell>
          <cell r="DI555">
            <v>0</v>
          </cell>
          <cell r="DJ555">
            <v>0</v>
          </cell>
          <cell r="DK555">
            <v>0</v>
          </cell>
          <cell r="DL555">
            <v>0</v>
          </cell>
          <cell r="DM555">
            <v>0</v>
          </cell>
          <cell r="DN555">
            <v>0</v>
          </cell>
          <cell r="DO555">
            <v>0</v>
          </cell>
          <cell r="DP555">
            <v>0</v>
          </cell>
          <cell r="DQ555">
            <v>0</v>
          </cell>
          <cell r="DR555">
            <v>0</v>
          </cell>
          <cell r="DS555">
            <v>0</v>
          </cell>
          <cell r="DT555">
            <v>0</v>
          </cell>
          <cell r="DU555">
            <v>0</v>
          </cell>
          <cell r="DV555">
            <v>0</v>
          </cell>
          <cell r="DW555">
            <v>0</v>
          </cell>
          <cell r="DX555">
            <v>0</v>
          </cell>
          <cell r="DY555">
            <v>0</v>
          </cell>
          <cell r="DZ555">
            <v>0</v>
          </cell>
          <cell r="EA555">
            <v>0</v>
          </cell>
          <cell r="EB555">
            <v>0</v>
          </cell>
          <cell r="EC555">
            <v>0</v>
          </cell>
          <cell r="ED555">
            <v>0</v>
          </cell>
        </row>
        <row r="556"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  <cell r="BZ556">
            <v>0</v>
          </cell>
          <cell r="CA556">
            <v>0</v>
          </cell>
          <cell r="CB556">
            <v>0</v>
          </cell>
          <cell r="CC556">
            <v>0</v>
          </cell>
          <cell r="CD556">
            <v>0</v>
          </cell>
          <cell r="CE556">
            <v>0</v>
          </cell>
          <cell r="CF556">
            <v>0</v>
          </cell>
          <cell r="CG556">
            <v>0</v>
          </cell>
          <cell r="CH556">
            <v>0</v>
          </cell>
          <cell r="CI556">
            <v>0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P556">
            <v>0</v>
          </cell>
          <cell r="CQ556">
            <v>0</v>
          </cell>
          <cell r="CR556">
            <v>0</v>
          </cell>
          <cell r="CS556">
            <v>0</v>
          </cell>
          <cell r="CT556">
            <v>0</v>
          </cell>
          <cell r="CU556">
            <v>0</v>
          </cell>
          <cell r="CV556">
            <v>0</v>
          </cell>
          <cell r="CW556">
            <v>0</v>
          </cell>
          <cell r="CX556">
            <v>0</v>
          </cell>
          <cell r="CY556">
            <v>0</v>
          </cell>
          <cell r="CZ556">
            <v>0</v>
          </cell>
          <cell r="DA556">
            <v>0</v>
          </cell>
          <cell r="DB556">
            <v>0</v>
          </cell>
          <cell r="DC556">
            <v>0</v>
          </cell>
          <cell r="DD556">
            <v>0</v>
          </cell>
          <cell r="DE556">
            <v>0</v>
          </cell>
          <cell r="DF556">
            <v>0</v>
          </cell>
          <cell r="DG556">
            <v>0</v>
          </cell>
          <cell r="DH556">
            <v>0</v>
          </cell>
          <cell r="DI556">
            <v>0</v>
          </cell>
          <cell r="DJ556">
            <v>0</v>
          </cell>
          <cell r="DK556">
            <v>0</v>
          </cell>
          <cell r="DL556">
            <v>0</v>
          </cell>
          <cell r="DM556">
            <v>0</v>
          </cell>
          <cell r="DN556">
            <v>0</v>
          </cell>
          <cell r="DO556">
            <v>0</v>
          </cell>
          <cell r="DP556">
            <v>0</v>
          </cell>
          <cell r="DQ556">
            <v>0</v>
          </cell>
          <cell r="DR556">
            <v>-4.3629999999893698E-2</v>
          </cell>
          <cell r="DS556">
            <v>0</v>
          </cell>
          <cell r="DT556">
            <v>0</v>
          </cell>
          <cell r="DU556">
            <v>0</v>
          </cell>
          <cell r="DV556">
            <v>0</v>
          </cell>
          <cell r="DW556">
            <v>0</v>
          </cell>
          <cell r="DX556">
            <v>0</v>
          </cell>
          <cell r="DY556">
            <v>-8.3899999999630381E-3</v>
          </cell>
          <cell r="DZ556">
            <v>-3.5240000000044347E-2</v>
          </cell>
          <cell r="EA556">
            <v>0</v>
          </cell>
          <cell r="EB556">
            <v>0</v>
          </cell>
          <cell r="EC556">
            <v>0</v>
          </cell>
          <cell r="ED556">
            <v>0</v>
          </cell>
        </row>
        <row r="557"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0</v>
          </cell>
          <cell r="CU557">
            <v>0</v>
          </cell>
          <cell r="CV557">
            <v>0</v>
          </cell>
          <cell r="CW557">
            <v>0</v>
          </cell>
          <cell r="CX557">
            <v>0</v>
          </cell>
          <cell r="CY557">
            <v>0</v>
          </cell>
          <cell r="CZ557">
            <v>0</v>
          </cell>
          <cell r="DA557">
            <v>0</v>
          </cell>
          <cell r="DB557">
            <v>0</v>
          </cell>
          <cell r="DC557">
            <v>0</v>
          </cell>
          <cell r="DD557">
            <v>0</v>
          </cell>
          <cell r="DE557">
            <v>0</v>
          </cell>
          <cell r="DF557">
            <v>0</v>
          </cell>
          <cell r="DG557">
            <v>0</v>
          </cell>
          <cell r="DH557">
            <v>0</v>
          </cell>
          <cell r="DI557">
            <v>0</v>
          </cell>
          <cell r="DJ557">
            <v>0</v>
          </cell>
          <cell r="DK557">
            <v>0</v>
          </cell>
          <cell r="DL557">
            <v>0</v>
          </cell>
          <cell r="DM557">
            <v>0</v>
          </cell>
          <cell r="DN557">
            <v>0</v>
          </cell>
          <cell r="DO557">
            <v>0</v>
          </cell>
          <cell r="DP557">
            <v>0</v>
          </cell>
          <cell r="DQ557">
            <v>0</v>
          </cell>
          <cell r="DR557">
            <v>-0.17175600000018676</v>
          </cell>
          <cell r="DS557">
            <v>0</v>
          </cell>
          <cell r="DT557">
            <v>0</v>
          </cell>
          <cell r="DU557">
            <v>0</v>
          </cell>
          <cell r="DV557">
            <v>0</v>
          </cell>
          <cell r="DW557">
            <v>0</v>
          </cell>
          <cell r="DX557">
            <v>-2.99999999811007E-5</v>
          </cell>
          <cell r="DY557">
            <v>-6.680000000005748E-2</v>
          </cell>
          <cell r="DZ557">
            <v>-0.10505000000000564</v>
          </cell>
          <cell r="EA557">
            <v>1.239999999995689E-4</v>
          </cell>
          <cell r="EB557">
            <v>0</v>
          </cell>
          <cell r="EC557">
            <v>0</v>
          </cell>
          <cell r="ED557">
            <v>0</v>
          </cell>
        </row>
        <row r="558"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  <cell r="BZ558">
            <v>0</v>
          </cell>
          <cell r="CA558">
            <v>0</v>
          </cell>
          <cell r="CB558">
            <v>0</v>
          </cell>
          <cell r="CC558">
            <v>0</v>
          </cell>
          <cell r="CD558">
            <v>0</v>
          </cell>
          <cell r="CE558">
            <v>0</v>
          </cell>
          <cell r="CF558">
            <v>0</v>
          </cell>
          <cell r="CG558">
            <v>0</v>
          </cell>
          <cell r="CH558">
            <v>0</v>
          </cell>
          <cell r="CI558">
            <v>0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  <cell r="CU558">
            <v>0</v>
          </cell>
          <cell r="CV558">
            <v>0</v>
          </cell>
          <cell r="CW558">
            <v>0</v>
          </cell>
          <cell r="CX558">
            <v>0</v>
          </cell>
          <cell r="CY558">
            <v>0</v>
          </cell>
          <cell r="CZ558">
            <v>0</v>
          </cell>
          <cell r="DA558">
            <v>0</v>
          </cell>
          <cell r="DB558">
            <v>0</v>
          </cell>
          <cell r="DC558">
            <v>0</v>
          </cell>
          <cell r="DD558">
            <v>0</v>
          </cell>
          <cell r="DE558">
            <v>0</v>
          </cell>
          <cell r="DF558">
            <v>0</v>
          </cell>
          <cell r="DG558">
            <v>0</v>
          </cell>
          <cell r="DH558">
            <v>0</v>
          </cell>
          <cell r="DI558">
            <v>0</v>
          </cell>
          <cell r="DJ558">
            <v>0</v>
          </cell>
          <cell r="DK558">
            <v>0</v>
          </cell>
          <cell r="DL558">
            <v>0</v>
          </cell>
          <cell r="DM558">
            <v>0</v>
          </cell>
          <cell r="DN558">
            <v>0</v>
          </cell>
          <cell r="DO558">
            <v>0</v>
          </cell>
          <cell r="DP558">
            <v>0</v>
          </cell>
          <cell r="DQ558">
            <v>0</v>
          </cell>
          <cell r="DR558">
            <v>0</v>
          </cell>
          <cell r="DS558">
            <v>0</v>
          </cell>
          <cell r="DT558">
            <v>0</v>
          </cell>
          <cell r="DU558">
            <v>0</v>
          </cell>
          <cell r="DV558">
            <v>0</v>
          </cell>
          <cell r="DW558">
            <v>0</v>
          </cell>
          <cell r="DX558">
            <v>0</v>
          </cell>
          <cell r="DY558">
            <v>0</v>
          </cell>
          <cell r="DZ558">
            <v>0</v>
          </cell>
          <cell r="EA558">
            <v>0</v>
          </cell>
          <cell r="EB558">
            <v>0</v>
          </cell>
          <cell r="EC558">
            <v>0</v>
          </cell>
          <cell r="ED558">
            <v>0</v>
          </cell>
        </row>
        <row r="559">
          <cell r="F559">
            <v>0</v>
          </cell>
          <cell r="G559">
            <v>0</v>
          </cell>
          <cell r="H559">
            <v>-0.22924799999999834</v>
          </cell>
          <cell r="I559">
            <v>0</v>
          </cell>
          <cell r="J559">
            <v>-0.11165000000005421</v>
          </cell>
          <cell r="K559">
            <v>0</v>
          </cell>
          <cell r="L559">
            <v>0</v>
          </cell>
          <cell r="M559">
            <v>0</v>
          </cell>
          <cell r="N559">
            <v>-4.6031600000000026</v>
          </cell>
          <cell r="O559">
            <v>-0.64490000000000691</v>
          </cell>
          <cell r="P559">
            <v>0</v>
          </cell>
          <cell r="Q559">
            <v>0</v>
          </cell>
          <cell r="R559">
            <v>-131.42820099999517</v>
          </cell>
          <cell r="S559">
            <v>0</v>
          </cell>
          <cell r="T559">
            <v>0</v>
          </cell>
          <cell r="U559">
            <v>-0.22839999999996508</v>
          </cell>
          <cell r="V559">
            <v>-1.4251710000000024</v>
          </cell>
          <cell r="W559">
            <v>-30.876009999999042</v>
          </cell>
          <cell r="X559">
            <v>-77.696100000001024</v>
          </cell>
          <cell r="Y559">
            <v>-8.597720000000038</v>
          </cell>
          <cell r="Z559">
            <v>0</v>
          </cell>
          <cell r="AA559">
            <v>-11.30869999999959</v>
          </cell>
          <cell r="AB559">
            <v>-1.2960999999995693</v>
          </cell>
          <cell r="AC559">
            <v>0</v>
          </cell>
          <cell r="AD559">
            <v>0</v>
          </cell>
          <cell r="AE559">
            <v>-443.20263999999588</v>
          </cell>
          <cell r="AF559">
            <v>0</v>
          </cell>
          <cell r="AG559">
            <v>-5.6800599999999122</v>
          </cell>
          <cell r="AH559">
            <v>-7.6774999999997817</v>
          </cell>
          <cell r="AI559">
            <v>-1.4185400000001209</v>
          </cell>
          <cell r="AJ559">
            <v>-102.95620000000054</v>
          </cell>
          <cell r="AK559">
            <v>-176.93100000000049</v>
          </cell>
          <cell r="AL559">
            <v>-90.668599999999969</v>
          </cell>
          <cell r="AM559">
            <v>-37.352700000000141</v>
          </cell>
          <cell r="AN559">
            <v>-6.4101000000000568</v>
          </cell>
          <cell r="AO559">
            <v>-11.988399999999274</v>
          </cell>
          <cell r="AP559">
            <v>0</v>
          </cell>
          <cell r="AQ559">
            <v>-2.1195400000000006</v>
          </cell>
          <cell r="AR559">
            <v>-355.55894000000262</v>
          </cell>
          <cell r="AS559">
            <v>0</v>
          </cell>
          <cell r="AT559">
            <v>-0.19034000000010565</v>
          </cell>
          <cell r="AU559">
            <v>-14.558799999999792</v>
          </cell>
          <cell r="AV559">
            <v>-14.54110000000037</v>
          </cell>
          <cell r="AW559">
            <v>-50.633950000001278</v>
          </cell>
          <cell r="AX559">
            <v>-28.024999999999636</v>
          </cell>
          <cell r="AY559">
            <v>-118.26710000000094</v>
          </cell>
          <cell r="AZ559">
            <v>-38.366700000000037</v>
          </cell>
          <cell r="BA559">
            <v>-54.885200000000623</v>
          </cell>
          <cell r="BB559">
            <v>-33.982100000001083</v>
          </cell>
          <cell r="BC559">
            <v>0</v>
          </cell>
          <cell r="BD559">
            <v>-2.1086499999999546</v>
          </cell>
          <cell r="BE559">
            <v>-358.77231000000756</v>
          </cell>
          <cell r="BF559">
            <v>0</v>
          </cell>
          <cell r="BG559">
            <v>-0.18930000000000291</v>
          </cell>
          <cell r="BH559">
            <v>-16.813700000000608</v>
          </cell>
          <cell r="BI559">
            <v>-12.800150000000031</v>
          </cell>
          <cell r="BJ559">
            <v>-24.42450000000008</v>
          </cell>
          <cell r="BK559">
            <v>-23.265460000000303</v>
          </cell>
          <cell r="BL559">
            <v>-180.54150000000118</v>
          </cell>
          <cell r="BM559">
            <v>-6.3749000000000251</v>
          </cell>
          <cell r="BN559">
            <v>-38.764700000003359</v>
          </cell>
          <cell r="BO559">
            <v>-55.598100000001068</v>
          </cell>
          <cell r="BP559">
            <v>0</v>
          </cell>
          <cell r="BQ559">
            <v>0</v>
          </cell>
          <cell r="BR559">
            <v>-124.22897599999123</v>
          </cell>
          <cell r="BS559">
            <v>-1.6845999999986816E-2</v>
          </cell>
          <cell r="BT559">
            <v>0</v>
          </cell>
          <cell r="BU559">
            <v>-3.9699999999811553E-3</v>
          </cell>
          <cell r="BV559">
            <v>-9.85999999966225E-3</v>
          </cell>
          <cell r="BW559">
            <v>-0.25200000000040745</v>
          </cell>
          <cell r="BX559">
            <v>-4.0799999999990177E-2</v>
          </cell>
          <cell r="BY559">
            <v>-102.0625</v>
          </cell>
          <cell r="BZ559">
            <v>-21.730000000000473</v>
          </cell>
          <cell r="CA559">
            <v>-1.3600000000224099E-2</v>
          </cell>
          <cell r="CB559">
            <v>-8.7400000000343425E-2</v>
          </cell>
          <cell r="CC559">
            <v>0</v>
          </cell>
          <cell r="CD559">
            <v>-1.1999999998806743E-2</v>
          </cell>
          <cell r="CE559">
            <v>-76.864520000002813</v>
          </cell>
          <cell r="CF559">
            <v>0</v>
          </cell>
          <cell r="CG559">
            <v>0</v>
          </cell>
          <cell r="CH559">
            <v>-1.8949999999904321E-2</v>
          </cell>
          <cell r="CI559">
            <v>-0.53460000000086438</v>
          </cell>
          <cell r="CJ559">
            <v>-0.3047999999998865</v>
          </cell>
          <cell r="CK559">
            <v>-9.360000000015134E-3</v>
          </cell>
          <cell r="CL559">
            <v>-40.160500000001775</v>
          </cell>
          <cell r="CM559">
            <v>-35.64429999999993</v>
          </cell>
          <cell r="CN559">
            <v>-0.14919999999983702</v>
          </cell>
          <cell r="CO559">
            <v>-3.3599999998841668E-2</v>
          </cell>
          <cell r="CP559">
            <v>0</v>
          </cell>
          <cell r="CQ559">
            <v>-9.2100000001664739E-3</v>
          </cell>
          <cell r="CR559">
            <v>-203.36914999998407</v>
          </cell>
          <cell r="CS559">
            <v>0</v>
          </cell>
          <cell r="CT559">
            <v>-1.900000000205182E-3</v>
          </cell>
          <cell r="CU559">
            <v>-9.2999999997118721E-3</v>
          </cell>
          <cell r="CV559">
            <v>-1.5200000001641456E-2</v>
          </cell>
          <cell r="CW559">
            <v>-0.16167999999743188</v>
          </cell>
          <cell r="CX559">
            <v>-49.721099999998842</v>
          </cell>
          <cell r="CY559">
            <v>-81.602999999999156</v>
          </cell>
          <cell r="CZ559">
            <v>-71.767000000001644</v>
          </cell>
          <cell r="DA559">
            <v>-4.0070000000923756E-2</v>
          </cell>
          <cell r="DB559">
            <v>-3.7699999998949352E-2</v>
          </cell>
          <cell r="DC559">
            <v>0</v>
          </cell>
          <cell r="DD559">
            <v>-1.2200000000120781E-2</v>
          </cell>
          <cell r="DE559">
            <v>-185.40787000001001</v>
          </cell>
          <cell r="DF559">
            <v>-3.909999999905267E-3</v>
          </cell>
          <cell r="DG559">
            <v>-6.6999999999097781E-3</v>
          </cell>
          <cell r="DH559">
            <v>-1.6799999999875581E-2</v>
          </cell>
          <cell r="DI559">
            <v>-3.0859999998938292E-2</v>
          </cell>
          <cell r="DJ559">
            <v>-0.10270000000127766</v>
          </cell>
          <cell r="DK559">
            <v>-42.651599999999235</v>
          </cell>
          <cell r="DL559">
            <v>-130.65780000000086</v>
          </cell>
          <cell r="DM559">
            <v>-11.720999999999549</v>
          </cell>
          <cell r="DN559">
            <v>-9.4000000000960426E-2</v>
          </cell>
          <cell r="DO559">
            <v>-0.10379999999895517</v>
          </cell>
          <cell r="DP559">
            <v>0</v>
          </cell>
          <cell r="DQ559">
            <v>-1.870000000053551E-2</v>
          </cell>
          <cell r="DR559">
            <v>-12.337037000106648</v>
          </cell>
          <cell r="DS559">
            <v>-0.55999999999767169</v>
          </cell>
          <cell r="DT559">
            <v>-0.57000000000698492</v>
          </cell>
          <cell r="DU559">
            <v>-0.93099999999685679</v>
          </cell>
          <cell r="DV559">
            <v>-0.66899999999441206</v>
          </cell>
          <cell r="DW559">
            <v>-1.6790000000037253</v>
          </cell>
          <cell r="DX559">
            <v>-1.463000000003376</v>
          </cell>
          <cell r="DY559">
            <v>-2.7050000000162981</v>
          </cell>
          <cell r="DZ559">
            <v>-2.1371999999973923</v>
          </cell>
          <cell r="EA559">
            <v>-0.5959999999977299</v>
          </cell>
          <cell r="EB559">
            <v>-0.60199999998440035</v>
          </cell>
          <cell r="EC559">
            <v>-5.8370000001559674E-3</v>
          </cell>
          <cell r="ED559">
            <v>-0.41900000000896398</v>
          </cell>
        </row>
        <row r="560"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-0.78099999999903957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-0.78099999999903957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-14.549299999999675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-14.549299999999675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  <cell r="BZ560">
            <v>0</v>
          </cell>
          <cell r="CA560">
            <v>0</v>
          </cell>
          <cell r="CB560">
            <v>0</v>
          </cell>
          <cell r="CC560">
            <v>0</v>
          </cell>
          <cell r="CD560">
            <v>0</v>
          </cell>
          <cell r="CE560">
            <v>-3.4000000000105501E-2</v>
          </cell>
          <cell r="CF560">
            <v>0</v>
          </cell>
          <cell r="CG560">
            <v>0</v>
          </cell>
          <cell r="CH560">
            <v>0</v>
          </cell>
          <cell r="CI560">
            <v>0</v>
          </cell>
          <cell r="CJ560">
            <v>0</v>
          </cell>
          <cell r="CK560">
            <v>-3.4000000000105501E-2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P560">
            <v>0</v>
          </cell>
          <cell r="CQ560">
            <v>0</v>
          </cell>
          <cell r="CR560">
            <v>0</v>
          </cell>
          <cell r="CS560">
            <v>0</v>
          </cell>
          <cell r="CT560">
            <v>0</v>
          </cell>
          <cell r="CU560">
            <v>0</v>
          </cell>
          <cell r="CV560">
            <v>0</v>
          </cell>
          <cell r="CW560">
            <v>0</v>
          </cell>
          <cell r="CX560">
            <v>0</v>
          </cell>
          <cell r="CY560">
            <v>0</v>
          </cell>
          <cell r="CZ560">
            <v>0</v>
          </cell>
          <cell r="DA560">
            <v>0</v>
          </cell>
          <cell r="DB560">
            <v>0</v>
          </cell>
          <cell r="DC560">
            <v>0</v>
          </cell>
          <cell r="DD560">
            <v>0</v>
          </cell>
          <cell r="DE560">
            <v>-1.0000000000218279E-2</v>
          </cell>
          <cell r="DF560">
            <v>0</v>
          </cell>
          <cell r="DG560">
            <v>0</v>
          </cell>
          <cell r="DH560">
            <v>0</v>
          </cell>
          <cell r="DI560">
            <v>0</v>
          </cell>
          <cell r="DJ560">
            <v>0</v>
          </cell>
          <cell r="DK560">
            <v>-1.0000000000218279E-2</v>
          </cell>
          <cell r="DL560">
            <v>0</v>
          </cell>
          <cell r="DM560">
            <v>0</v>
          </cell>
          <cell r="DN560">
            <v>0</v>
          </cell>
          <cell r="DO560">
            <v>0</v>
          </cell>
          <cell r="DP560">
            <v>0</v>
          </cell>
          <cell r="DQ560">
            <v>0</v>
          </cell>
          <cell r="DR560">
            <v>-3.5500000001775334E-2</v>
          </cell>
          <cell r="DS560">
            <v>0</v>
          </cell>
          <cell r="DT560">
            <v>0</v>
          </cell>
          <cell r="DU560">
            <v>0</v>
          </cell>
          <cell r="DV560">
            <v>0</v>
          </cell>
          <cell r="DW560">
            <v>-1.9599999999854845E-2</v>
          </cell>
          <cell r="DX560">
            <v>-1.5900000000328873E-2</v>
          </cell>
          <cell r="DY560">
            <v>0</v>
          </cell>
          <cell r="DZ560">
            <v>0</v>
          </cell>
          <cell r="EA560">
            <v>0</v>
          </cell>
          <cell r="EB560">
            <v>0</v>
          </cell>
          <cell r="EC560">
            <v>0</v>
          </cell>
          <cell r="ED560">
            <v>0</v>
          </cell>
        </row>
        <row r="561"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-30.293999999999869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-30.293999999999869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-31.179199999999582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-31.179199999999582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-5.6416999999999007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-5.6416999999999007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-4.2280000000005202E-2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-4.2280000000005202E-2</v>
          </cell>
          <cell r="BY561">
            <v>0</v>
          </cell>
          <cell r="BZ561">
            <v>0</v>
          </cell>
          <cell r="CA561">
            <v>0</v>
          </cell>
          <cell r="CB561">
            <v>0</v>
          </cell>
          <cell r="CC561">
            <v>0</v>
          </cell>
          <cell r="CD561">
            <v>0</v>
          </cell>
          <cell r="CE561">
            <v>-1.8500000000130967E-2</v>
          </cell>
          <cell r="CF561">
            <v>-1.4639999999985776E-2</v>
          </cell>
          <cell r="CG561">
            <v>0</v>
          </cell>
          <cell r="CH561">
            <v>0</v>
          </cell>
          <cell r="CI561">
            <v>0</v>
          </cell>
          <cell r="CJ561">
            <v>0</v>
          </cell>
          <cell r="CK561">
            <v>-3.8600000000315049E-3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P561">
            <v>0</v>
          </cell>
          <cell r="CQ561">
            <v>0</v>
          </cell>
          <cell r="CR561">
            <v>-8.668999999999869</v>
          </cell>
          <cell r="CS561">
            <v>0</v>
          </cell>
          <cell r="CT561">
            <v>0</v>
          </cell>
          <cell r="CU561">
            <v>0</v>
          </cell>
          <cell r="CV561">
            <v>0</v>
          </cell>
          <cell r="CW561">
            <v>0</v>
          </cell>
          <cell r="CX561">
            <v>-8.668999999999869</v>
          </cell>
          <cell r="CY561">
            <v>0</v>
          </cell>
          <cell r="CZ561">
            <v>0</v>
          </cell>
          <cell r="DA561">
            <v>0</v>
          </cell>
          <cell r="DB561">
            <v>0</v>
          </cell>
          <cell r="DC561">
            <v>0</v>
          </cell>
          <cell r="DD561">
            <v>0</v>
          </cell>
          <cell r="DE561">
            <v>-17.259000000000015</v>
          </cell>
          <cell r="DF561">
            <v>0</v>
          </cell>
          <cell r="DG561">
            <v>0</v>
          </cell>
          <cell r="DH561">
            <v>0</v>
          </cell>
          <cell r="DI561">
            <v>0</v>
          </cell>
          <cell r="DJ561">
            <v>0</v>
          </cell>
          <cell r="DK561">
            <v>-17.259000000000015</v>
          </cell>
          <cell r="DL561">
            <v>0</v>
          </cell>
          <cell r="DM561">
            <v>0</v>
          </cell>
          <cell r="DN561">
            <v>0</v>
          </cell>
          <cell r="DO561">
            <v>0</v>
          </cell>
          <cell r="DP561">
            <v>0</v>
          </cell>
          <cell r="DQ561">
            <v>0</v>
          </cell>
          <cell r="DR561">
            <v>-3.5100000000966247E-2</v>
          </cell>
          <cell r="DS561">
            <v>-9.9999999974897946E-5</v>
          </cell>
          <cell r="DT561">
            <v>0</v>
          </cell>
          <cell r="DU561">
            <v>0</v>
          </cell>
          <cell r="DV561">
            <v>0</v>
          </cell>
          <cell r="DW561">
            <v>-1.2000000000057298E-2</v>
          </cell>
          <cell r="DX561">
            <v>-2.2999999999228748E-2</v>
          </cell>
          <cell r="DY561">
            <v>0</v>
          </cell>
          <cell r="DZ561">
            <v>0</v>
          </cell>
          <cell r="EA561">
            <v>0</v>
          </cell>
          <cell r="EB561">
            <v>0</v>
          </cell>
          <cell r="EC561">
            <v>0</v>
          </cell>
          <cell r="ED561">
            <v>0</v>
          </cell>
        </row>
        <row r="563">
          <cell r="F563">
            <v>0</v>
          </cell>
          <cell r="G563">
            <v>0</v>
          </cell>
          <cell r="H563">
            <v>-0.22924799999999834</v>
          </cell>
          <cell r="I563">
            <v>0</v>
          </cell>
          <cell r="J563">
            <v>-0.11165000000005421</v>
          </cell>
          <cell r="K563">
            <v>0</v>
          </cell>
          <cell r="L563">
            <v>0</v>
          </cell>
          <cell r="M563">
            <v>0</v>
          </cell>
          <cell r="N563">
            <v>-4.6031600000000026</v>
          </cell>
          <cell r="O563">
            <v>-0.64490000000000691</v>
          </cell>
          <cell r="P563">
            <v>0</v>
          </cell>
          <cell r="Q563">
            <v>0</v>
          </cell>
          <cell r="R563">
            <v>-162.50320100000681</v>
          </cell>
          <cell r="S563">
            <v>0</v>
          </cell>
          <cell r="T563">
            <v>0</v>
          </cell>
          <cell r="U563">
            <v>-0.22839999999996508</v>
          </cell>
          <cell r="V563">
            <v>-1.4251710000000024</v>
          </cell>
          <cell r="W563">
            <v>-30.876009999999042</v>
          </cell>
          <cell r="X563">
            <v>-108.77110000000175</v>
          </cell>
          <cell r="Y563">
            <v>-8.597720000000038</v>
          </cell>
          <cell r="Z563">
            <v>0</v>
          </cell>
          <cell r="AA563">
            <v>-11.30869999999959</v>
          </cell>
          <cell r="AB563">
            <v>-1.2960999999995693</v>
          </cell>
          <cell r="AC563">
            <v>0</v>
          </cell>
          <cell r="AD563">
            <v>0</v>
          </cell>
          <cell r="AE563">
            <v>-474.38184000000183</v>
          </cell>
          <cell r="AF563">
            <v>0</v>
          </cell>
          <cell r="AG563">
            <v>-5.6800599999999122</v>
          </cell>
          <cell r="AH563">
            <v>-7.6774999999997817</v>
          </cell>
          <cell r="AI563">
            <v>-1.4185400000001209</v>
          </cell>
          <cell r="AJ563">
            <v>-102.95620000000054</v>
          </cell>
          <cell r="AK563">
            <v>-208.11020000000281</v>
          </cell>
          <cell r="AL563">
            <v>-90.668599999999969</v>
          </cell>
          <cell r="AM563">
            <v>-37.352700000000141</v>
          </cell>
          <cell r="AN563">
            <v>-6.4101000000000568</v>
          </cell>
          <cell r="AO563">
            <v>-11.988399999999274</v>
          </cell>
          <cell r="AP563">
            <v>0</v>
          </cell>
          <cell r="AQ563">
            <v>-2.1195400000000006</v>
          </cell>
          <cell r="AR563">
            <v>-370.10824000000139</v>
          </cell>
          <cell r="AS563">
            <v>0</v>
          </cell>
          <cell r="AT563">
            <v>-0.19034000000010565</v>
          </cell>
          <cell r="AU563">
            <v>-14.558799999999792</v>
          </cell>
          <cell r="AV563">
            <v>-14.54110000000037</v>
          </cell>
          <cell r="AW563">
            <v>-50.633950000001278</v>
          </cell>
          <cell r="AX563">
            <v>-42.574299999998402</v>
          </cell>
          <cell r="AY563">
            <v>-118.26710000000094</v>
          </cell>
          <cell r="AZ563">
            <v>-38.366700000000037</v>
          </cell>
          <cell r="BA563">
            <v>-54.885200000000623</v>
          </cell>
          <cell r="BB563">
            <v>-33.982100000001083</v>
          </cell>
          <cell r="BC563">
            <v>0</v>
          </cell>
          <cell r="BD563">
            <v>-2.1086499999999546</v>
          </cell>
          <cell r="BE563">
            <v>-364.41401000000042</v>
          </cell>
          <cell r="BF563">
            <v>0</v>
          </cell>
          <cell r="BG563">
            <v>-0.18930000000000291</v>
          </cell>
          <cell r="BH563">
            <v>-16.813700000000608</v>
          </cell>
          <cell r="BI563">
            <v>-12.800150000000031</v>
          </cell>
          <cell r="BJ563">
            <v>-24.42450000000008</v>
          </cell>
          <cell r="BK563">
            <v>-28.907160000000658</v>
          </cell>
          <cell r="BL563">
            <v>-180.54150000000118</v>
          </cell>
          <cell r="BM563">
            <v>-6.3749000000000251</v>
          </cell>
          <cell r="BN563">
            <v>-38.764700000003359</v>
          </cell>
          <cell r="BO563">
            <v>-55.598100000001068</v>
          </cell>
          <cell r="BP563">
            <v>0</v>
          </cell>
          <cell r="BQ563">
            <v>0</v>
          </cell>
          <cell r="BR563">
            <v>-124.27125599999999</v>
          </cell>
          <cell r="BS563">
            <v>-1.6845999999986816E-2</v>
          </cell>
          <cell r="BT563">
            <v>0</v>
          </cell>
          <cell r="BU563">
            <v>-3.9699999999811553E-3</v>
          </cell>
          <cell r="BV563">
            <v>-9.85999999966225E-3</v>
          </cell>
          <cell r="BW563">
            <v>-0.25200000000040745</v>
          </cell>
          <cell r="BX563">
            <v>-8.3079999999426946E-2</v>
          </cell>
          <cell r="BY563">
            <v>-102.0625</v>
          </cell>
          <cell r="BZ563">
            <v>-21.730000000000473</v>
          </cell>
          <cell r="CA563">
            <v>-1.3600000000224099E-2</v>
          </cell>
          <cell r="CB563">
            <v>-8.7400000000343425E-2</v>
          </cell>
          <cell r="CC563">
            <v>0</v>
          </cell>
          <cell r="CD563">
            <v>-1.1999999998806743E-2</v>
          </cell>
          <cell r="CE563">
            <v>-76.917019999993499</v>
          </cell>
          <cell r="CF563">
            <v>-1.4639999999872089E-2</v>
          </cell>
          <cell r="CG563">
            <v>0</v>
          </cell>
          <cell r="CH563">
            <v>-1.8949999999904321E-2</v>
          </cell>
          <cell r="CI563">
            <v>-0.53460000000086438</v>
          </cell>
          <cell r="CJ563">
            <v>-0.3047999999998865</v>
          </cell>
          <cell r="CK563">
            <v>-4.7219999999470019E-2</v>
          </cell>
          <cell r="CL563">
            <v>-40.160500000001775</v>
          </cell>
          <cell r="CM563">
            <v>-35.64429999999993</v>
          </cell>
          <cell r="CN563">
            <v>-0.14919999999983702</v>
          </cell>
          <cell r="CO563">
            <v>-3.3599999998841668E-2</v>
          </cell>
          <cell r="CP563">
            <v>0</v>
          </cell>
          <cell r="CQ563">
            <v>-9.2100000001664739E-3</v>
          </cell>
          <cell r="CR563">
            <v>-212.03815000000759</v>
          </cell>
          <cell r="CS563">
            <v>0</v>
          </cell>
          <cell r="CT563">
            <v>-1.900000000205182E-3</v>
          </cell>
          <cell r="CU563">
            <v>-9.2999999997118721E-3</v>
          </cell>
          <cell r="CV563">
            <v>-1.5200000001641456E-2</v>
          </cell>
          <cell r="CW563">
            <v>-0.16167999999743188</v>
          </cell>
          <cell r="CX563">
            <v>-58.390099999996892</v>
          </cell>
          <cell r="CY563">
            <v>-81.602999999999156</v>
          </cell>
          <cell r="CZ563">
            <v>-71.767000000001644</v>
          </cell>
          <cell r="DA563">
            <v>-4.0070000000923756E-2</v>
          </cell>
          <cell r="DB563">
            <v>-3.7699999998949352E-2</v>
          </cell>
          <cell r="DC563">
            <v>0</v>
          </cell>
          <cell r="DD563">
            <v>-1.2200000000120781E-2</v>
          </cell>
          <cell r="DE563">
            <v>-202.67687000001024</v>
          </cell>
          <cell r="DF563">
            <v>-3.909999999905267E-3</v>
          </cell>
          <cell r="DG563">
            <v>-6.6999999999097781E-3</v>
          </cell>
          <cell r="DH563">
            <v>-1.6799999999875581E-2</v>
          </cell>
          <cell r="DI563">
            <v>-3.0859999998938292E-2</v>
          </cell>
          <cell r="DJ563">
            <v>-0.10270000000127766</v>
          </cell>
          <cell r="DK563">
            <v>-59.920599999997648</v>
          </cell>
          <cell r="DL563">
            <v>-130.65780000000086</v>
          </cell>
          <cell r="DM563">
            <v>-11.720999999999549</v>
          </cell>
          <cell r="DN563">
            <v>-9.4000000000960426E-2</v>
          </cell>
          <cell r="DO563">
            <v>-0.10379999999895517</v>
          </cell>
          <cell r="DP563">
            <v>0</v>
          </cell>
          <cell r="DQ563">
            <v>-1.870000000053551E-2</v>
          </cell>
          <cell r="DR563">
            <v>-12.623023000312969</v>
          </cell>
          <cell r="DS563">
            <v>-0.56010000000242144</v>
          </cell>
          <cell r="DT563">
            <v>-0.57000000000698492</v>
          </cell>
          <cell r="DU563">
            <v>-0.93099999999685679</v>
          </cell>
          <cell r="DV563">
            <v>-0.66899999999441206</v>
          </cell>
          <cell r="DW563">
            <v>-1.7105999999912456</v>
          </cell>
          <cell r="DX563">
            <v>-1.5019299999985378</v>
          </cell>
          <cell r="DY563">
            <v>-2.7801900000195019</v>
          </cell>
          <cell r="DZ563">
            <v>-2.2774900000076741</v>
          </cell>
          <cell r="EA563">
            <v>-0.59587599999213126</v>
          </cell>
          <cell r="EB563">
            <v>-0.60199999998440035</v>
          </cell>
          <cell r="EC563">
            <v>-5.8370000001559674E-3</v>
          </cell>
          <cell r="ED563">
            <v>-0.41900000000896398</v>
          </cell>
        </row>
        <row r="564">
          <cell r="F564" t="str">
            <v>=</v>
          </cell>
          <cell r="G564" t="str">
            <v>=</v>
          </cell>
          <cell r="H564" t="str">
            <v>=</v>
          </cell>
          <cell r="I564" t="str">
            <v>=</v>
          </cell>
          <cell r="J564" t="str">
            <v>=</v>
          </cell>
          <cell r="K564" t="str">
            <v>=</v>
          </cell>
          <cell r="L564" t="str">
            <v>=</v>
          </cell>
          <cell r="M564" t="str">
            <v>=</v>
          </cell>
          <cell r="N564" t="str">
            <v>=</v>
          </cell>
          <cell r="O564" t="str">
            <v>=</v>
          </cell>
          <cell r="P564" t="str">
            <v>=</v>
          </cell>
          <cell r="Q564" t="str">
            <v>=</v>
          </cell>
          <cell r="R564" t="str">
            <v>=</v>
          </cell>
          <cell r="S564" t="str">
            <v>=</v>
          </cell>
          <cell r="T564" t="str">
            <v>=</v>
          </cell>
          <cell r="U564" t="str">
            <v>=</v>
          </cell>
          <cell r="V564" t="str">
            <v>=</v>
          </cell>
          <cell r="W564" t="str">
            <v>=</v>
          </cell>
          <cell r="X564" t="str">
            <v>=</v>
          </cell>
          <cell r="Y564" t="str">
            <v>=</v>
          </cell>
          <cell r="Z564" t="str">
            <v>=</v>
          </cell>
          <cell r="AA564" t="str">
            <v>=</v>
          </cell>
          <cell r="AB564" t="str">
            <v>=</v>
          </cell>
          <cell r="AC564" t="str">
            <v>=</v>
          </cell>
          <cell r="AD564" t="str">
            <v>=</v>
          </cell>
          <cell r="AE564" t="str">
            <v>=</v>
          </cell>
          <cell r="AF564" t="str">
            <v>=</v>
          </cell>
          <cell r="AG564" t="str">
            <v>=</v>
          </cell>
          <cell r="AH564" t="str">
            <v>=</v>
          </cell>
          <cell r="AI564" t="str">
            <v>=</v>
          </cell>
          <cell r="AJ564" t="str">
            <v>=</v>
          </cell>
          <cell r="AK564" t="str">
            <v>=</v>
          </cell>
          <cell r="AL564" t="str">
            <v>=</v>
          </cell>
          <cell r="AM564" t="str">
            <v>=</v>
          </cell>
          <cell r="AN564" t="str">
            <v>=</v>
          </cell>
          <cell r="AO564" t="str">
            <v>=</v>
          </cell>
          <cell r="AP564" t="str">
            <v>=</v>
          </cell>
          <cell r="AQ564" t="str">
            <v>=</v>
          </cell>
          <cell r="AR564" t="str">
            <v>=</v>
          </cell>
          <cell r="AS564" t="str">
            <v>=</v>
          </cell>
          <cell r="AT564" t="str">
            <v>=</v>
          </cell>
          <cell r="AU564" t="str">
            <v>=</v>
          </cell>
          <cell r="AV564" t="str">
            <v>=</v>
          </cell>
          <cell r="AW564" t="str">
            <v>=</v>
          </cell>
          <cell r="AX564" t="str">
            <v>=</v>
          </cell>
          <cell r="AY564" t="str">
            <v>=</v>
          </cell>
          <cell r="AZ564" t="str">
            <v>=</v>
          </cell>
          <cell r="BA564" t="str">
            <v>=</v>
          </cell>
          <cell r="BB564" t="str">
            <v>=</v>
          </cell>
          <cell r="BC564" t="str">
            <v>=</v>
          </cell>
          <cell r="BD564" t="str">
            <v>=</v>
          </cell>
          <cell r="BE564" t="str">
            <v>=</v>
          </cell>
          <cell r="BF564" t="str">
            <v>=</v>
          </cell>
          <cell r="BG564" t="str">
            <v>=</v>
          </cell>
          <cell r="BH564" t="str">
            <v>=</v>
          </cell>
          <cell r="BI564" t="str">
            <v>=</v>
          </cell>
          <cell r="BJ564" t="str">
            <v>=</v>
          </cell>
          <cell r="BK564" t="str">
            <v>=</v>
          </cell>
          <cell r="BL564" t="str">
            <v>=</v>
          </cell>
          <cell r="BM564" t="str">
            <v>=</v>
          </cell>
          <cell r="BN564" t="str">
            <v>=</v>
          </cell>
          <cell r="BO564" t="str">
            <v>=</v>
          </cell>
          <cell r="BP564" t="str">
            <v>=</v>
          </cell>
          <cell r="BQ564" t="str">
            <v>=</v>
          </cell>
          <cell r="BR564" t="str">
            <v>=</v>
          </cell>
          <cell r="BS564" t="str">
            <v>=</v>
          </cell>
          <cell r="BT564" t="str">
            <v>=</v>
          </cell>
          <cell r="BU564" t="str">
            <v>=</v>
          </cell>
          <cell r="BV564" t="str">
            <v>=</v>
          </cell>
          <cell r="BW564" t="str">
            <v>=</v>
          </cell>
          <cell r="BX564" t="str">
            <v>=</v>
          </cell>
          <cell r="BY564" t="str">
            <v>=</v>
          </cell>
          <cell r="BZ564" t="str">
            <v>=</v>
          </cell>
          <cell r="CA564" t="str">
            <v>=</v>
          </cell>
          <cell r="CB564" t="str">
            <v>=</v>
          </cell>
          <cell r="CC564" t="str">
            <v>=</v>
          </cell>
          <cell r="CD564" t="str">
            <v>=</v>
          </cell>
          <cell r="CE564" t="str">
            <v>=</v>
          </cell>
          <cell r="CF564" t="str">
            <v>=</v>
          </cell>
          <cell r="CG564" t="str">
            <v>=</v>
          </cell>
          <cell r="CH564" t="str">
            <v>=</v>
          </cell>
          <cell r="CI564" t="str">
            <v>=</v>
          </cell>
          <cell r="CJ564" t="str">
            <v>=</v>
          </cell>
          <cell r="CK564" t="str">
            <v>=</v>
          </cell>
          <cell r="CL564" t="str">
            <v>=</v>
          </cell>
          <cell r="CM564" t="str">
            <v>=</v>
          </cell>
          <cell r="CN564" t="str">
            <v>=</v>
          </cell>
          <cell r="CO564" t="str">
            <v>=</v>
          </cell>
          <cell r="CP564" t="str">
            <v>=</v>
          </cell>
          <cell r="CQ564" t="str">
            <v>=</v>
          </cell>
          <cell r="CR564" t="str">
            <v>=</v>
          </cell>
          <cell r="CS564" t="str">
            <v>=</v>
          </cell>
          <cell r="CT564" t="str">
            <v>=</v>
          </cell>
          <cell r="CU564" t="str">
            <v>=</v>
          </cell>
          <cell r="CV564" t="str">
            <v>=</v>
          </cell>
          <cell r="CW564" t="str">
            <v>=</v>
          </cell>
          <cell r="CX564" t="str">
            <v>=</v>
          </cell>
          <cell r="CY564" t="str">
            <v>=</v>
          </cell>
          <cell r="CZ564" t="str">
            <v>=</v>
          </cell>
          <cell r="DA564" t="str">
            <v>=</v>
          </cell>
          <cell r="DB564" t="str">
            <v>=</v>
          </cell>
          <cell r="DC564" t="str">
            <v>=</v>
          </cell>
          <cell r="DD564" t="str">
            <v>=</v>
          </cell>
          <cell r="DE564" t="str">
            <v>=</v>
          </cell>
          <cell r="DF564" t="str">
            <v>=</v>
          </cell>
          <cell r="DG564" t="str">
            <v>=</v>
          </cell>
          <cell r="DH564" t="str">
            <v>=</v>
          </cell>
          <cell r="DI564" t="str">
            <v>=</v>
          </cell>
          <cell r="DJ564" t="str">
            <v>=</v>
          </cell>
          <cell r="DK564" t="str">
            <v>=</v>
          </cell>
          <cell r="DL564" t="str">
            <v>=</v>
          </cell>
          <cell r="DM564" t="str">
            <v>=</v>
          </cell>
          <cell r="DN564" t="str">
            <v>=</v>
          </cell>
          <cell r="DO564" t="str">
            <v>=</v>
          </cell>
          <cell r="DP564" t="str">
            <v>=</v>
          </cell>
          <cell r="DQ564" t="str">
            <v>=</v>
          </cell>
          <cell r="DR564" t="str">
            <v>=</v>
          </cell>
          <cell r="DS564" t="str">
            <v>=</v>
          </cell>
          <cell r="DT564" t="str">
            <v>=</v>
          </cell>
          <cell r="DU564" t="str">
            <v>=</v>
          </cell>
          <cell r="DV564" t="str">
            <v>=</v>
          </cell>
          <cell r="DW564" t="str">
            <v>=</v>
          </cell>
          <cell r="DX564" t="str">
            <v>=</v>
          </cell>
          <cell r="DY564" t="str">
            <v>=</v>
          </cell>
          <cell r="DZ564" t="str">
            <v>=</v>
          </cell>
          <cell r="EA564" t="str">
            <v>=</v>
          </cell>
          <cell r="EB564" t="str">
            <v>=</v>
          </cell>
          <cell r="EC564" t="str">
            <v>=</v>
          </cell>
          <cell r="ED564" t="str">
            <v>=</v>
          </cell>
        </row>
        <row r="565">
          <cell r="F565">
            <v>116.89007900003344</v>
          </cell>
          <cell r="G565">
            <v>134.2059920001775</v>
          </cell>
          <cell r="H565">
            <v>258.54891100060195</v>
          </cell>
          <cell r="I565">
            <v>239.00178600009531</v>
          </cell>
          <cell r="J565">
            <v>126.38303599972278</v>
          </cell>
          <cell r="K565">
            <v>161.99985300004482</v>
          </cell>
          <cell r="L565">
            <v>-389.77564899995923</v>
          </cell>
          <cell r="M565">
            <v>206.13940500002354</v>
          </cell>
          <cell r="N565">
            <v>492.53163100220263</v>
          </cell>
          <cell r="O565">
            <v>157.01031300053</v>
          </cell>
          <cell r="P565">
            <v>101.24796799942851</v>
          </cell>
          <cell r="Q565">
            <v>123.41494800150394</v>
          </cell>
          <cell r="R565">
            <v>-1442.2189590036869</v>
          </cell>
          <cell r="S565">
            <v>173.98547999933362</v>
          </cell>
          <cell r="T565">
            <v>190.1630600001663</v>
          </cell>
          <cell r="U565">
            <v>193.57715199980885</v>
          </cell>
          <cell r="V565">
            <v>409.63414699956775</v>
          </cell>
          <cell r="W565">
            <v>214.84127299953252</v>
          </cell>
          <cell r="X565">
            <v>121.8143950002268</v>
          </cell>
          <cell r="Y565">
            <v>-2572.1586800003424</v>
          </cell>
          <cell r="Z565">
            <v>394.27880499977618</v>
          </cell>
          <cell r="AA565">
            <v>647.31532400008291</v>
          </cell>
          <cell r="AB565">
            <v>493.3392420001328</v>
          </cell>
          <cell r="AC565">
            <v>222.07428799942136</v>
          </cell>
          <cell r="AD565">
            <v>-1931.0834450013936</v>
          </cell>
          <cell r="AE565">
            <v>1120.0695709064603</v>
          </cell>
          <cell r="AF565">
            <v>137.40573699958622</v>
          </cell>
          <cell r="AG565">
            <v>335.66656799986959</v>
          </cell>
          <cell r="AH565">
            <v>293.85877100005746</v>
          </cell>
          <cell r="AI565">
            <v>438.95778100006282</v>
          </cell>
          <cell r="AJ565">
            <v>234.08193000033498</v>
          </cell>
          <cell r="AK565">
            <v>203.72491100151092</v>
          </cell>
          <cell r="AL565">
            <v>-162.50651150010526</v>
          </cell>
          <cell r="AM565">
            <v>732.95169440004975</v>
          </cell>
          <cell r="AN565">
            <v>257.8924949998036</v>
          </cell>
          <cell r="AO565">
            <v>329.26944500021636</v>
          </cell>
          <cell r="AP565">
            <v>120.68449699971825</v>
          </cell>
          <cell r="AQ565">
            <v>-1801.9177470002323</v>
          </cell>
          <cell r="AR565">
            <v>2168.0346899926662</v>
          </cell>
          <cell r="AS565">
            <v>356.1955139990896</v>
          </cell>
          <cell r="AT565">
            <v>83.808447000570595</v>
          </cell>
          <cell r="AU565">
            <v>336.47817199956626</v>
          </cell>
          <cell r="AV565">
            <v>419.10681299958378</v>
          </cell>
          <cell r="AW565">
            <v>396.91150400042534</v>
          </cell>
          <cell r="AX565">
            <v>220.85835000034422</v>
          </cell>
          <cell r="AY565">
            <v>-14.700178999453783</v>
          </cell>
          <cell r="AZ565">
            <v>538.4656159998849</v>
          </cell>
          <cell r="BA565">
            <v>342.00328900013119</v>
          </cell>
          <cell r="BB565">
            <v>567.34335900098085</v>
          </cell>
          <cell r="BC565">
            <v>364.10395000036806</v>
          </cell>
          <cell r="BD565">
            <v>-1442.5401449995115</v>
          </cell>
          <cell r="BE565">
            <v>1396.6935309991241</v>
          </cell>
          <cell r="BF565">
            <v>183.1586109995842</v>
          </cell>
          <cell r="BG565">
            <v>305.35374600067735</v>
          </cell>
          <cell r="BH565">
            <v>372.75996099971235</v>
          </cell>
          <cell r="BI565">
            <v>286.04519200138748</v>
          </cell>
          <cell r="BJ565">
            <v>326.88517399970442</v>
          </cell>
          <cell r="BK565">
            <v>197.04361000005156</v>
          </cell>
          <cell r="BL565">
            <v>-1679.58459499944</v>
          </cell>
          <cell r="BM565">
            <v>499.30514300055802</v>
          </cell>
          <cell r="BN565">
            <v>318.71265500131994</v>
          </cell>
          <cell r="BO565">
            <v>457.24659300036728</v>
          </cell>
          <cell r="BP565">
            <v>330.19143300037831</v>
          </cell>
          <cell r="BQ565">
            <v>-200.42399200052023</v>
          </cell>
          <cell r="BR565">
            <v>131.0904504135251</v>
          </cell>
          <cell r="BS565">
            <v>-0.84803600050508976</v>
          </cell>
          <cell r="BT565">
            <v>11.411869999021292</v>
          </cell>
          <cell r="BU565">
            <v>-6.961523000150919</v>
          </cell>
          <cell r="BV565">
            <v>-5.6352999983355403</v>
          </cell>
          <cell r="BW565">
            <v>-7.2977379988878965</v>
          </cell>
          <cell r="BX565">
            <v>80.552942199632525</v>
          </cell>
          <cell r="BY565">
            <v>82.747155700810254</v>
          </cell>
          <cell r="BZ565">
            <v>-27.25225290004164</v>
          </cell>
          <cell r="CA565">
            <v>-5.5042605996131897</v>
          </cell>
          <cell r="CB565">
            <v>15.866251001134515</v>
          </cell>
          <cell r="CC565">
            <v>-1.0277019999921322</v>
          </cell>
          <cell r="CD565">
            <v>-4.9609559997916222</v>
          </cell>
          <cell r="CE565">
            <v>247.30915058404207</v>
          </cell>
          <cell r="CF565">
            <v>-10.846449999138713</v>
          </cell>
          <cell r="CG565">
            <v>-7.7860599998384714</v>
          </cell>
          <cell r="CH565">
            <v>-3.179148000665009</v>
          </cell>
          <cell r="CI565">
            <v>-9.9533389993011951</v>
          </cell>
          <cell r="CJ565">
            <v>39.821313999593258</v>
          </cell>
          <cell r="CK565">
            <v>38.456637999042869</v>
          </cell>
          <cell r="CL565">
            <v>105.18563629966229</v>
          </cell>
          <cell r="CM565">
            <v>15.452259499579668</v>
          </cell>
          <cell r="CN565">
            <v>9.8431214997544885</v>
          </cell>
          <cell r="CO565">
            <v>75.069351299665868</v>
          </cell>
          <cell r="CP565">
            <v>2.9792409995570779</v>
          </cell>
          <cell r="CQ565">
            <v>-7.7334139989688993</v>
          </cell>
          <cell r="CR565">
            <v>195.76321000605822</v>
          </cell>
          <cell r="CS565">
            <v>-26.476300001144409</v>
          </cell>
          <cell r="CT565">
            <v>-8.7756149992346764</v>
          </cell>
          <cell r="CU565">
            <v>17.31239400152117</v>
          </cell>
          <cell r="CV565">
            <v>-9.1016330001875758</v>
          </cell>
          <cell r="CW565">
            <v>-88.794624999165535</v>
          </cell>
          <cell r="CX565">
            <v>29.688543998636305</v>
          </cell>
          <cell r="CY565">
            <v>226.977493500337</v>
          </cell>
          <cell r="CZ565">
            <v>1.7207195004448295</v>
          </cell>
          <cell r="DA565">
            <v>50.804482999257743</v>
          </cell>
          <cell r="DB565">
            <v>29.391992001794279</v>
          </cell>
          <cell r="DC565">
            <v>-18.059262999333441</v>
          </cell>
          <cell r="DD565">
            <v>-8.924979998730123</v>
          </cell>
          <cell r="DE565">
            <v>117.63252141326666</v>
          </cell>
          <cell r="DF565">
            <v>-2.5445109996944666</v>
          </cell>
          <cell r="DG565">
            <v>-8.0910750003531575</v>
          </cell>
          <cell r="DH565">
            <v>-5.4100610008463264</v>
          </cell>
          <cell r="DI565">
            <v>-6.648280999623239</v>
          </cell>
          <cell r="DJ565">
            <v>3.6780710006132722</v>
          </cell>
          <cell r="DK565">
            <v>18.986304000020027</v>
          </cell>
          <cell r="DL565">
            <v>146.96900559961796</v>
          </cell>
          <cell r="DM565">
            <v>-1.3824976999312639</v>
          </cell>
          <cell r="DN565">
            <v>-5.6417178995907307</v>
          </cell>
          <cell r="DO565">
            <v>-6.0643725991249084</v>
          </cell>
          <cell r="DP565">
            <v>-1.1572360005229712</v>
          </cell>
          <cell r="DQ565">
            <v>-15.061106999404728</v>
          </cell>
          <cell r="DR565">
            <v>-18.06919339299202</v>
          </cell>
          <cell r="DS565">
            <v>-0.10590999945998192</v>
          </cell>
          <cell r="DT565">
            <v>-1.2832800010219216</v>
          </cell>
          <cell r="DU565">
            <v>-2.4931749999523163</v>
          </cell>
          <cell r="DV565">
            <v>-2.3903200002387166</v>
          </cell>
          <cell r="DW565">
            <v>-0.34019159898161888</v>
          </cell>
          <cell r="DX565">
            <v>-2.2201749999076128</v>
          </cell>
          <cell r="DY565">
            <v>-0.1727333003655076</v>
          </cell>
          <cell r="DZ565">
            <v>0.42465539928525686</v>
          </cell>
          <cell r="EA565">
            <v>-3.8316447995603085</v>
          </cell>
          <cell r="EB565">
            <v>-3.1472721006721258</v>
          </cell>
          <cell r="EC565">
            <v>-1.6455169999971986</v>
          </cell>
          <cell r="ED565">
            <v>-0.86363000050187111</v>
          </cell>
        </row>
        <row r="566">
          <cell r="F566" t="str">
            <v>=</v>
          </cell>
          <cell r="G566" t="str">
            <v>=</v>
          </cell>
          <cell r="H566" t="str">
            <v>=</v>
          </cell>
          <cell r="I566" t="str">
            <v>=</v>
          </cell>
          <cell r="J566" t="str">
            <v>=</v>
          </cell>
          <cell r="K566" t="str">
            <v>=</v>
          </cell>
          <cell r="L566" t="str">
            <v>=</v>
          </cell>
          <cell r="M566" t="str">
            <v>=</v>
          </cell>
          <cell r="N566" t="str">
            <v>=</v>
          </cell>
          <cell r="O566" t="str">
            <v>=</v>
          </cell>
          <cell r="P566" t="str">
            <v>=</v>
          </cell>
          <cell r="Q566" t="str">
            <v>=</v>
          </cell>
          <cell r="R566" t="str">
            <v>=</v>
          </cell>
          <cell r="S566" t="str">
            <v>=</v>
          </cell>
          <cell r="T566" t="str">
            <v>=</v>
          </cell>
          <cell r="U566" t="str">
            <v>=</v>
          </cell>
          <cell r="V566" t="str">
            <v>=</v>
          </cell>
          <cell r="W566" t="str">
            <v>=</v>
          </cell>
          <cell r="X566" t="str">
            <v>=</v>
          </cell>
          <cell r="Y566" t="str">
            <v>=</v>
          </cell>
          <cell r="Z566" t="str">
            <v>=</v>
          </cell>
          <cell r="AA566" t="str">
            <v>=</v>
          </cell>
          <cell r="AB566" t="str">
            <v>=</v>
          </cell>
          <cell r="AC566" t="str">
            <v>=</v>
          </cell>
          <cell r="AD566" t="str">
            <v>=</v>
          </cell>
          <cell r="AE566" t="str">
            <v>=</v>
          </cell>
          <cell r="AF566" t="str">
            <v>=</v>
          </cell>
          <cell r="AG566" t="str">
            <v>=</v>
          </cell>
          <cell r="AH566" t="str">
            <v>=</v>
          </cell>
          <cell r="AI566" t="str">
            <v>=</v>
          </cell>
          <cell r="AJ566" t="str">
            <v>=</v>
          </cell>
          <cell r="AK566" t="str">
            <v>=</v>
          </cell>
          <cell r="AL566" t="str">
            <v>=</v>
          </cell>
          <cell r="AM566" t="str">
            <v>=</v>
          </cell>
          <cell r="AN566" t="str">
            <v>=</v>
          </cell>
          <cell r="AO566" t="str">
            <v>=</v>
          </cell>
          <cell r="AP566" t="str">
            <v>=</v>
          </cell>
          <cell r="AQ566" t="str">
            <v>=</v>
          </cell>
          <cell r="AR566" t="str">
            <v>=</v>
          </cell>
          <cell r="AS566" t="str">
            <v>=</v>
          </cell>
          <cell r="AT566" t="str">
            <v>=</v>
          </cell>
          <cell r="AU566" t="str">
            <v>=</v>
          </cell>
          <cell r="AV566" t="str">
            <v>=</v>
          </cell>
          <cell r="AW566" t="str">
            <v>=</v>
          </cell>
          <cell r="AX566" t="str">
            <v>=</v>
          </cell>
          <cell r="AY566" t="str">
            <v>=</v>
          </cell>
          <cell r="AZ566" t="str">
            <v>=</v>
          </cell>
          <cell r="BA566" t="str">
            <v>=</v>
          </cell>
          <cell r="BB566" t="str">
            <v>=</v>
          </cell>
          <cell r="BC566" t="str">
            <v>=</v>
          </cell>
          <cell r="BD566" t="str">
            <v>=</v>
          </cell>
          <cell r="BE566" t="str">
            <v>=</v>
          </cell>
          <cell r="BF566" t="str">
            <v>=</v>
          </cell>
          <cell r="BG566" t="str">
            <v>=</v>
          </cell>
          <cell r="BH566" t="str">
            <v>=</v>
          </cell>
          <cell r="BI566" t="str">
            <v>=</v>
          </cell>
          <cell r="BJ566" t="str">
            <v>=</v>
          </cell>
          <cell r="BK566" t="str">
            <v>=</v>
          </cell>
          <cell r="BL566" t="str">
            <v>=</v>
          </cell>
          <cell r="BM566" t="str">
            <v>=</v>
          </cell>
          <cell r="BN566" t="str">
            <v>=</v>
          </cell>
          <cell r="BO566" t="str">
            <v>=</v>
          </cell>
          <cell r="BP566" t="str">
            <v>=</v>
          </cell>
          <cell r="BQ566" t="str">
            <v>=</v>
          </cell>
          <cell r="BR566" t="str">
            <v>=</v>
          </cell>
          <cell r="BS566" t="str">
            <v>=</v>
          </cell>
          <cell r="BT566" t="str">
            <v>=</v>
          </cell>
          <cell r="BU566" t="str">
            <v>=</v>
          </cell>
          <cell r="BV566" t="str">
            <v>=</v>
          </cell>
          <cell r="BW566" t="str">
            <v>=</v>
          </cell>
          <cell r="BX566" t="str">
            <v>=</v>
          </cell>
          <cell r="BY566" t="str">
            <v>=</v>
          </cell>
          <cell r="BZ566" t="str">
            <v>=</v>
          </cell>
          <cell r="CA566" t="str">
            <v>=</v>
          </cell>
          <cell r="CB566" t="str">
            <v>=</v>
          </cell>
          <cell r="CC566" t="str">
            <v>=</v>
          </cell>
          <cell r="CD566" t="str">
            <v>=</v>
          </cell>
          <cell r="CE566" t="str">
            <v>=</v>
          </cell>
          <cell r="CF566" t="str">
            <v>=</v>
          </cell>
          <cell r="CG566" t="str">
            <v>=</v>
          </cell>
          <cell r="CH566" t="str">
            <v>=</v>
          </cell>
          <cell r="CI566" t="str">
            <v>=</v>
          </cell>
          <cell r="CJ566" t="str">
            <v>=</v>
          </cell>
          <cell r="CK566" t="str">
            <v>=</v>
          </cell>
          <cell r="CL566" t="str">
            <v>=</v>
          </cell>
          <cell r="CM566" t="str">
            <v>=</v>
          </cell>
          <cell r="CN566" t="str">
            <v>=</v>
          </cell>
          <cell r="CO566" t="str">
            <v>=</v>
          </cell>
          <cell r="CP566" t="str">
            <v>=</v>
          </cell>
          <cell r="CQ566" t="str">
            <v>=</v>
          </cell>
          <cell r="CR566" t="str">
            <v>=</v>
          </cell>
          <cell r="CS566" t="str">
            <v>=</v>
          </cell>
          <cell r="CT566" t="str">
            <v>=</v>
          </cell>
          <cell r="CU566" t="str">
            <v>=</v>
          </cell>
          <cell r="CV566" t="str">
            <v>=</v>
          </cell>
          <cell r="CW566" t="str">
            <v>=</v>
          </cell>
          <cell r="CX566" t="str">
            <v>=</v>
          </cell>
          <cell r="CY566" t="str">
            <v>=</v>
          </cell>
          <cell r="CZ566" t="str">
            <v>=</v>
          </cell>
          <cell r="DA566" t="str">
            <v>=</v>
          </cell>
          <cell r="DB566" t="str">
            <v>=</v>
          </cell>
          <cell r="DC566" t="str">
            <v>=</v>
          </cell>
          <cell r="DD566" t="str">
            <v>=</v>
          </cell>
          <cell r="DE566" t="str">
            <v>=</v>
          </cell>
          <cell r="DF566" t="str">
            <v>=</v>
          </cell>
          <cell r="DG566" t="str">
            <v>=</v>
          </cell>
          <cell r="DH566" t="str">
            <v>=</v>
          </cell>
          <cell r="DI566" t="str">
            <v>=</v>
          </cell>
          <cell r="DJ566" t="str">
            <v>=</v>
          </cell>
          <cell r="DK566" t="str">
            <v>=</v>
          </cell>
          <cell r="DL566" t="str">
            <v>=</v>
          </cell>
          <cell r="DM566" t="str">
            <v>=</v>
          </cell>
          <cell r="DN566" t="str">
            <v>=</v>
          </cell>
          <cell r="DO566" t="str">
            <v>=</v>
          </cell>
          <cell r="DP566" t="str">
            <v>=</v>
          </cell>
          <cell r="DQ566" t="str">
            <v>=</v>
          </cell>
          <cell r="DR566" t="str">
            <v>=</v>
          </cell>
          <cell r="DS566" t="str">
            <v>=</v>
          </cell>
          <cell r="DT566" t="str">
            <v>=</v>
          </cell>
          <cell r="DU566" t="str">
            <v>=</v>
          </cell>
          <cell r="DV566" t="str">
            <v>=</v>
          </cell>
          <cell r="DW566" t="str">
            <v>=</v>
          </cell>
          <cell r="DX566" t="str">
            <v>=</v>
          </cell>
          <cell r="DY566" t="str">
            <v>=</v>
          </cell>
          <cell r="DZ566" t="str">
            <v>=</v>
          </cell>
          <cell r="EA566" t="str">
            <v>=</v>
          </cell>
          <cell r="EB566" t="str">
            <v>=</v>
          </cell>
          <cell r="EC566" t="str">
            <v>=</v>
          </cell>
          <cell r="ED566" t="str">
            <v>=</v>
          </cell>
        </row>
        <row r="567">
          <cell r="F567" t="str">
            <v/>
          </cell>
          <cell r="G567" t="str">
            <v/>
          </cell>
          <cell r="H567" t="str">
            <v/>
          </cell>
          <cell r="I567" t="str">
            <v/>
          </cell>
          <cell r="J567" t="str">
            <v/>
          </cell>
          <cell r="K567" t="str">
            <v/>
          </cell>
          <cell r="L567" t="str">
            <v/>
          </cell>
          <cell r="M567" t="str">
            <v/>
          </cell>
          <cell r="N567" t="str">
            <v/>
          </cell>
          <cell r="O567" t="str">
            <v/>
          </cell>
          <cell r="P567" t="str">
            <v/>
          </cell>
          <cell r="Q567" t="str">
            <v/>
          </cell>
          <cell r="R567" t="str">
            <v/>
          </cell>
          <cell r="S567" t="str">
            <v/>
          </cell>
          <cell r="T567" t="str">
            <v/>
          </cell>
          <cell r="U567" t="str">
            <v/>
          </cell>
          <cell r="V567" t="str">
            <v/>
          </cell>
          <cell r="W567" t="str">
            <v/>
          </cell>
          <cell r="X567" t="str">
            <v/>
          </cell>
          <cell r="Y567" t="str">
            <v/>
          </cell>
          <cell r="Z567" t="str">
            <v/>
          </cell>
          <cell r="AA567" t="str">
            <v/>
          </cell>
          <cell r="AB567" t="str">
            <v/>
          </cell>
          <cell r="AC567" t="str">
            <v/>
          </cell>
          <cell r="AD567" t="str">
            <v/>
          </cell>
          <cell r="AE567" t="str">
            <v/>
          </cell>
          <cell r="AF567" t="str">
            <v/>
          </cell>
          <cell r="AG567" t="str">
            <v/>
          </cell>
          <cell r="AH567" t="str">
            <v/>
          </cell>
          <cell r="AI567" t="str">
            <v/>
          </cell>
          <cell r="AJ567" t="str">
            <v/>
          </cell>
          <cell r="AK567" t="str">
            <v/>
          </cell>
          <cell r="AL567" t="str">
            <v/>
          </cell>
          <cell r="AM567" t="str">
            <v/>
          </cell>
          <cell r="AN567" t="str">
            <v/>
          </cell>
          <cell r="AO567" t="str">
            <v/>
          </cell>
          <cell r="AP567" t="str">
            <v/>
          </cell>
          <cell r="AQ567" t="str">
            <v/>
          </cell>
          <cell r="AR567" t="str">
            <v/>
          </cell>
          <cell r="AS567" t="str">
            <v/>
          </cell>
          <cell r="AT567" t="str">
            <v/>
          </cell>
          <cell r="AU567" t="str">
            <v/>
          </cell>
          <cell r="AV567" t="str">
            <v/>
          </cell>
          <cell r="AW567" t="str">
            <v/>
          </cell>
          <cell r="AX567" t="str">
            <v/>
          </cell>
          <cell r="AY567" t="str">
            <v/>
          </cell>
          <cell r="AZ567" t="str">
            <v/>
          </cell>
          <cell r="BA567" t="str">
            <v/>
          </cell>
          <cell r="BB567" t="str">
            <v/>
          </cell>
          <cell r="BC567" t="str">
            <v/>
          </cell>
          <cell r="BD567" t="str">
            <v/>
          </cell>
          <cell r="BE567" t="str">
            <v/>
          </cell>
          <cell r="BF567" t="str">
            <v/>
          </cell>
          <cell r="BG567" t="str">
            <v/>
          </cell>
          <cell r="BH567" t="str">
            <v/>
          </cell>
          <cell r="BI567" t="str">
            <v/>
          </cell>
          <cell r="BJ567" t="str">
            <v/>
          </cell>
          <cell r="BK567" t="str">
            <v/>
          </cell>
          <cell r="BL567" t="str">
            <v/>
          </cell>
          <cell r="BM567" t="str">
            <v/>
          </cell>
          <cell r="BN567" t="str">
            <v/>
          </cell>
          <cell r="BO567" t="str">
            <v/>
          </cell>
          <cell r="BP567" t="str">
            <v/>
          </cell>
          <cell r="BQ567" t="str">
            <v/>
          </cell>
          <cell r="BR567" t="str">
            <v/>
          </cell>
          <cell r="BS567" t="str">
            <v/>
          </cell>
          <cell r="BT567" t="str">
            <v/>
          </cell>
          <cell r="BU567" t="str">
            <v/>
          </cell>
          <cell r="BV567" t="str">
            <v/>
          </cell>
          <cell r="BW567" t="str">
            <v/>
          </cell>
          <cell r="BX567" t="str">
            <v/>
          </cell>
          <cell r="BY567" t="str">
            <v/>
          </cell>
          <cell r="BZ567" t="str">
            <v/>
          </cell>
          <cell r="CA567" t="str">
            <v/>
          </cell>
          <cell r="CB567" t="str">
            <v/>
          </cell>
          <cell r="CC567" t="str">
            <v/>
          </cell>
          <cell r="CD567" t="str">
            <v/>
          </cell>
          <cell r="CE567" t="str">
            <v/>
          </cell>
          <cell r="CF567" t="str">
            <v/>
          </cell>
          <cell r="CG567" t="str">
            <v/>
          </cell>
          <cell r="CH567" t="str">
            <v/>
          </cell>
          <cell r="CI567" t="str">
            <v/>
          </cell>
          <cell r="CJ567" t="str">
            <v/>
          </cell>
          <cell r="CK567" t="str">
            <v/>
          </cell>
          <cell r="CL567" t="str">
            <v/>
          </cell>
          <cell r="CM567" t="str">
            <v/>
          </cell>
          <cell r="CN567" t="str">
            <v/>
          </cell>
          <cell r="CO567" t="str">
            <v/>
          </cell>
          <cell r="CP567" t="str">
            <v/>
          </cell>
          <cell r="CQ567" t="str">
            <v/>
          </cell>
          <cell r="CR567" t="str">
            <v/>
          </cell>
          <cell r="CS567" t="str">
            <v/>
          </cell>
          <cell r="CT567" t="str">
            <v/>
          </cell>
          <cell r="CU567" t="str">
            <v/>
          </cell>
          <cell r="CV567" t="str">
            <v/>
          </cell>
          <cell r="CW567" t="str">
            <v/>
          </cell>
          <cell r="CX567" t="str">
            <v/>
          </cell>
          <cell r="CY567" t="str">
            <v/>
          </cell>
          <cell r="CZ567" t="str">
            <v/>
          </cell>
          <cell r="DA567" t="str">
            <v/>
          </cell>
          <cell r="DB567" t="str">
            <v/>
          </cell>
          <cell r="DC567" t="str">
            <v/>
          </cell>
          <cell r="DD567" t="str">
            <v/>
          </cell>
          <cell r="DE567" t="str">
            <v/>
          </cell>
          <cell r="DF567" t="str">
            <v/>
          </cell>
          <cell r="DG567" t="str">
            <v/>
          </cell>
          <cell r="DH567" t="str">
            <v/>
          </cell>
          <cell r="DI567" t="str">
            <v/>
          </cell>
          <cell r="DJ567" t="str">
            <v/>
          </cell>
          <cell r="DK567" t="str">
            <v/>
          </cell>
          <cell r="DL567" t="str">
            <v/>
          </cell>
          <cell r="DM567" t="str">
            <v/>
          </cell>
          <cell r="DN567" t="str">
            <v/>
          </cell>
          <cell r="DO567" t="str">
            <v/>
          </cell>
          <cell r="DP567" t="str">
            <v/>
          </cell>
          <cell r="DQ567" t="str">
            <v/>
          </cell>
          <cell r="DR567" t="str">
            <v/>
          </cell>
          <cell r="DS567" t="str">
            <v/>
          </cell>
          <cell r="DT567" t="str">
            <v/>
          </cell>
          <cell r="DU567" t="str">
            <v/>
          </cell>
          <cell r="DV567" t="str">
            <v/>
          </cell>
          <cell r="DW567" t="str">
            <v/>
          </cell>
          <cell r="DX567" t="str">
            <v/>
          </cell>
          <cell r="DY567" t="str">
            <v/>
          </cell>
          <cell r="DZ567" t="str">
            <v/>
          </cell>
          <cell r="EA567" t="str">
            <v/>
          </cell>
          <cell r="EB567" t="str">
            <v/>
          </cell>
          <cell r="EC567" t="str">
            <v/>
          </cell>
          <cell r="ED567" t="str">
            <v/>
          </cell>
        </row>
        <row r="568">
          <cell r="F568" t="str">
            <v/>
          </cell>
          <cell r="G568" t="str">
            <v/>
          </cell>
          <cell r="H568" t="str">
            <v/>
          </cell>
          <cell r="I568" t="str">
            <v/>
          </cell>
          <cell r="J568" t="str">
            <v/>
          </cell>
          <cell r="K568" t="str">
            <v/>
          </cell>
          <cell r="L568" t="str">
            <v/>
          </cell>
          <cell r="M568" t="str">
            <v/>
          </cell>
          <cell r="N568" t="str">
            <v/>
          </cell>
          <cell r="O568" t="str">
            <v/>
          </cell>
          <cell r="P568" t="str">
            <v/>
          </cell>
          <cell r="Q568" t="str">
            <v/>
          </cell>
          <cell r="R568" t="str">
            <v/>
          </cell>
          <cell r="S568" t="str">
            <v/>
          </cell>
          <cell r="T568" t="str">
            <v/>
          </cell>
          <cell r="U568" t="str">
            <v/>
          </cell>
          <cell r="V568" t="str">
            <v/>
          </cell>
          <cell r="W568" t="str">
            <v/>
          </cell>
          <cell r="X568" t="str">
            <v/>
          </cell>
          <cell r="Y568" t="str">
            <v/>
          </cell>
          <cell r="Z568" t="str">
            <v/>
          </cell>
          <cell r="AA568" t="str">
            <v/>
          </cell>
          <cell r="AB568" t="str">
            <v/>
          </cell>
          <cell r="AC568" t="str">
            <v/>
          </cell>
          <cell r="AD568" t="str">
            <v/>
          </cell>
          <cell r="AE568" t="str">
            <v/>
          </cell>
          <cell r="AF568" t="str">
            <v/>
          </cell>
          <cell r="AG568" t="str">
            <v/>
          </cell>
          <cell r="AH568" t="str">
            <v/>
          </cell>
          <cell r="AI568" t="str">
            <v/>
          </cell>
          <cell r="AJ568" t="str">
            <v/>
          </cell>
          <cell r="AK568" t="str">
            <v/>
          </cell>
          <cell r="AL568" t="str">
            <v/>
          </cell>
          <cell r="AM568" t="str">
            <v/>
          </cell>
          <cell r="AN568" t="str">
            <v/>
          </cell>
          <cell r="AO568" t="str">
            <v/>
          </cell>
          <cell r="AP568" t="str">
            <v/>
          </cell>
          <cell r="AQ568" t="str">
            <v/>
          </cell>
          <cell r="AR568" t="str">
            <v/>
          </cell>
          <cell r="AS568" t="str">
            <v/>
          </cell>
          <cell r="AT568" t="str">
            <v/>
          </cell>
          <cell r="AU568" t="str">
            <v/>
          </cell>
          <cell r="AV568" t="str">
            <v/>
          </cell>
          <cell r="AW568" t="str">
            <v/>
          </cell>
          <cell r="AX568" t="str">
            <v/>
          </cell>
          <cell r="AY568" t="str">
            <v/>
          </cell>
          <cell r="AZ568" t="str">
            <v/>
          </cell>
          <cell r="BA568" t="str">
            <v/>
          </cell>
          <cell r="BB568" t="str">
            <v/>
          </cell>
          <cell r="BC568" t="str">
            <v/>
          </cell>
          <cell r="BD568" t="str">
            <v/>
          </cell>
          <cell r="BE568" t="str">
            <v/>
          </cell>
          <cell r="BF568" t="str">
            <v/>
          </cell>
          <cell r="BG568" t="str">
            <v/>
          </cell>
          <cell r="BH568" t="str">
            <v/>
          </cell>
          <cell r="BI568" t="str">
            <v/>
          </cell>
          <cell r="BJ568" t="str">
            <v/>
          </cell>
          <cell r="BK568" t="str">
            <v/>
          </cell>
          <cell r="BL568" t="str">
            <v/>
          </cell>
          <cell r="BM568" t="str">
            <v/>
          </cell>
          <cell r="BN568" t="str">
            <v/>
          </cell>
          <cell r="BO568" t="str">
            <v/>
          </cell>
          <cell r="BP568" t="str">
            <v/>
          </cell>
          <cell r="BQ568" t="str">
            <v/>
          </cell>
          <cell r="BR568" t="str">
            <v/>
          </cell>
          <cell r="BS568" t="str">
            <v/>
          </cell>
          <cell r="BT568" t="str">
            <v/>
          </cell>
          <cell r="BU568" t="str">
            <v/>
          </cell>
          <cell r="BV568" t="str">
            <v/>
          </cell>
          <cell r="BW568" t="str">
            <v/>
          </cell>
          <cell r="BX568" t="str">
            <v/>
          </cell>
          <cell r="BY568" t="str">
            <v/>
          </cell>
          <cell r="BZ568" t="str">
            <v/>
          </cell>
          <cell r="CA568" t="str">
            <v/>
          </cell>
          <cell r="CB568" t="str">
            <v/>
          </cell>
          <cell r="CC568" t="str">
            <v/>
          </cell>
          <cell r="CD568" t="str">
            <v/>
          </cell>
          <cell r="CE568" t="str">
            <v/>
          </cell>
          <cell r="CF568" t="str">
            <v/>
          </cell>
          <cell r="CG568" t="str">
            <v/>
          </cell>
          <cell r="CH568" t="str">
            <v/>
          </cell>
          <cell r="CI568" t="str">
            <v/>
          </cell>
          <cell r="CJ568" t="str">
            <v/>
          </cell>
          <cell r="CK568" t="str">
            <v/>
          </cell>
          <cell r="CL568" t="str">
            <v/>
          </cell>
          <cell r="CM568" t="str">
            <v/>
          </cell>
          <cell r="CN568" t="str">
            <v/>
          </cell>
          <cell r="CO568" t="str">
            <v/>
          </cell>
          <cell r="CP568" t="str">
            <v/>
          </cell>
          <cell r="CQ568" t="str">
            <v/>
          </cell>
          <cell r="CR568" t="str">
            <v/>
          </cell>
          <cell r="CS568" t="str">
            <v/>
          </cell>
          <cell r="CT568" t="str">
            <v/>
          </cell>
          <cell r="CU568" t="str">
            <v/>
          </cell>
          <cell r="CV568" t="str">
            <v/>
          </cell>
          <cell r="CW568" t="str">
            <v/>
          </cell>
          <cell r="CX568" t="str">
            <v/>
          </cell>
          <cell r="CY568" t="str">
            <v/>
          </cell>
          <cell r="CZ568" t="str">
            <v/>
          </cell>
          <cell r="DA568" t="str">
            <v/>
          </cell>
          <cell r="DB568" t="str">
            <v/>
          </cell>
          <cell r="DC568" t="str">
            <v/>
          </cell>
          <cell r="DD568" t="str">
            <v/>
          </cell>
          <cell r="DE568" t="str">
            <v/>
          </cell>
          <cell r="DF568" t="str">
            <v/>
          </cell>
          <cell r="DG568" t="str">
            <v/>
          </cell>
          <cell r="DH568" t="str">
            <v/>
          </cell>
          <cell r="DI568" t="str">
            <v/>
          </cell>
          <cell r="DJ568" t="str">
            <v/>
          </cell>
          <cell r="DK568" t="str">
            <v/>
          </cell>
          <cell r="DL568" t="str">
            <v/>
          </cell>
          <cell r="DM568" t="str">
            <v/>
          </cell>
          <cell r="DN568" t="str">
            <v/>
          </cell>
          <cell r="DO568" t="str">
            <v/>
          </cell>
          <cell r="DP568" t="str">
            <v/>
          </cell>
          <cell r="DQ568" t="str">
            <v/>
          </cell>
          <cell r="DR568" t="str">
            <v/>
          </cell>
          <cell r="DS568" t="str">
            <v/>
          </cell>
          <cell r="DT568" t="str">
            <v/>
          </cell>
          <cell r="DU568" t="str">
            <v/>
          </cell>
          <cell r="DV568" t="str">
            <v/>
          </cell>
          <cell r="DW568" t="str">
            <v/>
          </cell>
          <cell r="DX568" t="str">
            <v/>
          </cell>
          <cell r="DY568" t="str">
            <v/>
          </cell>
          <cell r="DZ568" t="str">
            <v/>
          </cell>
          <cell r="EA568" t="str">
            <v/>
          </cell>
          <cell r="EB568" t="str">
            <v/>
          </cell>
          <cell r="EC568" t="str">
            <v/>
          </cell>
          <cell r="ED568" t="str">
            <v/>
          </cell>
        </row>
        <row r="569">
          <cell r="J569" t="str">
            <v>"The Rack"</v>
          </cell>
          <cell r="W569" t="str">
            <v>"The Rack"</v>
          </cell>
          <cell r="AJ569" t="str">
            <v>"The Rack"</v>
          </cell>
          <cell r="AW569" t="str">
            <v>"The Rack"</v>
          </cell>
          <cell r="BJ569" t="str">
            <v>"The Rack"</v>
          </cell>
          <cell r="BW569" t="str">
            <v>"The Rack"</v>
          </cell>
          <cell r="CJ569" t="str">
            <v>"The Rack"</v>
          </cell>
          <cell r="CW569" t="str">
            <v>"The Rack"</v>
          </cell>
          <cell r="DJ569" t="str">
            <v>"The Rack"</v>
          </cell>
          <cell r="DW569" t="str">
            <v>"The Rack"</v>
          </cell>
        </row>
        <row r="572"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  <cell r="BY572">
            <v>0</v>
          </cell>
          <cell r="BZ572">
            <v>0</v>
          </cell>
          <cell r="CA572">
            <v>0</v>
          </cell>
          <cell r="CB572">
            <v>0</v>
          </cell>
          <cell r="CC572">
            <v>0</v>
          </cell>
          <cell r="CD572">
            <v>0</v>
          </cell>
          <cell r="CE572">
            <v>0</v>
          </cell>
          <cell r="CF572">
            <v>0</v>
          </cell>
          <cell r="CG572">
            <v>0</v>
          </cell>
          <cell r="CH572">
            <v>0</v>
          </cell>
          <cell r="CI572">
            <v>0</v>
          </cell>
          <cell r="CJ572">
            <v>0</v>
          </cell>
          <cell r="CK572">
            <v>0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P572">
            <v>0</v>
          </cell>
          <cell r="CQ572">
            <v>0</v>
          </cell>
          <cell r="CR572">
            <v>0</v>
          </cell>
          <cell r="CS572">
            <v>0</v>
          </cell>
          <cell r="CT572">
            <v>0</v>
          </cell>
          <cell r="CU572">
            <v>0</v>
          </cell>
          <cell r="CV572">
            <v>0</v>
          </cell>
          <cell r="CW572">
            <v>0</v>
          </cell>
          <cell r="CX572">
            <v>0</v>
          </cell>
          <cell r="CY572">
            <v>0</v>
          </cell>
          <cell r="CZ572">
            <v>0</v>
          </cell>
          <cell r="DA572">
            <v>0</v>
          </cell>
          <cell r="DB572">
            <v>0</v>
          </cell>
          <cell r="DC572">
            <v>0</v>
          </cell>
          <cell r="DD572">
            <v>0</v>
          </cell>
          <cell r="DE572">
            <v>0</v>
          </cell>
          <cell r="DF572">
            <v>0</v>
          </cell>
          <cell r="DG572">
            <v>0</v>
          </cell>
          <cell r="DH572">
            <v>0</v>
          </cell>
          <cell r="DI572">
            <v>0</v>
          </cell>
          <cell r="DJ572">
            <v>0</v>
          </cell>
          <cell r="DK572">
            <v>0</v>
          </cell>
          <cell r="DL572">
            <v>0</v>
          </cell>
          <cell r="DM572">
            <v>0</v>
          </cell>
          <cell r="DN572">
            <v>0</v>
          </cell>
          <cell r="DO572">
            <v>0</v>
          </cell>
          <cell r="DP572">
            <v>0</v>
          </cell>
          <cell r="DQ572">
            <v>0</v>
          </cell>
          <cell r="DR572">
            <v>0</v>
          </cell>
          <cell r="DS572">
            <v>0</v>
          </cell>
          <cell r="DT572">
            <v>0</v>
          </cell>
          <cell r="DU572">
            <v>0</v>
          </cell>
          <cell r="DV572">
            <v>0</v>
          </cell>
          <cell r="DW572">
            <v>0</v>
          </cell>
          <cell r="DX572">
            <v>0</v>
          </cell>
          <cell r="DY572">
            <v>0</v>
          </cell>
          <cell r="DZ572">
            <v>0</v>
          </cell>
          <cell r="EA572">
            <v>0</v>
          </cell>
          <cell r="EB572">
            <v>0</v>
          </cell>
          <cell r="EC572">
            <v>0</v>
          </cell>
          <cell r="ED572">
            <v>0</v>
          </cell>
        </row>
        <row r="573">
          <cell r="F573">
            <v>0</v>
          </cell>
          <cell r="G573">
            <v>-97</v>
          </cell>
          <cell r="H573">
            <v>-203.30000000004657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-398.84999999962747</v>
          </cell>
          <cell r="S573">
            <v>0</v>
          </cell>
          <cell r="T573">
            <v>0</v>
          </cell>
          <cell r="U573">
            <v>-322.37000000011176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-76.480000000097789</v>
          </cell>
          <cell r="AB573">
            <v>0</v>
          </cell>
          <cell r="AC573">
            <v>0</v>
          </cell>
          <cell r="AD573">
            <v>0</v>
          </cell>
          <cell r="AE573">
            <v>-77.560000000521541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-77.560000000055879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0</v>
          </cell>
          <cell r="BR573">
            <v>-0.5</v>
          </cell>
          <cell r="BS573">
            <v>0</v>
          </cell>
          <cell r="BT573">
            <v>0</v>
          </cell>
          <cell r="BU573">
            <v>-0.5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  <cell r="BZ573">
            <v>0</v>
          </cell>
          <cell r="CA573">
            <v>0</v>
          </cell>
          <cell r="CB573">
            <v>0</v>
          </cell>
          <cell r="CC573">
            <v>0</v>
          </cell>
          <cell r="CD573">
            <v>0</v>
          </cell>
          <cell r="CE573">
            <v>0</v>
          </cell>
          <cell r="CF573">
            <v>0</v>
          </cell>
          <cell r="CG573">
            <v>0</v>
          </cell>
          <cell r="CH573">
            <v>0</v>
          </cell>
          <cell r="CI573">
            <v>0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P573">
            <v>0</v>
          </cell>
          <cell r="CQ573">
            <v>0</v>
          </cell>
          <cell r="CR573">
            <v>0</v>
          </cell>
          <cell r="CS573">
            <v>0</v>
          </cell>
          <cell r="CT573">
            <v>0</v>
          </cell>
          <cell r="CU573">
            <v>0</v>
          </cell>
          <cell r="CV573">
            <v>0</v>
          </cell>
          <cell r="CW573">
            <v>0</v>
          </cell>
          <cell r="CX573">
            <v>0</v>
          </cell>
          <cell r="CY573">
            <v>0</v>
          </cell>
          <cell r="CZ573">
            <v>0</v>
          </cell>
          <cell r="DA573">
            <v>0</v>
          </cell>
          <cell r="DB573">
            <v>0</v>
          </cell>
          <cell r="DC573">
            <v>0</v>
          </cell>
          <cell r="DD573">
            <v>0</v>
          </cell>
          <cell r="DE573">
            <v>-0.26999999955296516</v>
          </cell>
          <cell r="DF573">
            <v>0</v>
          </cell>
          <cell r="DG573">
            <v>0</v>
          </cell>
          <cell r="DH573">
            <v>-0.12999999988824129</v>
          </cell>
          <cell r="DI573">
            <v>-0.14000000001396984</v>
          </cell>
          <cell r="DJ573">
            <v>0</v>
          </cell>
          <cell r="DK573">
            <v>0</v>
          </cell>
          <cell r="DL573">
            <v>0</v>
          </cell>
          <cell r="DM573">
            <v>0</v>
          </cell>
          <cell r="DN573">
            <v>0</v>
          </cell>
          <cell r="DO573">
            <v>0</v>
          </cell>
          <cell r="DP573">
            <v>0</v>
          </cell>
          <cell r="DQ573">
            <v>0</v>
          </cell>
          <cell r="DR573">
            <v>0</v>
          </cell>
          <cell r="DS573">
            <v>0</v>
          </cell>
          <cell r="DT573">
            <v>0</v>
          </cell>
          <cell r="DU573">
            <v>0</v>
          </cell>
          <cell r="DV573">
            <v>0</v>
          </cell>
          <cell r="DW573">
            <v>0</v>
          </cell>
          <cell r="DX573">
            <v>0</v>
          </cell>
          <cell r="DY573">
            <v>0</v>
          </cell>
          <cell r="DZ573">
            <v>0</v>
          </cell>
          <cell r="EA573">
            <v>0</v>
          </cell>
          <cell r="EB573">
            <v>0</v>
          </cell>
          <cell r="EC573">
            <v>0</v>
          </cell>
          <cell r="ED573">
            <v>0</v>
          </cell>
        </row>
        <row r="574">
          <cell r="F574">
            <v>-214.90000000002328</v>
          </cell>
          <cell r="G574">
            <v>-52.03000000002794</v>
          </cell>
          <cell r="H574">
            <v>-321.93999999994412</v>
          </cell>
          <cell r="I574">
            <v>-631.10000000003492</v>
          </cell>
          <cell r="J574">
            <v>0</v>
          </cell>
          <cell r="K574">
            <v>-341</v>
          </cell>
          <cell r="L574">
            <v>64.460000000079162</v>
          </cell>
          <cell r="M574">
            <v>-267.79999999993015</v>
          </cell>
          <cell r="N574">
            <v>-295.05000000004657</v>
          </cell>
          <cell r="O574">
            <v>-230.94999999995343</v>
          </cell>
          <cell r="P574">
            <v>-312.29999999993015</v>
          </cell>
          <cell r="Q574">
            <v>-140.94999999995343</v>
          </cell>
          <cell r="R574">
            <v>-3975.8500000005588</v>
          </cell>
          <cell r="S574">
            <v>-178.40000000002328</v>
          </cell>
          <cell r="T574">
            <v>-207.84000000002561</v>
          </cell>
          <cell r="U574">
            <v>-380.81000000005588</v>
          </cell>
          <cell r="V574">
            <v>-844.82000000000698</v>
          </cell>
          <cell r="W574">
            <v>0</v>
          </cell>
          <cell r="X574">
            <v>-878.37999999988824</v>
          </cell>
          <cell r="Y574">
            <v>-288.70000000006985</v>
          </cell>
          <cell r="Z574">
            <v>-288.36000000010245</v>
          </cell>
          <cell r="AA574">
            <v>-389.8399999999674</v>
          </cell>
          <cell r="AB574">
            <v>-257.31000000005588</v>
          </cell>
          <cell r="AC574">
            <v>-210.25</v>
          </cell>
          <cell r="AD574">
            <v>-51.139999999897555</v>
          </cell>
          <cell r="AE574">
            <v>-1290.6500000003725</v>
          </cell>
          <cell r="AF574">
            <v>-51.599999999976717</v>
          </cell>
          <cell r="AG574">
            <v>-50</v>
          </cell>
          <cell r="AH574">
            <v>-293.18999999994412</v>
          </cell>
          <cell r="AI574">
            <v>-534.54999999998836</v>
          </cell>
          <cell r="AJ574">
            <v>0</v>
          </cell>
          <cell r="AK574">
            <v>-225.09999999997672</v>
          </cell>
          <cell r="AL574">
            <v>0.25</v>
          </cell>
          <cell r="AM574">
            <v>-16.5</v>
          </cell>
          <cell r="AN574">
            <v>-119.96000000007916</v>
          </cell>
          <cell r="AO574">
            <v>0</v>
          </cell>
          <cell r="AP574">
            <v>0</v>
          </cell>
          <cell r="AQ574">
            <v>0</v>
          </cell>
          <cell r="AR574">
            <v>-747.8899999987334</v>
          </cell>
          <cell r="AS574">
            <v>0</v>
          </cell>
          <cell r="AT574">
            <v>0</v>
          </cell>
          <cell r="AU574">
            <v>-241.23999999999069</v>
          </cell>
          <cell r="AV574">
            <v>-162.84000000002561</v>
          </cell>
          <cell r="AW574">
            <v>0</v>
          </cell>
          <cell r="AX574">
            <v>-148.44999999995343</v>
          </cell>
          <cell r="AY574">
            <v>0</v>
          </cell>
          <cell r="AZ574">
            <v>0</v>
          </cell>
          <cell r="BA574">
            <v>-80.560000000055879</v>
          </cell>
          <cell r="BB574">
            <v>-114.79999999993015</v>
          </cell>
          <cell r="BC574">
            <v>0</v>
          </cell>
          <cell r="BD574">
            <v>0</v>
          </cell>
          <cell r="BE574">
            <v>-513.91999999899417</v>
          </cell>
          <cell r="BF574">
            <v>0</v>
          </cell>
          <cell r="BG574">
            <v>0</v>
          </cell>
          <cell r="BH574">
            <v>-45.099999999976717</v>
          </cell>
          <cell r="BI574">
            <v>-316.53999999997905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-163.13999999989755</v>
          </cell>
          <cell r="BP574">
            <v>0</v>
          </cell>
          <cell r="BQ574">
            <v>10.860000000102445</v>
          </cell>
          <cell r="BR574">
            <v>-3.6300000008195639</v>
          </cell>
          <cell r="BS574">
            <v>0</v>
          </cell>
          <cell r="BT574">
            <v>0</v>
          </cell>
          <cell r="BU574">
            <v>-0.44999999995343387</v>
          </cell>
          <cell r="BV574">
            <v>-2.1199999999953434</v>
          </cell>
          <cell r="BW574">
            <v>0</v>
          </cell>
          <cell r="BX574">
            <v>-0.56000000005587935</v>
          </cell>
          <cell r="BY574">
            <v>-0.5</v>
          </cell>
          <cell r="BZ574">
            <v>0</v>
          </cell>
          <cell r="CA574">
            <v>0</v>
          </cell>
          <cell r="CB574">
            <v>0</v>
          </cell>
          <cell r="CC574">
            <v>0</v>
          </cell>
          <cell r="CD574">
            <v>0</v>
          </cell>
          <cell r="CE574">
            <v>-0.5</v>
          </cell>
          <cell r="CF574">
            <v>0</v>
          </cell>
          <cell r="CG574">
            <v>0</v>
          </cell>
          <cell r="CH574">
            <v>-0.5</v>
          </cell>
          <cell r="CI574">
            <v>0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P574">
            <v>0</v>
          </cell>
          <cell r="CQ574">
            <v>0</v>
          </cell>
          <cell r="CR574">
            <v>0</v>
          </cell>
          <cell r="CS574">
            <v>0</v>
          </cell>
          <cell r="CT574">
            <v>0</v>
          </cell>
          <cell r="CU574">
            <v>0</v>
          </cell>
          <cell r="CV574">
            <v>0</v>
          </cell>
          <cell r="CW574">
            <v>0</v>
          </cell>
          <cell r="CX574">
            <v>0</v>
          </cell>
          <cell r="CY574">
            <v>0</v>
          </cell>
          <cell r="CZ574">
            <v>0</v>
          </cell>
          <cell r="DA574">
            <v>0</v>
          </cell>
          <cell r="DB574">
            <v>0</v>
          </cell>
          <cell r="DC574">
            <v>0</v>
          </cell>
          <cell r="DD574">
            <v>0</v>
          </cell>
          <cell r="DE574">
            <v>0</v>
          </cell>
          <cell r="DF574">
            <v>0</v>
          </cell>
          <cell r="DG574">
            <v>0</v>
          </cell>
          <cell r="DH574">
            <v>0</v>
          </cell>
          <cell r="DI574">
            <v>0</v>
          </cell>
          <cell r="DJ574">
            <v>0</v>
          </cell>
          <cell r="DK574">
            <v>0</v>
          </cell>
          <cell r="DL574">
            <v>0</v>
          </cell>
          <cell r="DM574">
            <v>0</v>
          </cell>
          <cell r="DN574">
            <v>0</v>
          </cell>
          <cell r="DO574">
            <v>0</v>
          </cell>
          <cell r="DP574">
            <v>0</v>
          </cell>
          <cell r="DQ574">
            <v>0</v>
          </cell>
          <cell r="DR574">
            <v>0</v>
          </cell>
          <cell r="DS574">
            <v>0</v>
          </cell>
          <cell r="DT574">
            <v>0</v>
          </cell>
          <cell r="DU574">
            <v>0</v>
          </cell>
          <cell r="DV574">
            <v>0</v>
          </cell>
          <cell r="DW574">
            <v>0</v>
          </cell>
          <cell r="DX574">
            <v>0</v>
          </cell>
          <cell r="DY574">
            <v>0</v>
          </cell>
          <cell r="DZ574">
            <v>0</v>
          </cell>
          <cell r="EA574">
            <v>0</v>
          </cell>
          <cell r="EB574">
            <v>0</v>
          </cell>
          <cell r="EC574">
            <v>0</v>
          </cell>
          <cell r="ED574">
            <v>0</v>
          </cell>
        </row>
        <row r="575"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0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  <cell r="BW575">
            <v>0</v>
          </cell>
          <cell r="BX575">
            <v>0</v>
          </cell>
          <cell r="BY575">
            <v>0</v>
          </cell>
          <cell r="BZ575">
            <v>0</v>
          </cell>
          <cell r="CA575">
            <v>0</v>
          </cell>
          <cell r="CB575">
            <v>0</v>
          </cell>
          <cell r="CC575">
            <v>0</v>
          </cell>
          <cell r="CD575">
            <v>0</v>
          </cell>
          <cell r="CE575">
            <v>0</v>
          </cell>
          <cell r="CF575">
            <v>0</v>
          </cell>
          <cell r="CG575">
            <v>0</v>
          </cell>
          <cell r="CH575">
            <v>0</v>
          </cell>
          <cell r="CI575">
            <v>0</v>
          </cell>
          <cell r="CJ575">
            <v>0</v>
          </cell>
          <cell r="CK575">
            <v>0</v>
          </cell>
          <cell r="CL575">
            <v>0</v>
          </cell>
          <cell r="CM575">
            <v>0</v>
          </cell>
          <cell r="CN575">
            <v>0</v>
          </cell>
          <cell r="CO575">
            <v>0</v>
          </cell>
          <cell r="CP575">
            <v>0</v>
          </cell>
          <cell r="CQ575">
            <v>0</v>
          </cell>
          <cell r="CR575">
            <v>0</v>
          </cell>
          <cell r="CS575">
            <v>0</v>
          </cell>
          <cell r="CT575">
            <v>0</v>
          </cell>
          <cell r="CU575">
            <v>0</v>
          </cell>
          <cell r="CV575">
            <v>0</v>
          </cell>
          <cell r="CW575">
            <v>0</v>
          </cell>
          <cell r="CX575">
            <v>0</v>
          </cell>
          <cell r="CY575">
            <v>0</v>
          </cell>
          <cell r="CZ575">
            <v>0</v>
          </cell>
          <cell r="DA575">
            <v>0</v>
          </cell>
          <cell r="DB575">
            <v>0</v>
          </cell>
          <cell r="DC575">
            <v>0</v>
          </cell>
          <cell r="DD575">
            <v>0</v>
          </cell>
          <cell r="DE575">
            <v>0</v>
          </cell>
          <cell r="DF575">
            <v>0</v>
          </cell>
          <cell r="DG575">
            <v>0</v>
          </cell>
          <cell r="DH575">
            <v>0</v>
          </cell>
          <cell r="DI575">
            <v>0</v>
          </cell>
          <cell r="DJ575">
            <v>0</v>
          </cell>
          <cell r="DK575">
            <v>0</v>
          </cell>
          <cell r="DL575">
            <v>0</v>
          </cell>
          <cell r="DM575">
            <v>0</v>
          </cell>
          <cell r="DN575">
            <v>0</v>
          </cell>
          <cell r="DO575">
            <v>0</v>
          </cell>
          <cell r="DP575">
            <v>0</v>
          </cell>
          <cell r="DQ575">
            <v>0</v>
          </cell>
          <cell r="DR575">
            <v>0</v>
          </cell>
          <cell r="DS575">
            <v>0</v>
          </cell>
          <cell r="DT575">
            <v>0</v>
          </cell>
          <cell r="DU575">
            <v>0</v>
          </cell>
          <cell r="DV575">
            <v>0</v>
          </cell>
          <cell r="DW575">
            <v>0</v>
          </cell>
          <cell r="DX575">
            <v>0</v>
          </cell>
          <cell r="DY575">
            <v>0</v>
          </cell>
          <cell r="DZ575">
            <v>0</v>
          </cell>
          <cell r="EA575">
            <v>0</v>
          </cell>
          <cell r="EB575">
            <v>0</v>
          </cell>
          <cell r="EC575">
            <v>0</v>
          </cell>
          <cell r="ED575">
            <v>0</v>
          </cell>
        </row>
        <row r="576">
          <cell r="F576">
            <v>-99.739999999990687</v>
          </cell>
          <cell r="G576">
            <v>-8.6699999999837019</v>
          </cell>
          <cell r="H576">
            <v>-38.210000000020955</v>
          </cell>
          <cell r="I576">
            <v>-82.770000000018626</v>
          </cell>
          <cell r="J576">
            <v>-228.20000000001164</v>
          </cell>
          <cell r="K576">
            <v>-8.6700000000419095</v>
          </cell>
          <cell r="L576">
            <v>-4.879999999946449</v>
          </cell>
          <cell r="M576">
            <v>-116.45999999996275</v>
          </cell>
          <cell r="N576">
            <v>-168.03999999992084</v>
          </cell>
          <cell r="O576">
            <v>-262.25</v>
          </cell>
          <cell r="P576">
            <v>-59.429999999993015</v>
          </cell>
          <cell r="Q576">
            <v>-52.239999999990687</v>
          </cell>
          <cell r="R576">
            <v>-1214.6639999998733</v>
          </cell>
          <cell r="S576">
            <v>-8.6599999999743886</v>
          </cell>
          <cell r="T576">
            <v>-24.919999999925494</v>
          </cell>
          <cell r="U576">
            <v>0</v>
          </cell>
          <cell r="V576">
            <v>-141.38000000000466</v>
          </cell>
          <cell r="W576">
            <v>-380.32000000000698</v>
          </cell>
          <cell r="X576">
            <v>-106.17000000004191</v>
          </cell>
          <cell r="Y576">
            <v>-71.439999999944121</v>
          </cell>
          <cell r="Z576">
            <v>-183.3399999999674</v>
          </cell>
          <cell r="AA576">
            <v>-83.179999999993015</v>
          </cell>
          <cell r="AB576">
            <v>-145.49400000000605</v>
          </cell>
          <cell r="AC576">
            <v>0</v>
          </cell>
          <cell r="AD576">
            <v>-69.760000000009313</v>
          </cell>
          <cell r="AE576">
            <v>-1267.2500000009313</v>
          </cell>
          <cell r="AF576">
            <v>-42.429999999993015</v>
          </cell>
          <cell r="AG576">
            <v>-8.6599999999743886</v>
          </cell>
          <cell r="AH576">
            <v>0</v>
          </cell>
          <cell r="AI576">
            <v>-78.03000000002794</v>
          </cell>
          <cell r="AJ576">
            <v>-532.69000000000233</v>
          </cell>
          <cell r="AK576">
            <v>-153.86000000004424</v>
          </cell>
          <cell r="AL576">
            <v>-76.929999999934807</v>
          </cell>
          <cell r="AM576">
            <v>-36.679999999993015</v>
          </cell>
          <cell r="AN576">
            <v>-100.26999999996042</v>
          </cell>
          <cell r="AO576">
            <v>-30.369999999995343</v>
          </cell>
          <cell r="AP576">
            <v>-164.45999999996275</v>
          </cell>
          <cell r="AQ576">
            <v>-42.869999999995343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  <cell r="BZ576">
            <v>0</v>
          </cell>
          <cell r="CA576">
            <v>0</v>
          </cell>
          <cell r="CB576">
            <v>0</v>
          </cell>
          <cell r="CC576">
            <v>0</v>
          </cell>
          <cell r="CD576">
            <v>0</v>
          </cell>
          <cell r="CE576">
            <v>0</v>
          </cell>
          <cell r="CF576">
            <v>0</v>
          </cell>
          <cell r="CG576">
            <v>0</v>
          </cell>
          <cell r="CH576">
            <v>0</v>
          </cell>
          <cell r="CI576">
            <v>0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P576">
            <v>0</v>
          </cell>
          <cell r="CQ576">
            <v>0</v>
          </cell>
          <cell r="CR576">
            <v>0</v>
          </cell>
          <cell r="CS576">
            <v>0</v>
          </cell>
          <cell r="CT576">
            <v>0</v>
          </cell>
          <cell r="CU576">
            <v>0</v>
          </cell>
          <cell r="CV576">
            <v>0</v>
          </cell>
          <cell r="CW576">
            <v>0</v>
          </cell>
          <cell r="CX576">
            <v>0</v>
          </cell>
          <cell r="CY576">
            <v>0</v>
          </cell>
          <cell r="CZ576">
            <v>0</v>
          </cell>
          <cell r="DA576">
            <v>0</v>
          </cell>
          <cell r="DB576">
            <v>0</v>
          </cell>
          <cell r="DC576">
            <v>0</v>
          </cell>
          <cell r="DD576">
            <v>0</v>
          </cell>
          <cell r="DE576">
            <v>0</v>
          </cell>
          <cell r="DF576">
            <v>0</v>
          </cell>
          <cell r="DG576">
            <v>0</v>
          </cell>
          <cell r="DH576">
            <v>0</v>
          </cell>
          <cell r="DI576">
            <v>0</v>
          </cell>
          <cell r="DJ576">
            <v>0</v>
          </cell>
          <cell r="DK576">
            <v>0</v>
          </cell>
          <cell r="DL576">
            <v>0</v>
          </cell>
          <cell r="DM576">
            <v>0</v>
          </cell>
          <cell r="DN576">
            <v>0</v>
          </cell>
          <cell r="DO576">
            <v>0</v>
          </cell>
          <cell r="DP576">
            <v>0</v>
          </cell>
          <cell r="DQ576">
            <v>0</v>
          </cell>
          <cell r="DR576">
            <v>0</v>
          </cell>
          <cell r="DS576">
            <v>0</v>
          </cell>
          <cell r="DT576">
            <v>0</v>
          </cell>
          <cell r="DU576">
            <v>0</v>
          </cell>
          <cell r="DV576">
            <v>0</v>
          </cell>
          <cell r="DW576">
            <v>0</v>
          </cell>
          <cell r="DX576">
            <v>0</v>
          </cell>
          <cell r="DY576">
            <v>0</v>
          </cell>
          <cell r="DZ576">
            <v>0</v>
          </cell>
          <cell r="EA576">
            <v>0</v>
          </cell>
          <cell r="EB576">
            <v>0</v>
          </cell>
          <cell r="EC576">
            <v>0</v>
          </cell>
          <cell r="ED576">
            <v>0</v>
          </cell>
        </row>
        <row r="577">
          <cell r="F577">
            <v>-1563.2000000001863</v>
          </cell>
          <cell r="G577">
            <v>-2135.2999999988824</v>
          </cell>
          <cell r="H577">
            <v>-4221.7999999998137</v>
          </cell>
          <cell r="I577">
            <v>-2708.7999999998137</v>
          </cell>
          <cell r="J577">
            <v>-4274.9000000003725</v>
          </cell>
          <cell r="K577">
            <v>-3726.4000000003725</v>
          </cell>
          <cell r="L577">
            <v>-313</v>
          </cell>
          <cell r="M577">
            <v>-770</v>
          </cell>
          <cell r="N577">
            <v>-4390.5</v>
          </cell>
          <cell r="O577">
            <v>-3184.7000000001863</v>
          </cell>
          <cell r="P577">
            <v>-3000.8999999994412</v>
          </cell>
          <cell r="Q577">
            <v>-2091.3000000007451</v>
          </cell>
          <cell r="R577">
            <v>-30405.800000011921</v>
          </cell>
          <cell r="S577">
            <v>-1273.4000000003725</v>
          </cell>
          <cell r="T577">
            <v>-2463.5999999996275</v>
          </cell>
          <cell r="U577">
            <v>-4116.5999999996275</v>
          </cell>
          <cell r="V577">
            <v>-3800.1999999992549</v>
          </cell>
          <cell r="W577">
            <v>-2340.0000000009313</v>
          </cell>
          <cell r="X577">
            <v>-4080.7000000001863</v>
          </cell>
          <cell r="Y577">
            <v>-797.90000000037253</v>
          </cell>
          <cell r="Z577">
            <v>-498.79999999981374</v>
          </cell>
          <cell r="AA577">
            <v>-4207.2999999998137</v>
          </cell>
          <cell r="AB577">
            <v>-3441.3000000007451</v>
          </cell>
          <cell r="AC577">
            <v>-2234.0000000009313</v>
          </cell>
          <cell r="AD577">
            <v>-1152.0000000009313</v>
          </cell>
          <cell r="AE577">
            <v>-18673.300000011921</v>
          </cell>
          <cell r="AF577">
            <v>-386.79999999981374</v>
          </cell>
          <cell r="AG577">
            <v>-711.89999999944121</v>
          </cell>
          <cell r="AH577">
            <v>-2019.2999999998137</v>
          </cell>
          <cell r="AI577">
            <v>-2343</v>
          </cell>
          <cell r="AJ577">
            <v>-2436.2999999998137</v>
          </cell>
          <cell r="AK577">
            <v>-2278</v>
          </cell>
          <cell r="AL577">
            <v>-68</v>
          </cell>
          <cell r="AM577">
            <v>-1044.0999999996275</v>
          </cell>
          <cell r="AN577">
            <v>-3672.8000000007451</v>
          </cell>
          <cell r="AO577">
            <v>-2033.9000000003725</v>
          </cell>
          <cell r="AP577">
            <v>-790.59999999962747</v>
          </cell>
          <cell r="AQ577">
            <v>-888.59999999962747</v>
          </cell>
          <cell r="AR577">
            <v>-14530.000000014901</v>
          </cell>
          <cell r="AS577">
            <v>-546</v>
          </cell>
          <cell r="AT577">
            <v>-338.5</v>
          </cell>
          <cell r="AU577">
            <v>-1844.3999999994412</v>
          </cell>
          <cell r="AV577">
            <v>-2155.5999999996275</v>
          </cell>
          <cell r="AW577">
            <v>-1311.8999999994412</v>
          </cell>
          <cell r="AX577">
            <v>-2036.7999999998137</v>
          </cell>
          <cell r="AY577">
            <v>-395</v>
          </cell>
          <cell r="AZ577">
            <v>-4.2000000011175871</v>
          </cell>
          <cell r="BA577">
            <v>-3232.6999999992549</v>
          </cell>
          <cell r="BB577">
            <v>-1673.2000000001863</v>
          </cell>
          <cell r="BC577">
            <v>-1138.5</v>
          </cell>
          <cell r="BD577">
            <v>146.79999999981374</v>
          </cell>
          <cell r="BE577">
            <v>-15240.300000026822</v>
          </cell>
          <cell r="BF577">
            <v>-74.400000000372529</v>
          </cell>
          <cell r="BG577">
            <v>-290.90000000037253</v>
          </cell>
          <cell r="BH577">
            <v>-1072.9999999990687</v>
          </cell>
          <cell r="BI577">
            <v>-2478.2999999998137</v>
          </cell>
          <cell r="BJ577">
            <v>-1894.7000000001863</v>
          </cell>
          <cell r="BK577">
            <v>-2457.4000000003725</v>
          </cell>
          <cell r="BL577">
            <v>-1076</v>
          </cell>
          <cell r="BM577">
            <v>-587.40000000037253</v>
          </cell>
          <cell r="BN577">
            <v>-2863.1999999992549</v>
          </cell>
          <cell r="BO577">
            <v>-1473.5999999996275</v>
          </cell>
          <cell r="BP577">
            <v>-1217.7000000011176</v>
          </cell>
          <cell r="BQ577">
            <v>246.29999999888241</v>
          </cell>
          <cell r="BR577">
            <v>-133.59999999403954</v>
          </cell>
          <cell r="BS577">
            <v>-1.5</v>
          </cell>
          <cell r="BT577">
            <v>-2.5</v>
          </cell>
          <cell r="BU577">
            <v>-18.5</v>
          </cell>
          <cell r="BV577">
            <v>-20.800000000745058</v>
          </cell>
          <cell r="BW577">
            <v>-17.599999999627471</v>
          </cell>
          <cell r="BX577">
            <v>-21.299999999813735</v>
          </cell>
          <cell r="BY577">
            <v>-6.6999999992549419</v>
          </cell>
          <cell r="BZ577">
            <v>0</v>
          </cell>
          <cell r="CA577">
            <v>-30.299999999813735</v>
          </cell>
          <cell r="CB577">
            <v>-6.599999999627471</v>
          </cell>
          <cell r="CC577">
            <v>-7.8000000007450581</v>
          </cell>
          <cell r="CD577">
            <v>0</v>
          </cell>
          <cell r="CE577">
            <v>-81.499999985098839</v>
          </cell>
          <cell r="CF577">
            <v>0</v>
          </cell>
          <cell r="CG577">
            <v>-2.5</v>
          </cell>
          <cell r="CH577">
            <v>-12.099999999627471</v>
          </cell>
          <cell r="CI577">
            <v>-12.5</v>
          </cell>
          <cell r="CJ577">
            <v>-10.799999999813735</v>
          </cell>
          <cell r="CK577">
            <v>-17.200000000186265</v>
          </cell>
          <cell r="CL577">
            <v>-3.6000000014901161</v>
          </cell>
          <cell r="CM577">
            <v>0</v>
          </cell>
          <cell r="CN577">
            <v>-15.900000000372529</v>
          </cell>
          <cell r="CO577">
            <v>-2.5</v>
          </cell>
          <cell r="CP577">
            <v>-5</v>
          </cell>
          <cell r="CQ577">
            <v>0.59999999962747097</v>
          </cell>
          <cell r="CR577">
            <v>-20.400000020861626</v>
          </cell>
          <cell r="CS577">
            <v>0</v>
          </cell>
          <cell r="CT577">
            <v>-0.79999999981373549</v>
          </cell>
          <cell r="CU577">
            <v>-4.0999999986961484</v>
          </cell>
          <cell r="CV577">
            <v>-3.599999999627471</v>
          </cell>
          <cell r="CW577">
            <v>-4.1000000005587935</v>
          </cell>
          <cell r="CX577">
            <v>-3.2999999998137355</v>
          </cell>
          <cell r="CY577">
            <v>-0.19999999925494194</v>
          </cell>
          <cell r="CZ577">
            <v>0</v>
          </cell>
          <cell r="DA577">
            <v>-3.2000000011175871</v>
          </cell>
          <cell r="DB577">
            <v>-0.5</v>
          </cell>
          <cell r="DC577">
            <v>-1.3000000007450581</v>
          </cell>
          <cell r="DD577">
            <v>0.70000000018626451</v>
          </cell>
          <cell r="DE577">
            <v>-14.600000023841858</v>
          </cell>
          <cell r="DF577">
            <v>0</v>
          </cell>
          <cell r="DG577">
            <v>-1.8999999994412065</v>
          </cell>
          <cell r="DH577">
            <v>-2.8000000007450581</v>
          </cell>
          <cell r="DI577">
            <v>-2.8999999994412065</v>
          </cell>
          <cell r="DJ577">
            <v>-2.400000000372529</v>
          </cell>
          <cell r="DK577">
            <v>-2.3999999985098839</v>
          </cell>
          <cell r="DL577">
            <v>-0.59999999962747097</v>
          </cell>
          <cell r="DM577">
            <v>-0.60000000055879354</v>
          </cell>
          <cell r="DN577">
            <v>-0.79999999981373549</v>
          </cell>
          <cell r="DO577">
            <v>-0.20000000018626451</v>
          </cell>
          <cell r="DP577">
            <v>0</v>
          </cell>
          <cell r="DQ577">
            <v>0</v>
          </cell>
          <cell r="DR577">
            <v>-0.79999999701976776</v>
          </cell>
          <cell r="DS577">
            <v>0</v>
          </cell>
          <cell r="DT577">
            <v>0</v>
          </cell>
          <cell r="DU577">
            <v>-0.40000000037252903</v>
          </cell>
          <cell r="DV577">
            <v>-0.19999999925494194</v>
          </cell>
          <cell r="DW577">
            <v>-0.20000000018626451</v>
          </cell>
          <cell r="DX577">
            <v>0</v>
          </cell>
          <cell r="DY577">
            <v>0</v>
          </cell>
          <cell r="DZ577">
            <v>0</v>
          </cell>
          <cell r="EA577">
            <v>0</v>
          </cell>
          <cell r="EB577">
            <v>0</v>
          </cell>
          <cell r="EC577">
            <v>0</v>
          </cell>
          <cell r="ED577">
            <v>0</v>
          </cell>
        </row>
        <row r="578">
          <cell r="F578">
            <v>-189.09999999962747</v>
          </cell>
          <cell r="G578">
            <v>-1294.5</v>
          </cell>
          <cell r="H578">
            <v>-3393.7000000001863</v>
          </cell>
          <cell r="I578">
            <v>-3616.2000000001863</v>
          </cell>
          <cell r="J578">
            <v>-888.90000000037253</v>
          </cell>
          <cell r="K578">
            <v>-1153.5</v>
          </cell>
          <cell r="L578">
            <v>0</v>
          </cell>
          <cell r="M578">
            <v>0</v>
          </cell>
          <cell r="N578">
            <v>-1655.2999999998137</v>
          </cell>
          <cell r="O578">
            <v>-69.799999999813735</v>
          </cell>
          <cell r="P578">
            <v>-915.29999999981374</v>
          </cell>
          <cell r="Q578">
            <v>-582.29999999981374</v>
          </cell>
          <cell r="R578">
            <v>-10408.59999999404</v>
          </cell>
          <cell r="S578">
            <v>-111.70000000018626</v>
          </cell>
          <cell r="T578">
            <v>-486</v>
          </cell>
          <cell r="U578">
            <v>-3632.4000000003725</v>
          </cell>
          <cell r="V578">
            <v>-2622.2000000001863</v>
          </cell>
          <cell r="W578">
            <v>-1137.1000000005588</v>
          </cell>
          <cell r="X578">
            <v>-60</v>
          </cell>
          <cell r="Y578">
            <v>-171.29999999981374</v>
          </cell>
          <cell r="Z578">
            <v>0</v>
          </cell>
          <cell r="AA578">
            <v>-1305.2999999998137</v>
          </cell>
          <cell r="AB578">
            <v>0</v>
          </cell>
          <cell r="AC578">
            <v>-882.60000000055879</v>
          </cell>
          <cell r="AD578">
            <v>0</v>
          </cell>
          <cell r="AE578">
            <v>-14477.29999999702</v>
          </cell>
          <cell r="AF578">
            <v>-65</v>
          </cell>
          <cell r="AG578">
            <v>-682</v>
          </cell>
          <cell r="AH578">
            <v>-2705.7999999998137</v>
          </cell>
          <cell r="AI578">
            <v>-2601.7000000001863</v>
          </cell>
          <cell r="AJ578">
            <v>-1510.3999999994412</v>
          </cell>
          <cell r="AK578">
            <v>-2353.5</v>
          </cell>
          <cell r="AL578">
            <v>-131.29999999981374</v>
          </cell>
          <cell r="AM578">
            <v>-300.79999999981374</v>
          </cell>
          <cell r="AN578">
            <v>-2139.5</v>
          </cell>
          <cell r="AO578">
            <v>-895</v>
          </cell>
          <cell r="AP578">
            <v>-743.5</v>
          </cell>
          <cell r="AQ578">
            <v>-348.79999999981374</v>
          </cell>
          <cell r="AR578">
            <v>-13823.100000008941</v>
          </cell>
          <cell r="AS578">
            <v>-488.5</v>
          </cell>
          <cell r="AT578">
            <v>-437</v>
          </cell>
          <cell r="AU578">
            <v>-1495.5999999996275</v>
          </cell>
          <cell r="AV578">
            <v>-2619.2999999998137</v>
          </cell>
          <cell r="AW578">
            <v>-1970.1999999992549</v>
          </cell>
          <cell r="AX578">
            <v>-1841.7999999998137</v>
          </cell>
          <cell r="AY578">
            <v>-231.70000000018626</v>
          </cell>
          <cell r="AZ578">
            <v>-416.79999999981374</v>
          </cell>
          <cell r="BA578">
            <v>-2903.4000000003725</v>
          </cell>
          <cell r="BB578">
            <v>-1099</v>
          </cell>
          <cell r="BC578">
            <v>-304.40000000037253</v>
          </cell>
          <cell r="BD578">
            <v>-15.400000000372529</v>
          </cell>
          <cell r="BE578">
            <v>-10459.699999988079</v>
          </cell>
          <cell r="BF578">
            <v>-401.59999999962747</v>
          </cell>
          <cell r="BG578">
            <v>-188.5</v>
          </cell>
          <cell r="BH578">
            <v>-1932.0999999996275</v>
          </cell>
          <cell r="BI578">
            <v>-1942.7000000001863</v>
          </cell>
          <cell r="BJ578">
            <v>-1246.0999999996275</v>
          </cell>
          <cell r="BK578">
            <v>-1442.7999999998137</v>
          </cell>
          <cell r="BL578">
            <v>-664.59999999962747</v>
          </cell>
          <cell r="BM578">
            <v>-459.20000000018626</v>
          </cell>
          <cell r="BN578">
            <v>-1417.2999999998137</v>
          </cell>
          <cell r="BO578">
            <v>-596.40000000037253</v>
          </cell>
          <cell r="BP578">
            <v>-233</v>
          </cell>
          <cell r="BQ578">
            <v>64.599999999627471</v>
          </cell>
          <cell r="BR578">
            <v>-87.599999994039536</v>
          </cell>
          <cell r="BS578">
            <v>-0.5</v>
          </cell>
          <cell r="BT578">
            <v>-4.7999999998137355</v>
          </cell>
          <cell r="BU578">
            <v>-15.400000000372529</v>
          </cell>
          <cell r="BV578">
            <v>-24.199999999254942</v>
          </cell>
          <cell r="BW578">
            <v>-8.8999999994412065</v>
          </cell>
          <cell r="BX578">
            <v>-18</v>
          </cell>
          <cell r="BY578">
            <v>-5</v>
          </cell>
          <cell r="BZ578">
            <v>0</v>
          </cell>
          <cell r="CA578">
            <v>-7</v>
          </cell>
          <cell r="CB578">
            <v>0</v>
          </cell>
          <cell r="CC578">
            <v>-3.7999999998137355</v>
          </cell>
          <cell r="CD578">
            <v>0</v>
          </cell>
          <cell r="CE578">
            <v>-34.399999991059303</v>
          </cell>
          <cell r="CF578">
            <v>0</v>
          </cell>
          <cell r="CG578">
            <v>-2</v>
          </cell>
          <cell r="CH578">
            <v>-8.7999999998137355</v>
          </cell>
          <cell r="CI578">
            <v>-5.7000000001862645</v>
          </cell>
          <cell r="CJ578">
            <v>-2.2000000001862645</v>
          </cell>
          <cell r="CK578">
            <v>-3.7000000001862645</v>
          </cell>
          <cell r="CL578">
            <v>-0.70000000018626451</v>
          </cell>
          <cell r="CM578">
            <v>0</v>
          </cell>
          <cell r="CN578">
            <v>-7</v>
          </cell>
          <cell r="CO578">
            <v>0</v>
          </cell>
          <cell r="CP578">
            <v>-4</v>
          </cell>
          <cell r="CQ578">
            <v>-0.29999999981373549</v>
          </cell>
          <cell r="CR578">
            <v>-6.0999999940395355</v>
          </cell>
          <cell r="CS578">
            <v>0</v>
          </cell>
          <cell r="CT578">
            <v>0</v>
          </cell>
          <cell r="CU578">
            <v>-1.5</v>
          </cell>
          <cell r="CV578">
            <v>-2.099999999627471</v>
          </cell>
          <cell r="CW578">
            <v>-1</v>
          </cell>
          <cell r="CX578">
            <v>-0.70000000018626451</v>
          </cell>
          <cell r="CY578">
            <v>0</v>
          </cell>
          <cell r="CZ578">
            <v>0</v>
          </cell>
          <cell r="DA578">
            <v>-1.7999999998137355</v>
          </cell>
          <cell r="DB578">
            <v>-0.29999999981373549</v>
          </cell>
          <cell r="DC578">
            <v>-0.29999999981373549</v>
          </cell>
          <cell r="DD578">
            <v>1.599999999627471</v>
          </cell>
          <cell r="DE578">
            <v>-11.799999997019768</v>
          </cell>
          <cell r="DF578">
            <v>0</v>
          </cell>
          <cell r="DG578">
            <v>-1</v>
          </cell>
          <cell r="DH578">
            <v>-3</v>
          </cell>
          <cell r="DI578">
            <v>-3.7999999998137355</v>
          </cell>
          <cell r="DJ578">
            <v>-2</v>
          </cell>
          <cell r="DK578">
            <v>-0.70000000018626451</v>
          </cell>
          <cell r="DL578">
            <v>-0.5</v>
          </cell>
          <cell r="DM578">
            <v>0</v>
          </cell>
          <cell r="DN578">
            <v>-0.20000000018626451</v>
          </cell>
          <cell r="DO578">
            <v>-0.59999999962747097</v>
          </cell>
          <cell r="DP578">
            <v>0</v>
          </cell>
          <cell r="DQ578">
            <v>0</v>
          </cell>
          <cell r="DR578">
            <v>0</v>
          </cell>
          <cell r="DS578">
            <v>0</v>
          </cell>
          <cell r="DT578">
            <v>0</v>
          </cell>
          <cell r="DU578">
            <v>0</v>
          </cell>
          <cell r="DV578">
            <v>0</v>
          </cell>
          <cell r="DW578">
            <v>0</v>
          </cell>
          <cell r="DX578">
            <v>0</v>
          </cell>
          <cell r="DY578">
            <v>0</v>
          </cell>
          <cell r="DZ578">
            <v>0</v>
          </cell>
          <cell r="EA578">
            <v>0</v>
          </cell>
          <cell r="EB578">
            <v>0</v>
          </cell>
          <cell r="EC578">
            <v>0</v>
          </cell>
          <cell r="ED578">
            <v>0</v>
          </cell>
        </row>
        <row r="579">
          <cell r="F579">
            <v>-4116.4000000003725</v>
          </cell>
          <cell r="G579">
            <v>-3973.8000000007451</v>
          </cell>
          <cell r="H579">
            <v>-4118.2599999997765</v>
          </cell>
          <cell r="I579">
            <v>-2189.4999999990687</v>
          </cell>
          <cell r="J579">
            <v>-8020.7999999998137</v>
          </cell>
          <cell r="K579">
            <v>-9044.0999999996275</v>
          </cell>
          <cell r="L579">
            <v>842.89999999944121</v>
          </cell>
          <cell r="M579">
            <v>-11628.000000001863</v>
          </cell>
          <cell r="N579">
            <v>-4287.2000000001863</v>
          </cell>
          <cell r="O579">
            <v>-6596.6000000005588</v>
          </cell>
          <cell r="P579">
            <v>-3575.3000000007451</v>
          </cell>
          <cell r="Q579">
            <v>-2000.6999999992549</v>
          </cell>
          <cell r="R579">
            <v>-50344.65000000596</v>
          </cell>
          <cell r="S579">
            <v>-2694.3999999994412</v>
          </cell>
          <cell r="T579">
            <v>-2191.2000000011176</v>
          </cell>
          <cell r="U579">
            <v>-2772.8999999994412</v>
          </cell>
          <cell r="V579">
            <v>-2444.1000000000931</v>
          </cell>
          <cell r="W579">
            <v>-3879.5</v>
          </cell>
          <cell r="X579">
            <v>-7886.3000000007451</v>
          </cell>
          <cell r="Y579">
            <v>-8816.4000000003725</v>
          </cell>
          <cell r="Z579">
            <v>-8810.1999999992549</v>
          </cell>
          <cell r="AA579">
            <v>-2747.75</v>
          </cell>
          <cell r="AB579">
            <v>-3627.3999999994412</v>
          </cell>
          <cell r="AC579">
            <v>-2926.3000000007451</v>
          </cell>
          <cell r="AD579">
            <v>-1548.1999999992549</v>
          </cell>
          <cell r="AE579">
            <v>-44889.359999999404</v>
          </cell>
          <cell r="AF579">
            <v>-3029.3999999994412</v>
          </cell>
          <cell r="AG579">
            <v>-2190.7000000001863</v>
          </cell>
          <cell r="AH579">
            <v>-3256.2000000001863</v>
          </cell>
          <cell r="AI579">
            <v>-4341.1999999992549</v>
          </cell>
          <cell r="AJ579">
            <v>-4664.2600000007078</v>
          </cell>
          <cell r="AK579">
            <v>-8147.7999999988824</v>
          </cell>
          <cell r="AL579">
            <v>781</v>
          </cell>
          <cell r="AM579">
            <v>-6951.3999999994412</v>
          </cell>
          <cell r="AN579">
            <v>-3333.6000000005588</v>
          </cell>
          <cell r="AO579">
            <v>-5140.5</v>
          </cell>
          <cell r="AP579">
            <v>-3415.5</v>
          </cell>
          <cell r="AQ579">
            <v>-1199.7999999998137</v>
          </cell>
          <cell r="AR579">
            <v>-47071.699999988079</v>
          </cell>
          <cell r="AS579">
            <v>-2217.2999999998137</v>
          </cell>
          <cell r="AT579">
            <v>-3040.5</v>
          </cell>
          <cell r="AU579">
            <v>-3362.6999999992549</v>
          </cell>
          <cell r="AV579">
            <v>-5874.2000000001863</v>
          </cell>
          <cell r="AW579">
            <v>-3622.7000000001863</v>
          </cell>
          <cell r="AX579">
            <v>-7300.3999999994412</v>
          </cell>
          <cell r="AY579">
            <v>-2863.9000000003725</v>
          </cell>
          <cell r="AZ579">
            <v>-6708</v>
          </cell>
          <cell r="BA579">
            <v>-3391</v>
          </cell>
          <cell r="BB579">
            <v>-4900.0999999996275</v>
          </cell>
          <cell r="BC579">
            <v>-2317.1999999992549</v>
          </cell>
          <cell r="BD579">
            <v>-1473.7000000001863</v>
          </cell>
          <cell r="BE579">
            <v>-46144.299999982119</v>
          </cell>
          <cell r="BF579">
            <v>-1689.2000000001863</v>
          </cell>
          <cell r="BG579">
            <v>-3544.6000000005588</v>
          </cell>
          <cell r="BH579">
            <v>-3024.5</v>
          </cell>
          <cell r="BI579">
            <v>-6512.0999999996275</v>
          </cell>
          <cell r="BJ579">
            <v>-2657.4999999990687</v>
          </cell>
          <cell r="BK579">
            <v>-6723.2999999998137</v>
          </cell>
          <cell r="BL579">
            <v>-6382.9000000003725</v>
          </cell>
          <cell r="BM579">
            <v>-5382.2999999998137</v>
          </cell>
          <cell r="BN579">
            <v>-4606.2000000001863</v>
          </cell>
          <cell r="BO579">
            <v>-3710</v>
          </cell>
          <cell r="BP579">
            <v>-2400.2000000001863</v>
          </cell>
          <cell r="BQ579">
            <v>488.5</v>
          </cell>
          <cell r="BR579">
            <v>-217.35999999195337</v>
          </cell>
          <cell r="BS579">
            <v>-12.400000000372529</v>
          </cell>
          <cell r="BT579">
            <v>-12.399999998509884</v>
          </cell>
          <cell r="BU579">
            <v>-21.200000000186265</v>
          </cell>
          <cell r="BV579">
            <v>-18.899999999906868</v>
          </cell>
          <cell r="BW579">
            <v>-18.360000000335276</v>
          </cell>
          <cell r="BX579">
            <v>-30.800000000279397</v>
          </cell>
          <cell r="BY579">
            <v>-29.399999999906868</v>
          </cell>
          <cell r="BZ579">
            <v>-18.799999999813735</v>
          </cell>
          <cell r="CA579">
            <v>-22.800000000279397</v>
          </cell>
          <cell r="CB579">
            <v>-26.299999999813735</v>
          </cell>
          <cell r="CC579">
            <v>-8.2000000001862645</v>
          </cell>
          <cell r="CD579">
            <v>2.2000000001862645</v>
          </cell>
          <cell r="CE579">
            <v>-153.30000000447035</v>
          </cell>
          <cell r="CF579">
            <v>-0.5</v>
          </cell>
          <cell r="CG579">
            <v>-10.599999999627471</v>
          </cell>
          <cell r="CH579">
            <v>-16.400000000372529</v>
          </cell>
          <cell r="CI579">
            <v>-14.599999999627471</v>
          </cell>
          <cell r="CJ579">
            <v>-11.400000000372529</v>
          </cell>
          <cell r="CK579">
            <v>-33.299999999813735</v>
          </cell>
          <cell r="CL579">
            <v>-20.299999999813735</v>
          </cell>
          <cell r="CM579">
            <v>-18.200000000186265</v>
          </cell>
          <cell r="CN579">
            <v>-12.300000000279397</v>
          </cell>
          <cell r="CO579">
            <v>-16</v>
          </cell>
          <cell r="CP579">
            <v>-7.5</v>
          </cell>
          <cell r="CQ579">
            <v>7.7999999998137355</v>
          </cell>
          <cell r="CR579">
            <v>-29.28999999910593</v>
          </cell>
          <cell r="CS579">
            <v>-1.7999999998137355</v>
          </cell>
          <cell r="CT579">
            <v>-2.400000000372529</v>
          </cell>
          <cell r="CU579">
            <v>-5.2999999998137355</v>
          </cell>
          <cell r="CV579">
            <v>-3.8999999999068677</v>
          </cell>
          <cell r="CW579">
            <v>-1.6900000004097819</v>
          </cell>
          <cell r="CX579">
            <v>-6.6999999997206032</v>
          </cell>
          <cell r="CY579">
            <v>-7</v>
          </cell>
          <cell r="CZ579">
            <v>-2.2000000001862645</v>
          </cell>
          <cell r="DA579">
            <v>-3.7999999998137355</v>
          </cell>
          <cell r="DB579">
            <v>-6</v>
          </cell>
          <cell r="DC579">
            <v>-1.5</v>
          </cell>
          <cell r="DD579">
            <v>13</v>
          </cell>
          <cell r="DE579">
            <v>-32.399999991059303</v>
          </cell>
          <cell r="DF579">
            <v>-0.90000000037252903</v>
          </cell>
          <cell r="DG579">
            <v>-1.1999999992549419</v>
          </cell>
          <cell r="DH579">
            <v>-6.6000000005587935</v>
          </cell>
          <cell r="DI579">
            <v>-3.5</v>
          </cell>
          <cell r="DJ579">
            <v>0.20000000018626451</v>
          </cell>
          <cell r="DK579">
            <v>-8.1000000000931323</v>
          </cell>
          <cell r="DL579">
            <v>-5.7000000001862645</v>
          </cell>
          <cell r="DM579">
            <v>-2.8999999994412065</v>
          </cell>
          <cell r="DN579">
            <v>-4.8999999999068677</v>
          </cell>
          <cell r="DO579">
            <v>-1.7999999998137355</v>
          </cell>
          <cell r="DP579">
            <v>-9.999999962747097E-2</v>
          </cell>
          <cell r="DQ579">
            <v>3.1000000000931323</v>
          </cell>
          <cell r="DR579">
            <v>7.4600000157952309</v>
          </cell>
          <cell r="DS579">
            <v>2.099999999627471</v>
          </cell>
          <cell r="DT579">
            <v>0.70000000018626451</v>
          </cell>
          <cell r="DU579">
            <v>0.29999999981373549</v>
          </cell>
          <cell r="DV579">
            <v>0.70000000018626451</v>
          </cell>
          <cell r="DW579">
            <v>1.4600000004284084</v>
          </cell>
          <cell r="DX579">
            <v>0.5</v>
          </cell>
          <cell r="DY579">
            <v>0.70000000018626451</v>
          </cell>
          <cell r="DZ579">
            <v>0</v>
          </cell>
          <cell r="EA579">
            <v>-0.5</v>
          </cell>
          <cell r="EB579">
            <v>0.29999999981373549</v>
          </cell>
          <cell r="EC579">
            <v>0.89999999990686774</v>
          </cell>
          <cell r="ED579">
            <v>0.29999999981373549</v>
          </cell>
        </row>
        <row r="580">
          <cell r="F580">
            <v>-751.38000000012107</v>
          </cell>
          <cell r="G580">
            <v>-618.83999999985099</v>
          </cell>
          <cell r="H580">
            <v>-1224.7999999998137</v>
          </cell>
          <cell r="I580">
            <v>-1410.4600000001956</v>
          </cell>
          <cell r="J580">
            <v>-633.61000000010245</v>
          </cell>
          <cell r="K580">
            <v>-1470.3700000001118</v>
          </cell>
          <cell r="L580">
            <v>-143.23999999975786</v>
          </cell>
          <cell r="M580">
            <v>-2171.8600000003353</v>
          </cell>
          <cell r="N580">
            <v>-528</v>
          </cell>
          <cell r="O580">
            <v>-955.5</v>
          </cell>
          <cell r="P580">
            <v>-727.86000000010245</v>
          </cell>
          <cell r="Q580">
            <v>-444.35000000009313</v>
          </cell>
          <cell r="R580">
            <v>-12000.379999998957</v>
          </cell>
          <cell r="S580">
            <v>-427.91999999992549</v>
          </cell>
          <cell r="T580">
            <v>-635.30000000004657</v>
          </cell>
          <cell r="U580">
            <v>-1034.1799999999348</v>
          </cell>
          <cell r="V580">
            <v>-764.91000000014901</v>
          </cell>
          <cell r="W580">
            <v>-1228.7299999999814</v>
          </cell>
          <cell r="X580">
            <v>-1351.4200000001583</v>
          </cell>
          <cell r="Y580">
            <v>-1690.4599999999627</v>
          </cell>
          <cell r="Z580">
            <v>-1814.4799999999814</v>
          </cell>
          <cell r="AA580">
            <v>-939.41000000014901</v>
          </cell>
          <cell r="AB580">
            <v>-889.60999999986961</v>
          </cell>
          <cell r="AC580">
            <v>-447.45999999996275</v>
          </cell>
          <cell r="AD580">
            <v>-776.5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  <cell r="BZ580">
            <v>0</v>
          </cell>
          <cell r="CA580">
            <v>0</v>
          </cell>
          <cell r="CB580">
            <v>0</v>
          </cell>
          <cell r="CC580">
            <v>0</v>
          </cell>
          <cell r="CD580">
            <v>0</v>
          </cell>
          <cell r="CE580">
            <v>0</v>
          </cell>
          <cell r="CF580">
            <v>0</v>
          </cell>
          <cell r="CG580">
            <v>0</v>
          </cell>
          <cell r="CH580">
            <v>0</v>
          </cell>
          <cell r="CI580">
            <v>0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0</v>
          </cell>
          <cell r="CO580">
            <v>0</v>
          </cell>
          <cell r="CP580">
            <v>0</v>
          </cell>
          <cell r="CQ580">
            <v>0</v>
          </cell>
          <cell r="CR580">
            <v>0</v>
          </cell>
          <cell r="CS580">
            <v>0</v>
          </cell>
          <cell r="CT580">
            <v>0</v>
          </cell>
          <cell r="CU580">
            <v>0</v>
          </cell>
          <cell r="CV580">
            <v>0</v>
          </cell>
          <cell r="CW580">
            <v>0</v>
          </cell>
          <cell r="CX580">
            <v>0</v>
          </cell>
          <cell r="CY580">
            <v>0</v>
          </cell>
          <cell r="CZ580">
            <v>0</v>
          </cell>
          <cell r="DA580">
            <v>0</v>
          </cell>
          <cell r="DB580">
            <v>0</v>
          </cell>
          <cell r="DC580">
            <v>0</v>
          </cell>
          <cell r="DD580">
            <v>0</v>
          </cell>
          <cell r="DE580">
            <v>0</v>
          </cell>
          <cell r="DF580">
            <v>0</v>
          </cell>
          <cell r="DG580">
            <v>0</v>
          </cell>
          <cell r="DH580">
            <v>0</v>
          </cell>
          <cell r="DI580">
            <v>0</v>
          </cell>
          <cell r="DJ580">
            <v>0</v>
          </cell>
          <cell r="DK580">
            <v>0</v>
          </cell>
          <cell r="DL580">
            <v>0</v>
          </cell>
          <cell r="DM580">
            <v>0</v>
          </cell>
          <cell r="DN580">
            <v>0</v>
          </cell>
          <cell r="DO580">
            <v>0</v>
          </cell>
          <cell r="DP580">
            <v>0</v>
          </cell>
          <cell r="DQ580">
            <v>0</v>
          </cell>
          <cell r="DR580">
            <v>0</v>
          </cell>
          <cell r="DS580">
            <v>0</v>
          </cell>
          <cell r="DT580">
            <v>0</v>
          </cell>
          <cell r="DU580">
            <v>0</v>
          </cell>
          <cell r="DV580">
            <v>0</v>
          </cell>
          <cell r="DW580">
            <v>0</v>
          </cell>
          <cell r="DX580">
            <v>0</v>
          </cell>
          <cell r="DY580">
            <v>0</v>
          </cell>
          <cell r="DZ580">
            <v>0</v>
          </cell>
          <cell r="EA580">
            <v>0</v>
          </cell>
          <cell r="EB580">
            <v>0</v>
          </cell>
          <cell r="EC580">
            <v>0</v>
          </cell>
          <cell r="ED580">
            <v>0</v>
          </cell>
        </row>
        <row r="581">
          <cell r="F581">
            <v>0</v>
          </cell>
          <cell r="G581">
            <v>-60.799999999813735</v>
          </cell>
          <cell r="H581">
            <v>-230.80000000004657</v>
          </cell>
          <cell r="I581">
            <v>-85.600000000093132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-272.29999999701977</v>
          </cell>
          <cell r="S581">
            <v>0</v>
          </cell>
          <cell r="T581">
            <v>0</v>
          </cell>
          <cell r="U581">
            <v>0</v>
          </cell>
          <cell r="V581">
            <v>-91.800000000046566</v>
          </cell>
          <cell r="W581">
            <v>-85.800000000046566</v>
          </cell>
          <cell r="X581">
            <v>0</v>
          </cell>
          <cell r="Y581">
            <v>0</v>
          </cell>
          <cell r="Z581">
            <v>0</v>
          </cell>
          <cell r="AA581">
            <v>-94.700000000186265</v>
          </cell>
          <cell r="AB581">
            <v>0</v>
          </cell>
          <cell r="AC581">
            <v>0</v>
          </cell>
          <cell r="AD581">
            <v>0</v>
          </cell>
          <cell r="AE581">
            <v>-34.5</v>
          </cell>
          <cell r="AF581">
            <v>0</v>
          </cell>
          <cell r="AG581">
            <v>0</v>
          </cell>
          <cell r="AH581">
            <v>0</v>
          </cell>
          <cell r="AI581">
            <v>-7.3999999999068677</v>
          </cell>
          <cell r="AJ581">
            <v>-8.3000000000465661</v>
          </cell>
          <cell r="AK581">
            <v>-18.799999999813735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-28</v>
          </cell>
          <cell r="AS581">
            <v>0</v>
          </cell>
          <cell r="AT581">
            <v>0</v>
          </cell>
          <cell r="AU581">
            <v>0</v>
          </cell>
          <cell r="AV581">
            <v>-17.099999999860302</v>
          </cell>
          <cell r="AW581">
            <v>-10.900000000139698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-11.600000001490116</v>
          </cell>
          <cell r="BF581">
            <v>0</v>
          </cell>
          <cell r="BG581">
            <v>0</v>
          </cell>
          <cell r="BH581">
            <v>0</v>
          </cell>
          <cell r="BI581">
            <v>-6.3000000000465661</v>
          </cell>
          <cell r="BJ581">
            <v>-5.3000000000465661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-0.69999999925494194</v>
          </cell>
          <cell r="BS581">
            <v>0</v>
          </cell>
          <cell r="BT581">
            <v>0</v>
          </cell>
          <cell r="BU581">
            <v>-0.69999999995343387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  <cell r="BZ581">
            <v>0</v>
          </cell>
          <cell r="CA581">
            <v>0</v>
          </cell>
          <cell r="CB581">
            <v>0</v>
          </cell>
          <cell r="CC581">
            <v>0</v>
          </cell>
          <cell r="CD581">
            <v>0</v>
          </cell>
          <cell r="CE581">
            <v>0</v>
          </cell>
          <cell r="CF581">
            <v>0</v>
          </cell>
          <cell r="CG581">
            <v>0</v>
          </cell>
          <cell r="CH581">
            <v>0</v>
          </cell>
          <cell r="CI581">
            <v>0</v>
          </cell>
          <cell r="CJ581">
            <v>0</v>
          </cell>
          <cell r="CK581">
            <v>0</v>
          </cell>
          <cell r="CL581">
            <v>0</v>
          </cell>
          <cell r="CM581">
            <v>0</v>
          </cell>
          <cell r="CN581">
            <v>0</v>
          </cell>
          <cell r="CO581">
            <v>0</v>
          </cell>
          <cell r="CP581">
            <v>0</v>
          </cell>
          <cell r="CQ581">
            <v>0</v>
          </cell>
          <cell r="CR581">
            <v>0</v>
          </cell>
          <cell r="CS581">
            <v>0</v>
          </cell>
          <cell r="CT581">
            <v>0</v>
          </cell>
          <cell r="CU581">
            <v>0</v>
          </cell>
          <cell r="CV581">
            <v>0</v>
          </cell>
          <cell r="CW581">
            <v>0</v>
          </cell>
          <cell r="CX581">
            <v>0</v>
          </cell>
          <cell r="CY581">
            <v>0</v>
          </cell>
          <cell r="CZ581">
            <v>0</v>
          </cell>
          <cell r="DA581">
            <v>0</v>
          </cell>
          <cell r="DB581">
            <v>0</v>
          </cell>
          <cell r="DC581">
            <v>0</v>
          </cell>
          <cell r="DD581">
            <v>0</v>
          </cell>
          <cell r="DE581">
            <v>-9.9999997764825821E-2</v>
          </cell>
          <cell r="DF581">
            <v>0</v>
          </cell>
          <cell r="DG581">
            <v>0</v>
          </cell>
          <cell r="DH581">
            <v>0</v>
          </cell>
          <cell r="DI581">
            <v>-0.10000000009313226</v>
          </cell>
          <cell r="DJ581">
            <v>0</v>
          </cell>
          <cell r="DK581">
            <v>0</v>
          </cell>
          <cell r="DL581">
            <v>0</v>
          </cell>
          <cell r="DM581">
            <v>0</v>
          </cell>
          <cell r="DN581">
            <v>0</v>
          </cell>
          <cell r="DO581">
            <v>0</v>
          </cell>
          <cell r="DP581">
            <v>0</v>
          </cell>
          <cell r="DQ581">
            <v>0</v>
          </cell>
          <cell r="DR581">
            <v>0</v>
          </cell>
          <cell r="DS581">
            <v>0</v>
          </cell>
          <cell r="DT581">
            <v>0</v>
          </cell>
          <cell r="DU581">
            <v>0</v>
          </cell>
          <cell r="DV581">
            <v>0</v>
          </cell>
          <cell r="DW581">
            <v>0</v>
          </cell>
          <cell r="DX581">
            <v>0</v>
          </cell>
          <cell r="DY581">
            <v>0</v>
          </cell>
          <cell r="DZ581">
            <v>0</v>
          </cell>
          <cell r="EA581">
            <v>0</v>
          </cell>
          <cell r="EB581">
            <v>0</v>
          </cell>
          <cell r="EC581">
            <v>0</v>
          </cell>
          <cell r="ED581">
            <v>0</v>
          </cell>
        </row>
        <row r="583">
          <cell r="F583">
            <v>-783.5</v>
          </cell>
          <cell r="G583">
            <v>-815.9000000001397</v>
          </cell>
          <cell r="H583">
            <v>-594.79999999981374</v>
          </cell>
          <cell r="I583">
            <v>-1948.4000000001397</v>
          </cell>
          <cell r="J583">
            <v>0</v>
          </cell>
          <cell r="K583">
            <v>-780</v>
          </cell>
          <cell r="L583">
            <v>-173.5</v>
          </cell>
          <cell r="M583">
            <v>-1222</v>
          </cell>
          <cell r="N583">
            <v>-1141.7999999998137</v>
          </cell>
          <cell r="O583">
            <v>-817.5</v>
          </cell>
          <cell r="P583">
            <v>-89.400000000139698</v>
          </cell>
          <cell r="Q583">
            <v>-629.20000000018626</v>
          </cell>
          <cell r="R583">
            <v>-7530.2710000015795</v>
          </cell>
          <cell r="S583">
            <v>-715</v>
          </cell>
          <cell r="T583">
            <v>-824.4000000001397</v>
          </cell>
          <cell r="U583">
            <v>-872.5</v>
          </cell>
          <cell r="V583">
            <v>-1351.3999999999069</v>
          </cell>
          <cell r="W583">
            <v>-116.3859999999986</v>
          </cell>
          <cell r="X583">
            <v>-93.684999999997672</v>
          </cell>
          <cell r="Y583">
            <v>-943.29999999981374</v>
          </cell>
          <cell r="Z583">
            <v>-789</v>
          </cell>
          <cell r="AA583">
            <v>-1216</v>
          </cell>
          <cell r="AB583">
            <v>-508.30000000004657</v>
          </cell>
          <cell r="AC583">
            <v>-74.800000000046566</v>
          </cell>
          <cell r="AD583">
            <v>-25.5</v>
          </cell>
          <cell r="AE583">
            <v>-5187.75</v>
          </cell>
          <cell r="AF583">
            <v>-107.19999999995343</v>
          </cell>
          <cell r="AG583">
            <v>-234.0999999998603</v>
          </cell>
          <cell r="AH583">
            <v>-1148.2999999998137</v>
          </cell>
          <cell r="AI583">
            <v>-1635.2999999998137</v>
          </cell>
          <cell r="AJ583">
            <v>0</v>
          </cell>
          <cell r="AK583">
            <v>-28.25</v>
          </cell>
          <cell r="AL583">
            <v>229.79999999981374</v>
          </cell>
          <cell r="AM583">
            <v>-886.20000000018626</v>
          </cell>
          <cell r="AN583">
            <v>-805.5</v>
          </cell>
          <cell r="AO583">
            <v>-467.5999999998603</v>
          </cell>
          <cell r="AP583">
            <v>-57.899999999906868</v>
          </cell>
          <cell r="AQ583">
            <v>-47.200000000186265</v>
          </cell>
          <cell r="AR583">
            <v>-5448.25</v>
          </cell>
          <cell r="AS583">
            <v>-71.200000000186265</v>
          </cell>
          <cell r="AT583">
            <v>0</v>
          </cell>
          <cell r="AU583">
            <v>-860</v>
          </cell>
          <cell r="AV583">
            <v>-1206.5</v>
          </cell>
          <cell r="AW583">
            <v>0</v>
          </cell>
          <cell r="AX583">
            <v>-633.15000000002328</v>
          </cell>
          <cell r="AY583">
            <v>-366.29999999981374</v>
          </cell>
          <cell r="AZ583">
            <v>-712.70000000018626</v>
          </cell>
          <cell r="BA583">
            <v>-1187.4000000003725</v>
          </cell>
          <cell r="BB583">
            <v>-399.70000000018626</v>
          </cell>
          <cell r="BC583">
            <v>0</v>
          </cell>
          <cell r="BD583">
            <v>-11.300000000046566</v>
          </cell>
          <cell r="BE583">
            <v>-5948.7399999983609</v>
          </cell>
          <cell r="BF583">
            <v>-74.200000000186265</v>
          </cell>
          <cell r="BG583">
            <v>-28</v>
          </cell>
          <cell r="BH583">
            <v>-874.20000000018626</v>
          </cell>
          <cell r="BI583">
            <v>-1020.2000000001863</v>
          </cell>
          <cell r="BJ583">
            <v>-37.400000000008731</v>
          </cell>
          <cell r="BK583">
            <v>-447.8399999999674</v>
          </cell>
          <cell r="BL583">
            <v>-1258.5</v>
          </cell>
          <cell r="BM583">
            <v>-344</v>
          </cell>
          <cell r="BN583">
            <v>-1351.5</v>
          </cell>
          <cell r="BO583">
            <v>-483.69999999995343</v>
          </cell>
          <cell r="BP583">
            <v>-29.199999999953434</v>
          </cell>
          <cell r="BQ583">
            <v>0</v>
          </cell>
          <cell r="BR583">
            <v>-43.359999999403954</v>
          </cell>
          <cell r="BS583">
            <v>-0.19999999995343387</v>
          </cell>
          <cell r="BT583">
            <v>0.29999999981373549</v>
          </cell>
          <cell r="BU583">
            <v>-5.2000000001862645</v>
          </cell>
          <cell r="BV583">
            <v>-14.699999999953434</v>
          </cell>
          <cell r="BW583">
            <v>0</v>
          </cell>
          <cell r="BX583">
            <v>-3.9000000000232831</v>
          </cell>
          <cell r="BY583">
            <v>-7.4000000001396984</v>
          </cell>
          <cell r="BZ583">
            <v>-4</v>
          </cell>
          <cell r="CA583">
            <v>-5.7000000001862645</v>
          </cell>
          <cell r="CB583">
            <v>-2.6000000000931323</v>
          </cell>
          <cell r="CC583">
            <v>3.9999999920837581E-2</v>
          </cell>
          <cell r="CD583">
            <v>0</v>
          </cell>
          <cell r="CE583">
            <v>-33.939999999478459</v>
          </cell>
          <cell r="CF583">
            <v>0</v>
          </cell>
          <cell r="CG583">
            <v>0.19999999995343387</v>
          </cell>
          <cell r="CH583">
            <v>0</v>
          </cell>
          <cell r="CI583">
            <v>-10.600000000093132</v>
          </cell>
          <cell r="CJ583">
            <v>-1.2400000000052387</v>
          </cell>
          <cell r="CK583">
            <v>-1.5</v>
          </cell>
          <cell r="CL583">
            <v>-6.8999999999068677</v>
          </cell>
          <cell r="CM583">
            <v>-5.2999999998137355</v>
          </cell>
          <cell r="CN583">
            <v>-7.7000000001862645</v>
          </cell>
          <cell r="CO583">
            <v>-1.5</v>
          </cell>
          <cell r="CP583">
            <v>0</v>
          </cell>
          <cell r="CQ583">
            <v>0.60000000009313226</v>
          </cell>
          <cell r="CR583">
            <v>-7.4499999992549419</v>
          </cell>
          <cell r="CS583">
            <v>0.19999999995343387</v>
          </cell>
          <cell r="CT583">
            <v>0</v>
          </cell>
          <cell r="CU583">
            <v>0</v>
          </cell>
          <cell r="CV583">
            <v>-2.0999999998603016</v>
          </cell>
          <cell r="CW583">
            <v>0</v>
          </cell>
          <cell r="CX583">
            <v>-0.69999999995343387</v>
          </cell>
          <cell r="CY583">
            <v>-1.8999999999068677</v>
          </cell>
          <cell r="CZ583">
            <v>-1.2000000001862645</v>
          </cell>
          <cell r="DA583">
            <v>-1</v>
          </cell>
          <cell r="DB583">
            <v>-0.89999999990686774</v>
          </cell>
          <cell r="DC583">
            <v>5.0000000046566129E-2</v>
          </cell>
          <cell r="DD583">
            <v>0.10000000009313226</v>
          </cell>
          <cell r="DE583">
            <v>0.52000000141561031</v>
          </cell>
          <cell r="DF583">
            <v>0.79999999981373549</v>
          </cell>
          <cell r="DG583">
            <v>0.19999999995343387</v>
          </cell>
          <cell r="DH583">
            <v>0.20000000018626451</v>
          </cell>
          <cell r="DI583">
            <v>0.39999999990686774</v>
          </cell>
          <cell r="DJ583">
            <v>0</v>
          </cell>
          <cell r="DK583">
            <v>0.12000000005355105</v>
          </cell>
          <cell r="DL583">
            <v>-0.59999999986030161</v>
          </cell>
          <cell r="DM583">
            <v>-0.90000000013969839</v>
          </cell>
          <cell r="DN583">
            <v>0.40000000013969839</v>
          </cell>
          <cell r="DO583">
            <v>-0.10000000009313226</v>
          </cell>
          <cell r="DP583">
            <v>0</v>
          </cell>
          <cell r="DQ583">
            <v>0</v>
          </cell>
          <cell r="DR583">
            <v>5.005000002682209</v>
          </cell>
          <cell r="DS583">
            <v>0</v>
          </cell>
          <cell r="DT583">
            <v>0.39999999990686774</v>
          </cell>
          <cell r="DU583">
            <v>0.20000000018626451</v>
          </cell>
          <cell r="DV583">
            <v>0.39999999990686774</v>
          </cell>
          <cell r="DW583">
            <v>5.4999999993015081E-2</v>
          </cell>
          <cell r="DX583">
            <v>0.65000000002328306</v>
          </cell>
          <cell r="DY583">
            <v>0.70000000018626451</v>
          </cell>
          <cell r="DZ583">
            <v>1</v>
          </cell>
          <cell r="EA583">
            <v>1</v>
          </cell>
          <cell r="EB583">
            <v>0.20000000018626451</v>
          </cell>
          <cell r="EC583">
            <v>0.20000000006984919</v>
          </cell>
          <cell r="ED583">
            <v>0.19999999995343387</v>
          </cell>
        </row>
        <row r="584"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  <cell r="BZ584">
            <v>0</v>
          </cell>
          <cell r="CA584">
            <v>0</v>
          </cell>
          <cell r="CB584">
            <v>0</v>
          </cell>
          <cell r="CC584">
            <v>0</v>
          </cell>
          <cell r="CD584">
            <v>0</v>
          </cell>
          <cell r="CE584">
            <v>0</v>
          </cell>
          <cell r="CF584">
            <v>0</v>
          </cell>
          <cell r="CG584">
            <v>0</v>
          </cell>
          <cell r="CH584">
            <v>0</v>
          </cell>
          <cell r="CI584">
            <v>0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P584">
            <v>0</v>
          </cell>
          <cell r="CQ584">
            <v>0</v>
          </cell>
          <cell r="CR584">
            <v>0</v>
          </cell>
          <cell r="CS584">
            <v>0</v>
          </cell>
          <cell r="CT584">
            <v>0</v>
          </cell>
          <cell r="CU584">
            <v>0</v>
          </cell>
          <cell r="CV584">
            <v>0</v>
          </cell>
          <cell r="CW584">
            <v>0</v>
          </cell>
          <cell r="CX584">
            <v>0</v>
          </cell>
          <cell r="CY584">
            <v>0</v>
          </cell>
          <cell r="CZ584">
            <v>0</v>
          </cell>
          <cell r="DA584">
            <v>0</v>
          </cell>
          <cell r="DB584">
            <v>0</v>
          </cell>
          <cell r="DC584">
            <v>0</v>
          </cell>
          <cell r="DD584">
            <v>0</v>
          </cell>
          <cell r="DE584">
            <v>0</v>
          </cell>
          <cell r="DF584">
            <v>0</v>
          </cell>
          <cell r="DG584">
            <v>0</v>
          </cell>
          <cell r="DH584">
            <v>0</v>
          </cell>
          <cell r="DI584">
            <v>0</v>
          </cell>
          <cell r="DJ584">
            <v>0</v>
          </cell>
          <cell r="DK584">
            <v>0</v>
          </cell>
          <cell r="DL584">
            <v>0</v>
          </cell>
          <cell r="DM584">
            <v>0</v>
          </cell>
          <cell r="DN584">
            <v>0</v>
          </cell>
          <cell r="DO584">
            <v>0</v>
          </cell>
          <cell r="DP584">
            <v>0</v>
          </cell>
          <cell r="DQ584">
            <v>0</v>
          </cell>
          <cell r="DR584">
            <v>0</v>
          </cell>
          <cell r="DS584">
            <v>0</v>
          </cell>
          <cell r="DT584">
            <v>0</v>
          </cell>
          <cell r="DU584">
            <v>0</v>
          </cell>
          <cell r="DV584">
            <v>0</v>
          </cell>
          <cell r="DW584">
            <v>0</v>
          </cell>
          <cell r="DX584">
            <v>0</v>
          </cell>
          <cell r="DY584">
            <v>0</v>
          </cell>
          <cell r="DZ584">
            <v>0</v>
          </cell>
          <cell r="EA584">
            <v>0</v>
          </cell>
          <cell r="EB584">
            <v>0</v>
          </cell>
          <cell r="EC584">
            <v>0</v>
          </cell>
          <cell r="ED584">
            <v>0</v>
          </cell>
        </row>
        <row r="585">
          <cell r="F585">
            <v>-288.69999999995343</v>
          </cell>
          <cell r="G585">
            <v>-174.39999999990687</v>
          </cell>
          <cell r="H585">
            <v>-72.041999999899417</v>
          </cell>
          <cell r="I585">
            <v>0</v>
          </cell>
          <cell r="J585">
            <v>0</v>
          </cell>
          <cell r="K585">
            <v>-946.19999999995343</v>
          </cell>
          <cell r="L585">
            <v>-550.20000000018626</v>
          </cell>
          <cell r="M585">
            <v>-646.5500000002794</v>
          </cell>
          <cell r="N585">
            <v>-901.34500000020489</v>
          </cell>
          <cell r="O585">
            <v>-498.63999999989755</v>
          </cell>
          <cell r="P585">
            <v>-563.53099999995902</v>
          </cell>
          <cell r="Q585">
            <v>-109</v>
          </cell>
          <cell r="R585">
            <v>-2874.9459999985993</v>
          </cell>
          <cell r="S585">
            <v>-142.9320000000298</v>
          </cell>
          <cell r="T585">
            <v>-195.70000000018626</v>
          </cell>
          <cell r="U585">
            <v>-32.689999999944121</v>
          </cell>
          <cell r="V585">
            <v>0</v>
          </cell>
          <cell r="W585">
            <v>0</v>
          </cell>
          <cell r="X585">
            <v>-287.99300000024959</v>
          </cell>
          <cell r="Y585">
            <v>-576.22500000009313</v>
          </cell>
          <cell r="Z585">
            <v>-406.24000000022352</v>
          </cell>
          <cell r="AA585">
            <v>-654.39999999990687</v>
          </cell>
          <cell r="AB585">
            <v>-480.26599999994505</v>
          </cell>
          <cell r="AC585">
            <v>-98.5</v>
          </cell>
          <cell r="AD585">
            <v>0</v>
          </cell>
          <cell r="AE585">
            <v>-1502.535000000149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-102.44999999995343</v>
          </cell>
          <cell r="AL585">
            <v>-120.39999999990687</v>
          </cell>
          <cell r="AM585">
            <v>-634.56499999971129</v>
          </cell>
          <cell r="AN585">
            <v>-559.39999999990687</v>
          </cell>
          <cell r="AO585">
            <v>-65.620000000111759</v>
          </cell>
          <cell r="AP585">
            <v>-20.100000000093132</v>
          </cell>
          <cell r="AQ585">
            <v>0</v>
          </cell>
          <cell r="AR585">
            <v>-1336.7100000008941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-127.9000000001397</v>
          </cell>
          <cell r="AY585">
            <v>-194.20000000018626</v>
          </cell>
          <cell r="AZ585">
            <v>-426.85999999986961</v>
          </cell>
          <cell r="BA585">
            <v>-513.5</v>
          </cell>
          <cell r="BB585">
            <v>-48.75</v>
          </cell>
          <cell r="BC585">
            <v>-25.5</v>
          </cell>
          <cell r="BD585">
            <v>0</v>
          </cell>
          <cell r="BE585">
            <v>-1786.6170000005513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-119.09699999983422</v>
          </cell>
          <cell r="BL585">
            <v>-707.84500000020489</v>
          </cell>
          <cell r="BM585">
            <v>-230.06500000017695</v>
          </cell>
          <cell r="BN585">
            <v>-679.27000000001863</v>
          </cell>
          <cell r="BO585">
            <v>-41.139999999897555</v>
          </cell>
          <cell r="BP585">
            <v>-9.2000000001862645</v>
          </cell>
          <cell r="BQ585">
            <v>0</v>
          </cell>
          <cell r="BR585">
            <v>-11.157999999821186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-0.69999999995343387</v>
          </cell>
          <cell r="BY585">
            <v>-4.8899999998975545</v>
          </cell>
          <cell r="BZ585">
            <v>-1.7000000001862645</v>
          </cell>
          <cell r="CA585">
            <v>-2.8999999999068677</v>
          </cell>
          <cell r="CB585">
            <v>-0.76800000004004687</v>
          </cell>
          <cell r="CC585">
            <v>-0.19999999995343387</v>
          </cell>
          <cell r="CD585">
            <v>0</v>
          </cell>
          <cell r="CE585">
            <v>-6.5339999999850988</v>
          </cell>
          <cell r="CF585">
            <v>0</v>
          </cell>
          <cell r="CG585">
            <v>0</v>
          </cell>
          <cell r="CH585">
            <v>0</v>
          </cell>
          <cell r="CI585">
            <v>0</v>
          </cell>
          <cell r="CJ585">
            <v>0</v>
          </cell>
          <cell r="CK585">
            <v>-0.39999999990686774</v>
          </cell>
          <cell r="CL585">
            <v>-2.3999999999068677</v>
          </cell>
          <cell r="CM585">
            <v>-2.1000000000931323</v>
          </cell>
          <cell r="CN585">
            <v>-1.1000000000931323</v>
          </cell>
          <cell r="CO585">
            <v>-0.33400000003166497</v>
          </cell>
          <cell r="CP585">
            <v>-0.20000000018626451</v>
          </cell>
          <cell r="CQ585">
            <v>0</v>
          </cell>
          <cell r="CR585">
            <v>-4.3299999982118607</v>
          </cell>
          <cell r="CS585">
            <v>0</v>
          </cell>
          <cell r="CT585">
            <v>0</v>
          </cell>
          <cell r="CU585">
            <v>0</v>
          </cell>
          <cell r="CV585">
            <v>0</v>
          </cell>
          <cell r="CW585">
            <v>0</v>
          </cell>
          <cell r="CX585">
            <v>-0.39999999990686774</v>
          </cell>
          <cell r="CY585">
            <v>-0.89999999990686774</v>
          </cell>
          <cell r="CZ585">
            <v>-0.84000000031664968</v>
          </cell>
          <cell r="DA585">
            <v>-1.9500000001862645</v>
          </cell>
          <cell r="DB585">
            <v>-0.13999999989755452</v>
          </cell>
          <cell r="DC585">
            <v>-9.9999999860301614E-2</v>
          </cell>
          <cell r="DD585">
            <v>0</v>
          </cell>
          <cell r="DE585">
            <v>-2.8799999989569187</v>
          </cell>
          <cell r="DF585">
            <v>0</v>
          </cell>
          <cell r="DG585">
            <v>0</v>
          </cell>
          <cell r="DH585">
            <v>0</v>
          </cell>
          <cell r="DI585">
            <v>0</v>
          </cell>
          <cell r="DJ585">
            <v>0</v>
          </cell>
          <cell r="DK585">
            <v>-0.20000000018626451</v>
          </cell>
          <cell r="DL585">
            <v>-0.66999999992549419</v>
          </cell>
          <cell r="DM585">
            <v>-0.50999999977648258</v>
          </cell>
          <cell r="DN585">
            <v>-1.5</v>
          </cell>
          <cell r="DO585">
            <v>0</v>
          </cell>
          <cell r="DP585">
            <v>0</v>
          </cell>
          <cell r="DQ585">
            <v>0</v>
          </cell>
          <cell r="DR585">
            <v>-1.5</v>
          </cell>
          <cell r="DS585">
            <v>0</v>
          </cell>
          <cell r="DT585">
            <v>0</v>
          </cell>
          <cell r="DU585">
            <v>0</v>
          </cell>
          <cell r="DV585">
            <v>0</v>
          </cell>
          <cell r="DW585">
            <v>0</v>
          </cell>
          <cell r="DX585">
            <v>-0.29999999981373549</v>
          </cell>
          <cell r="DY585">
            <v>-0.39999999990686774</v>
          </cell>
          <cell r="DZ585">
            <v>-0.20000000018626451</v>
          </cell>
          <cell r="EA585">
            <v>-0.19999999995343387</v>
          </cell>
          <cell r="EB585">
            <v>-9.9999999976716936E-2</v>
          </cell>
          <cell r="EC585">
            <v>-0.30000000004656613</v>
          </cell>
          <cell r="ED585">
            <v>0</v>
          </cell>
        </row>
        <row r="586"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  <cell r="BZ586">
            <v>0</v>
          </cell>
          <cell r="CA586">
            <v>0</v>
          </cell>
          <cell r="CB586">
            <v>0</v>
          </cell>
          <cell r="CC586">
            <v>0</v>
          </cell>
          <cell r="CD586">
            <v>0</v>
          </cell>
          <cell r="CE586">
            <v>0</v>
          </cell>
          <cell r="CF586">
            <v>0</v>
          </cell>
          <cell r="CG586">
            <v>0</v>
          </cell>
          <cell r="CH586">
            <v>0</v>
          </cell>
          <cell r="CI586">
            <v>0</v>
          </cell>
          <cell r="CJ586">
            <v>0</v>
          </cell>
          <cell r="CK586">
            <v>0</v>
          </cell>
          <cell r="CL586">
            <v>0</v>
          </cell>
          <cell r="CM586">
            <v>0</v>
          </cell>
          <cell r="CN586">
            <v>0</v>
          </cell>
          <cell r="CO586">
            <v>0</v>
          </cell>
          <cell r="CP586">
            <v>0</v>
          </cell>
          <cell r="CQ586">
            <v>0</v>
          </cell>
          <cell r="CR586">
            <v>0</v>
          </cell>
          <cell r="CS586">
            <v>0</v>
          </cell>
          <cell r="CT586">
            <v>0</v>
          </cell>
          <cell r="CU586">
            <v>0</v>
          </cell>
          <cell r="CV586">
            <v>0</v>
          </cell>
          <cell r="CW586">
            <v>0</v>
          </cell>
          <cell r="CX586">
            <v>0</v>
          </cell>
          <cell r="CY586">
            <v>0</v>
          </cell>
          <cell r="CZ586">
            <v>0</v>
          </cell>
          <cell r="DA586">
            <v>0</v>
          </cell>
          <cell r="DB586">
            <v>0</v>
          </cell>
          <cell r="DC586">
            <v>0</v>
          </cell>
          <cell r="DD586">
            <v>0</v>
          </cell>
          <cell r="DE586">
            <v>0</v>
          </cell>
          <cell r="DF586">
            <v>0</v>
          </cell>
          <cell r="DG586">
            <v>0</v>
          </cell>
          <cell r="DH586">
            <v>0</v>
          </cell>
          <cell r="DI586">
            <v>0</v>
          </cell>
          <cell r="DJ586">
            <v>0</v>
          </cell>
          <cell r="DK586">
            <v>0</v>
          </cell>
          <cell r="DL586">
            <v>0</v>
          </cell>
          <cell r="DM586">
            <v>0</v>
          </cell>
          <cell r="DN586">
            <v>0</v>
          </cell>
          <cell r="DO586">
            <v>0</v>
          </cell>
          <cell r="DP586">
            <v>0</v>
          </cell>
          <cell r="DQ586">
            <v>0</v>
          </cell>
          <cell r="DR586">
            <v>0</v>
          </cell>
          <cell r="DS586">
            <v>0</v>
          </cell>
          <cell r="DT586">
            <v>0</v>
          </cell>
          <cell r="DU586">
            <v>0</v>
          </cell>
          <cell r="DV586">
            <v>0</v>
          </cell>
          <cell r="DW586">
            <v>0</v>
          </cell>
          <cell r="DX586">
            <v>0</v>
          </cell>
          <cell r="DY586">
            <v>0</v>
          </cell>
          <cell r="DZ586">
            <v>0</v>
          </cell>
          <cell r="EA586">
            <v>0</v>
          </cell>
          <cell r="EB586">
            <v>0</v>
          </cell>
          <cell r="EC586">
            <v>0</v>
          </cell>
          <cell r="ED586">
            <v>0</v>
          </cell>
        </row>
        <row r="587"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-4.9759999999660067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-10.829999999841675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-4.7000000000116415</v>
          </cell>
          <cell r="Z587">
            <v>-6.1300000000046566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-29.064999999944121</v>
          </cell>
          <cell r="AF587">
            <v>0</v>
          </cell>
          <cell r="AG587">
            <v>161.43700000000536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-8.1330000000307336</v>
          </cell>
          <cell r="AM587">
            <v>-20.861000000033528</v>
          </cell>
          <cell r="AN587">
            <v>-7.0000000006984919E-2</v>
          </cell>
          <cell r="AO587">
            <v>0</v>
          </cell>
          <cell r="AP587">
            <v>0</v>
          </cell>
          <cell r="AQ587">
            <v>-161.43799999999464</v>
          </cell>
          <cell r="AR587">
            <v>142.14899999997579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-5.128000000026077</v>
          </cell>
          <cell r="AZ587">
            <v>-13.820000000006985</v>
          </cell>
          <cell r="BA587">
            <v>-0.33999999996740371</v>
          </cell>
          <cell r="BB587">
            <v>0</v>
          </cell>
          <cell r="BC587">
            <v>0</v>
          </cell>
          <cell r="BD587">
            <v>161.43700000000536</v>
          </cell>
          <cell r="BE587">
            <v>469.35799999954179</v>
          </cell>
          <cell r="BF587">
            <v>484.30699999997159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-3.3539999999920838</v>
          </cell>
          <cell r="BM587">
            <v>-11.309999999939464</v>
          </cell>
          <cell r="BN587">
            <v>-0.28599999996367842</v>
          </cell>
          <cell r="BO587">
            <v>0</v>
          </cell>
          <cell r="BP587">
            <v>0</v>
          </cell>
          <cell r="BQ587">
            <v>1.0000000183936208E-3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  <cell r="BZ587">
            <v>0</v>
          </cell>
          <cell r="CA587">
            <v>0</v>
          </cell>
          <cell r="CB587">
            <v>0</v>
          </cell>
          <cell r="CC587">
            <v>0</v>
          </cell>
          <cell r="CD587">
            <v>0</v>
          </cell>
          <cell r="CE587">
            <v>0</v>
          </cell>
          <cell r="CF587">
            <v>0</v>
          </cell>
          <cell r="CG587">
            <v>0</v>
          </cell>
          <cell r="CH587">
            <v>0</v>
          </cell>
          <cell r="CI587">
            <v>0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P587">
            <v>0</v>
          </cell>
          <cell r="CQ587">
            <v>0</v>
          </cell>
          <cell r="CR587">
            <v>0</v>
          </cell>
          <cell r="CS587">
            <v>0</v>
          </cell>
          <cell r="CT587">
            <v>0</v>
          </cell>
          <cell r="CU587">
            <v>0</v>
          </cell>
          <cell r="CV587">
            <v>0</v>
          </cell>
          <cell r="CW587">
            <v>0</v>
          </cell>
          <cell r="CX587">
            <v>0</v>
          </cell>
          <cell r="CY587">
            <v>0</v>
          </cell>
          <cell r="CZ587">
            <v>0</v>
          </cell>
          <cell r="DA587">
            <v>0</v>
          </cell>
          <cell r="DB587">
            <v>0</v>
          </cell>
          <cell r="DC587">
            <v>0</v>
          </cell>
          <cell r="DD587">
            <v>0</v>
          </cell>
          <cell r="DE587">
            <v>0</v>
          </cell>
          <cell r="DF587">
            <v>0</v>
          </cell>
          <cell r="DG587">
            <v>0</v>
          </cell>
          <cell r="DH587">
            <v>0</v>
          </cell>
          <cell r="DI587">
            <v>0</v>
          </cell>
          <cell r="DJ587">
            <v>0</v>
          </cell>
          <cell r="DK587">
            <v>0</v>
          </cell>
          <cell r="DL587">
            <v>0</v>
          </cell>
          <cell r="DM587">
            <v>0</v>
          </cell>
          <cell r="DN587">
            <v>0</v>
          </cell>
          <cell r="DO587">
            <v>0</v>
          </cell>
          <cell r="DP587">
            <v>0</v>
          </cell>
          <cell r="DQ587">
            <v>0</v>
          </cell>
          <cell r="DR587">
            <v>0</v>
          </cell>
          <cell r="DS587">
            <v>0</v>
          </cell>
          <cell r="DT587">
            <v>0</v>
          </cell>
          <cell r="DU587">
            <v>0</v>
          </cell>
          <cell r="DV587">
            <v>0</v>
          </cell>
          <cell r="DW587">
            <v>0</v>
          </cell>
          <cell r="DX587">
            <v>0</v>
          </cell>
          <cell r="DY587">
            <v>0</v>
          </cell>
          <cell r="DZ587">
            <v>0</v>
          </cell>
          <cell r="EA587">
            <v>0</v>
          </cell>
          <cell r="EB587">
            <v>0</v>
          </cell>
          <cell r="EC587">
            <v>0</v>
          </cell>
          <cell r="ED587">
            <v>0</v>
          </cell>
        </row>
        <row r="588">
          <cell r="F588">
            <v>-39.930000000051223</v>
          </cell>
          <cell r="G588">
            <v>-64.449999999953434</v>
          </cell>
          <cell r="H588">
            <v>-61.799999999988358</v>
          </cell>
          <cell r="I588">
            <v>-119.21999999997206</v>
          </cell>
          <cell r="J588">
            <v>0</v>
          </cell>
          <cell r="K588">
            <v>-3.3499999999767169</v>
          </cell>
          <cell r="L588">
            <v>0</v>
          </cell>
          <cell r="M588">
            <v>0</v>
          </cell>
          <cell r="N588">
            <v>-32.849999999976717</v>
          </cell>
          <cell r="O588">
            <v>-76</v>
          </cell>
          <cell r="P588">
            <v>0</v>
          </cell>
          <cell r="Q588">
            <v>-50</v>
          </cell>
          <cell r="R588">
            <v>-599.12000000011176</v>
          </cell>
          <cell r="S588">
            <v>-73</v>
          </cell>
          <cell r="T588">
            <v>-66</v>
          </cell>
          <cell r="U588">
            <v>-145.80000000004657</v>
          </cell>
          <cell r="V588">
            <v>-131.54999999998836</v>
          </cell>
          <cell r="W588">
            <v>0</v>
          </cell>
          <cell r="X588">
            <v>-69.319999999948777</v>
          </cell>
          <cell r="Y588">
            <v>0</v>
          </cell>
          <cell r="Z588">
            <v>0</v>
          </cell>
          <cell r="AA588">
            <v>-38.349999999976717</v>
          </cell>
          <cell r="AB588">
            <v>-19.049999999930151</v>
          </cell>
          <cell r="AC588">
            <v>-32.25</v>
          </cell>
          <cell r="AD588">
            <v>-23.800000000046566</v>
          </cell>
          <cell r="AE588">
            <v>-296.35000000055879</v>
          </cell>
          <cell r="AF588">
            <v>-12.699999999953434</v>
          </cell>
          <cell r="AG588">
            <v>-30.75</v>
          </cell>
          <cell r="AH588">
            <v>-91.25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-44.399999999906868</v>
          </cell>
          <cell r="AN588">
            <v>-24.300000000046566</v>
          </cell>
          <cell r="AO588">
            <v>-76.099999999976717</v>
          </cell>
          <cell r="AP588">
            <v>-16.849999999976717</v>
          </cell>
          <cell r="AQ588">
            <v>0</v>
          </cell>
          <cell r="AR588">
            <v>-372.82000000029802</v>
          </cell>
          <cell r="AS588">
            <v>-6.6199999999953434</v>
          </cell>
          <cell r="AT588">
            <v>-28.800000000046566</v>
          </cell>
          <cell r="AU588">
            <v>-116.64999999990687</v>
          </cell>
          <cell r="AV588">
            <v>-41.400000000023283</v>
          </cell>
          <cell r="AW588">
            <v>0</v>
          </cell>
          <cell r="AX588">
            <v>-46.550000000046566</v>
          </cell>
          <cell r="AY588">
            <v>0</v>
          </cell>
          <cell r="AZ588">
            <v>0</v>
          </cell>
          <cell r="BA588">
            <v>-49.399999999906868</v>
          </cell>
          <cell r="BB588">
            <v>-35.949999999953434</v>
          </cell>
          <cell r="BC588">
            <v>-47.450000000069849</v>
          </cell>
          <cell r="BD588">
            <v>0</v>
          </cell>
          <cell r="BE588">
            <v>-476.74000000022352</v>
          </cell>
          <cell r="BF588">
            <v>-4.7199999999720603</v>
          </cell>
          <cell r="BG588">
            <v>-69.800000000046566</v>
          </cell>
          <cell r="BH588">
            <v>-79.919999999983702</v>
          </cell>
          <cell r="BI588">
            <v>-120.79999999998836</v>
          </cell>
          <cell r="BJ588">
            <v>0</v>
          </cell>
          <cell r="BK588">
            <v>-69.899999999965075</v>
          </cell>
          <cell r="BL588">
            <v>-23.849999999976717</v>
          </cell>
          <cell r="BM588">
            <v>-24.350000000093132</v>
          </cell>
          <cell r="BN588">
            <v>-28.300000000046566</v>
          </cell>
          <cell r="BO588">
            <v>-27.5</v>
          </cell>
          <cell r="BP588">
            <v>-27.599999999976717</v>
          </cell>
          <cell r="BQ588">
            <v>0</v>
          </cell>
          <cell r="BR588">
            <v>-2.1800000006332994</v>
          </cell>
          <cell r="BS588">
            <v>0.20000000001164153</v>
          </cell>
          <cell r="BT588">
            <v>0.1499999999650754</v>
          </cell>
          <cell r="BU588">
            <v>0</v>
          </cell>
          <cell r="BV588">
            <v>-0.69999999995343387</v>
          </cell>
          <cell r="BW588">
            <v>2.0000000004074536E-2</v>
          </cell>
          <cell r="BX588">
            <v>-0.34999999997671694</v>
          </cell>
          <cell r="BY588">
            <v>-0.15000000002328306</v>
          </cell>
          <cell r="BZ588">
            <v>-0.69999999995343387</v>
          </cell>
          <cell r="CA588">
            <v>-0.19999999995343387</v>
          </cell>
          <cell r="CB588">
            <v>-0.45000000006984919</v>
          </cell>
          <cell r="CC588">
            <v>0</v>
          </cell>
          <cell r="CD588">
            <v>0</v>
          </cell>
          <cell r="CE588">
            <v>-1.3200000002980232</v>
          </cell>
          <cell r="CF588">
            <v>0</v>
          </cell>
          <cell r="CG588">
            <v>0.15500000002793968</v>
          </cell>
          <cell r="CH588">
            <v>-0.59999999997671694</v>
          </cell>
          <cell r="CI588">
            <v>-0.23000000003958121</v>
          </cell>
          <cell r="CJ588">
            <v>5.0000000046566129E-3</v>
          </cell>
          <cell r="CK588">
            <v>0</v>
          </cell>
          <cell r="CL588">
            <v>-0.19999999995343387</v>
          </cell>
          <cell r="CM588">
            <v>0</v>
          </cell>
          <cell r="CN588">
            <v>-0.25</v>
          </cell>
          <cell r="CO588">
            <v>-0.34999999997671694</v>
          </cell>
          <cell r="CP588">
            <v>0</v>
          </cell>
          <cell r="CQ588">
            <v>0.15000000002328306</v>
          </cell>
          <cell r="CR588">
            <v>5.4999999701976776E-2</v>
          </cell>
          <cell r="CS588">
            <v>3.0000000027939677E-2</v>
          </cell>
          <cell r="CT588">
            <v>0.17499999998835847</v>
          </cell>
          <cell r="CU588">
            <v>-9.9999999976716936E-2</v>
          </cell>
          <cell r="CV588">
            <v>-0.15000000002328306</v>
          </cell>
          <cell r="CW588">
            <v>0</v>
          </cell>
          <cell r="CX588">
            <v>-4.9999999988358468E-2</v>
          </cell>
          <cell r="CY588">
            <v>-0.20000000006984919</v>
          </cell>
          <cell r="CZ588">
            <v>0</v>
          </cell>
          <cell r="DA588">
            <v>0</v>
          </cell>
          <cell r="DB588">
            <v>-5.0000000046566129E-2</v>
          </cell>
          <cell r="DC588">
            <v>0</v>
          </cell>
          <cell r="DD588">
            <v>0.39999999990686774</v>
          </cell>
          <cell r="DE588">
            <v>0.44150000065565109</v>
          </cell>
          <cell r="DF588">
            <v>0.11999999999534339</v>
          </cell>
          <cell r="DG588">
            <v>9.9999999976716936E-2</v>
          </cell>
          <cell r="DH588">
            <v>0.47499999997671694</v>
          </cell>
          <cell r="DI588">
            <v>-3.0000000027939677E-2</v>
          </cell>
          <cell r="DJ588">
            <v>6.4999999995052349E-3</v>
          </cell>
          <cell r="DK588">
            <v>0</v>
          </cell>
          <cell r="DL588">
            <v>0</v>
          </cell>
          <cell r="DM588">
            <v>-5.0000000046566129E-2</v>
          </cell>
          <cell r="DN588">
            <v>-0.15000000002328306</v>
          </cell>
          <cell r="DO588">
            <v>-4.9999999930150807E-2</v>
          </cell>
          <cell r="DP588">
            <v>1.9999999960418791E-2</v>
          </cell>
          <cell r="DQ588">
            <v>0</v>
          </cell>
          <cell r="DR588">
            <v>0.98999999929219484</v>
          </cell>
          <cell r="DS588">
            <v>0</v>
          </cell>
          <cell r="DT588">
            <v>0.38000000000465661</v>
          </cell>
          <cell r="DU588">
            <v>0.44999999995343387</v>
          </cell>
          <cell r="DV588">
            <v>0</v>
          </cell>
          <cell r="DW588">
            <v>9.9999999947613105E-3</v>
          </cell>
          <cell r="DX588">
            <v>-9.9999999976716936E-2</v>
          </cell>
          <cell r="DY588">
            <v>0</v>
          </cell>
          <cell r="DZ588">
            <v>0</v>
          </cell>
          <cell r="EA588">
            <v>0</v>
          </cell>
          <cell r="EB588">
            <v>9.9999999976716936E-2</v>
          </cell>
          <cell r="EC588">
            <v>0</v>
          </cell>
          <cell r="ED588">
            <v>0.15000000002328306</v>
          </cell>
        </row>
        <row r="589">
          <cell r="F589">
            <v>-564.59999999962747</v>
          </cell>
          <cell r="G589">
            <v>-546.5</v>
          </cell>
          <cell r="H589">
            <v>-506.30000000004657</v>
          </cell>
          <cell r="I589">
            <v>-923.60000000009313</v>
          </cell>
          <cell r="J589">
            <v>-655.40000000037253</v>
          </cell>
          <cell r="K589">
            <v>-606</v>
          </cell>
          <cell r="L589">
            <v>-54</v>
          </cell>
          <cell r="M589">
            <v>-595</v>
          </cell>
          <cell r="N589">
            <v>-1117.2999999998137</v>
          </cell>
          <cell r="O589">
            <v>-283.80000000004657</v>
          </cell>
          <cell r="P589">
            <v>-728.40000000037253</v>
          </cell>
          <cell r="Q589">
            <v>-261</v>
          </cell>
          <cell r="R589">
            <v>-5188</v>
          </cell>
          <cell r="S589">
            <v>-472.20000000018626</v>
          </cell>
          <cell r="T589">
            <v>-508</v>
          </cell>
          <cell r="U589">
            <v>-339</v>
          </cell>
          <cell r="V589">
            <v>-496.39999999990687</v>
          </cell>
          <cell r="W589">
            <v>-294.89999999990687</v>
          </cell>
          <cell r="X589">
            <v>-609</v>
          </cell>
          <cell r="Y589">
            <v>-298.79999999981374</v>
          </cell>
          <cell r="Z589">
            <v>-452.70000000018626</v>
          </cell>
          <cell r="AA589">
            <v>-838.5</v>
          </cell>
          <cell r="AB589">
            <v>-385.5999999998603</v>
          </cell>
          <cell r="AC589">
            <v>-468.20000000018626</v>
          </cell>
          <cell r="AD589">
            <v>-24.700000000186265</v>
          </cell>
          <cell r="AE589">
            <v>-2961.7499999962747</v>
          </cell>
          <cell r="AF589">
            <v>-92</v>
          </cell>
          <cell r="AG589">
            <v>-54.900000000139698</v>
          </cell>
          <cell r="AH589">
            <v>-20.399999999906868</v>
          </cell>
          <cell r="AI589">
            <v>-2.6000000000931323</v>
          </cell>
          <cell r="AJ589">
            <v>-16.600000000093132</v>
          </cell>
          <cell r="AK589">
            <v>-526.60000000009313</v>
          </cell>
          <cell r="AL589">
            <v>-17.400000000372529</v>
          </cell>
          <cell r="AM589">
            <v>-542.5</v>
          </cell>
          <cell r="AN589">
            <v>-1307.7000000001863</v>
          </cell>
          <cell r="AO589">
            <v>-112.84999999997672</v>
          </cell>
          <cell r="AP589">
            <v>-205.5</v>
          </cell>
          <cell r="AQ589">
            <v>-62.700000000186265</v>
          </cell>
          <cell r="AR589">
            <v>-3011.1600000038743</v>
          </cell>
          <cell r="AS589">
            <v>-95</v>
          </cell>
          <cell r="AT589">
            <v>-106.0999999998603</v>
          </cell>
          <cell r="AU589">
            <v>-20.800000000046566</v>
          </cell>
          <cell r="AV589">
            <v>-4</v>
          </cell>
          <cell r="AW589">
            <v>-56.800000000046566</v>
          </cell>
          <cell r="AX589">
            <v>-181.60000000009313</v>
          </cell>
          <cell r="AY589">
            <v>-357.20000000018626</v>
          </cell>
          <cell r="AZ589">
            <v>-603.70000000018626</v>
          </cell>
          <cell r="BA589">
            <v>-1010.5999999996275</v>
          </cell>
          <cell r="BB589">
            <v>-14.760000000009313</v>
          </cell>
          <cell r="BC589">
            <v>-464.59999999962747</v>
          </cell>
          <cell r="BD589">
            <v>-96</v>
          </cell>
          <cell r="BE589">
            <v>-3272.1999999992549</v>
          </cell>
          <cell r="BF589">
            <v>-90.799999999813735</v>
          </cell>
          <cell r="BG589">
            <v>-55.600000000093132</v>
          </cell>
          <cell r="BH589">
            <v>-13.799999999813735</v>
          </cell>
          <cell r="BI589">
            <v>-3.5</v>
          </cell>
          <cell r="BJ589">
            <v>-19.899999999906868</v>
          </cell>
          <cell r="BK589">
            <v>-129.5</v>
          </cell>
          <cell r="BL589">
            <v>-1175.2000000001863</v>
          </cell>
          <cell r="BM589">
            <v>-386.29999999981374</v>
          </cell>
          <cell r="BN589">
            <v>-1067.7999999998137</v>
          </cell>
          <cell r="BO589">
            <v>-8.3000000000465661</v>
          </cell>
          <cell r="BP589">
            <v>-194.5</v>
          </cell>
          <cell r="BQ589">
            <v>-127</v>
          </cell>
          <cell r="BR589">
            <v>-23.060000002384186</v>
          </cell>
          <cell r="BS589">
            <v>-0.29999999981373549</v>
          </cell>
          <cell r="BT589">
            <v>-9.9999999860301614E-2</v>
          </cell>
          <cell r="BU589">
            <v>-0.10000000009313226</v>
          </cell>
          <cell r="BV589">
            <v>-0.19999999995343387</v>
          </cell>
          <cell r="BW589">
            <v>-0.10000000009313226</v>
          </cell>
          <cell r="BX589">
            <v>-4</v>
          </cell>
          <cell r="BY589">
            <v>-7</v>
          </cell>
          <cell r="BZ589">
            <v>-3</v>
          </cell>
          <cell r="CA589">
            <v>-4.7999999998137355</v>
          </cell>
          <cell r="CB589">
            <v>-0.46000000007916242</v>
          </cell>
          <cell r="CC589">
            <v>-2.7000000001862645</v>
          </cell>
          <cell r="CD589">
            <v>-0.29999999981373549</v>
          </cell>
          <cell r="CE589">
            <v>-18.990000002086163</v>
          </cell>
          <cell r="CF589">
            <v>0</v>
          </cell>
          <cell r="CG589">
            <v>-0.39999999990686774</v>
          </cell>
          <cell r="CH589">
            <v>0</v>
          </cell>
          <cell r="CI589">
            <v>0</v>
          </cell>
          <cell r="CJ589">
            <v>-0.29999999981373549</v>
          </cell>
          <cell r="CK589">
            <v>-3.7999999998137355</v>
          </cell>
          <cell r="CL589">
            <v>-3.7000000001862645</v>
          </cell>
          <cell r="CM589">
            <v>-2.400000000372529</v>
          </cell>
          <cell r="CN589">
            <v>-6.5</v>
          </cell>
          <cell r="CO589">
            <v>-0.18999999994412065</v>
          </cell>
          <cell r="CP589">
            <v>-2.2999999998137355</v>
          </cell>
          <cell r="CQ589">
            <v>0.59999999962747097</v>
          </cell>
          <cell r="CR589">
            <v>-6.2600000016391277</v>
          </cell>
          <cell r="CS589">
            <v>0</v>
          </cell>
          <cell r="CT589">
            <v>0</v>
          </cell>
          <cell r="CU589">
            <v>0</v>
          </cell>
          <cell r="CV589">
            <v>0</v>
          </cell>
          <cell r="CW589">
            <v>0</v>
          </cell>
          <cell r="CX589">
            <v>-2.5</v>
          </cell>
          <cell r="CY589">
            <v>-1</v>
          </cell>
          <cell r="CZ589">
            <v>-0.29999999981373549</v>
          </cell>
          <cell r="DA589">
            <v>-1.2999999998137355</v>
          </cell>
          <cell r="DB589">
            <v>-0.4599999999627471</v>
          </cell>
          <cell r="DC589">
            <v>-0.70000000018626451</v>
          </cell>
          <cell r="DD589">
            <v>0</v>
          </cell>
          <cell r="DE589">
            <v>-4.5400000065565109</v>
          </cell>
          <cell r="DF589">
            <v>0</v>
          </cell>
          <cell r="DG589">
            <v>0</v>
          </cell>
          <cell r="DH589">
            <v>-0.19999999995343387</v>
          </cell>
          <cell r="DI589">
            <v>0</v>
          </cell>
          <cell r="DJ589">
            <v>0</v>
          </cell>
          <cell r="DK589">
            <v>-0.60000000009313226</v>
          </cell>
          <cell r="DL589">
            <v>-0.59999999962747097</v>
          </cell>
          <cell r="DM589">
            <v>-0.5</v>
          </cell>
          <cell r="DN589">
            <v>-1.2999999998137355</v>
          </cell>
          <cell r="DO589">
            <v>-0.5400000000372529</v>
          </cell>
          <cell r="DP589">
            <v>-1</v>
          </cell>
          <cell r="DQ589">
            <v>0.20000000018626451</v>
          </cell>
          <cell r="DR589">
            <v>-1.4000000022351742</v>
          </cell>
          <cell r="DS589">
            <v>0</v>
          </cell>
          <cell r="DT589">
            <v>-0.30000000004656613</v>
          </cell>
          <cell r="DU589">
            <v>0</v>
          </cell>
          <cell r="DV589">
            <v>0</v>
          </cell>
          <cell r="DW589">
            <v>-0.10000000009313226</v>
          </cell>
          <cell r="DX589">
            <v>-0.5</v>
          </cell>
          <cell r="DY589">
            <v>0</v>
          </cell>
          <cell r="DZ589">
            <v>0</v>
          </cell>
          <cell r="EA589">
            <v>-0.29999999981373549</v>
          </cell>
          <cell r="EB589">
            <v>-0.19999999995343387</v>
          </cell>
          <cell r="EC589">
            <v>0</v>
          </cell>
          <cell r="ED589">
            <v>0</v>
          </cell>
        </row>
        <row r="590">
          <cell r="F590">
            <v>-19.800000000046566</v>
          </cell>
          <cell r="G590">
            <v>-20.400000000139698</v>
          </cell>
          <cell r="H590">
            <v>-36</v>
          </cell>
          <cell r="I590">
            <v>-518</v>
          </cell>
          <cell r="J590">
            <v>-44.699999999953434</v>
          </cell>
          <cell r="K590">
            <v>-601.59999999962747</v>
          </cell>
          <cell r="L590">
            <v>-235.59999999962747</v>
          </cell>
          <cell r="M590">
            <v>-716</v>
          </cell>
          <cell r="N590">
            <v>-585.5</v>
          </cell>
          <cell r="O590">
            <v>-63.5</v>
          </cell>
          <cell r="P590">
            <v>-57.800000000046566</v>
          </cell>
          <cell r="Q590">
            <v>-14.300000000046566</v>
          </cell>
          <cell r="R590">
            <v>-1744.4999999962747</v>
          </cell>
          <cell r="S590">
            <v>-5.1999999999534339</v>
          </cell>
          <cell r="T590">
            <v>-22.400000000139698</v>
          </cell>
          <cell r="U590">
            <v>-23.199999999953434</v>
          </cell>
          <cell r="V590">
            <v>0</v>
          </cell>
          <cell r="W590">
            <v>-3.8999999999068677</v>
          </cell>
          <cell r="X590">
            <v>-160.30000000004657</v>
          </cell>
          <cell r="Y590">
            <v>-439.29999999981374</v>
          </cell>
          <cell r="Z590">
            <v>-570.29999999981374</v>
          </cell>
          <cell r="AA590">
            <v>-442.6999999997206</v>
          </cell>
          <cell r="AB590">
            <v>-61.799999999813735</v>
          </cell>
          <cell r="AC590">
            <v>-15.400000000139698</v>
          </cell>
          <cell r="AD590">
            <v>0</v>
          </cell>
          <cell r="AE590">
            <v>-365</v>
          </cell>
          <cell r="AF590">
            <v>0</v>
          </cell>
          <cell r="AG590">
            <v>0</v>
          </cell>
          <cell r="AH590">
            <v>-9.9999999860301614E-2</v>
          </cell>
          <cell r="AI590">
            <v>0</v>
          </cell>
          <cell r="AJ590">
            <v>0</v>
          </cell>
          <cell r="AK590">
            <v>0</v>
          </cell>
          <cell r="AL590">
            <v>-159.39999999990687</v>
          </cell>
          <cell r="AM590">
            <v>-157.79999999981374</v>
          </cell>
          <cell r="AN590">
            <v>-47</v>
          </cell>
          <cell r="AO590">
            <v>-0.69999999995343387</v>
          </cell>
          <cell r="AP590">
            <v>0</v>
          </cell>
          <cell r="AQ590">
            <v>0</v>
          </cell>
          <cell r="AR590">
            <v>-495.99999999254942</v>
          </cell>
          <cell r="AS590">
            <v>0</v>
          </cell>
          <cell r="AT590">
            <v>-9.9999999860301614E-2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-196.19999999995343</v>
          </cell>
          <cell r="AZ590">
            <v>-241.79999999981374</v>
          </cell>
          <cell r="BA590">
            <v>-56.100000000093132</v>
          </cell>
          <cell r="BB590">
            <v>-0.5</v>
          </cell>
          <cell r="BC590">
            <v>-0.90000000013969839</v>
          </cell>
          <cell r="BD590">
            <v>-0.39999999990686774</v>
          </cell>
          <cell r="BE590">
            <v>-498.50000000745058</v>
          </cell>
          <cell r="BF590">
            <v>0</v>
          </cell>
          <cell r="BG590">
            <v>-0.19999999995343387</v>
          </cell>
          <cell r="BH590">
            <v>-0.10000000009313226</v>
          </cell>
          <cell r="BI590">
            <v>0</v>
          </cell>
          <cell r="BJ590">
            <v>0</v>
          </cell>
          <cell r="BK590">
            <v>0</v>
          </cell>
          <cell r="BL590">
            <v>-256.39999999990687</v>
          </cell>
          <cell r="BM590">
            <v>-165.29999999981374</v>
          </cell>
          <cell r="BN590">
            <v>-75.600000000093132</v>
          </cell>
          <cell r="BO590">
            <v>-0.90000000013969839</v>
          </cell>
          <cell r="BP590">
            <v>0</v>
          </cell>
          <cell r="BQ590">
            <v>0</v>
          </cell>
          <cell r="BR590">
            <v>-0.60000000149011612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-0.60000000009313226</v>
          </cell>
          <cell r="BZ590">
            <v>0</v>
          </cell>
          <cell r="CA590">
            <v>0</v>
          </cell>
          <cell r="CB590">
            <v>0</v>
          </cell>
          <cell r="CC590">
            <v>0</v>
          </cell>
          <cell r="CD590">
            <v>0</v>
          </cell>
          <cell r="CE590">
            <v>-1.0039999969303608</v>
          </cell>
          <cell r="CF590">
            <v>0</v>
          </cell>
          <cell r="CG590">
            <v>0</v>
          </cell>
          <cell r="CH590">
            <v>0</v>
          </cell>
          <cell r="CI590">
            <v>0</v>
          </cell>
          <cell r="CJ590">
            <v>0</v>
          </cell>
          <cell r="CK590">
            <v>0</v>
          </cell>
          <cell r="CL590">
            <v>-0.60000000009313226</v>
          </cell>
          <cell r="CM590">
            <v>-0.29999999981373549</v>
          </cell>
          <cell r="CN590">
            <v>-0.10400000005029142</v>
          </cell>
          <cell r="CO590">
            <v>0</v>
          </cell>
          <cell r="CP590">
            <v>0</v>
          </cell>
          <cell r="CQ590">
            <v>0</v>
          </cell>
          <cell r="CR590">
            <v>-0.80000000074505806</v>
          </cell>
          <cell r="CS590">
            <v>0</v>
          </cell>
          <cell r="CT590">
            <v>-0.10000000009313226</v>
          </cell>
          <cell r="CU590">
            <v>0</v>
          </cell>
          <cell r="CV590">
            <v>0</v>
          </cell>
          <cell r="CW590">
            <v>0</v>
          </cell>
          <cell r="CX590">
            <v>0</v>
          </cell>
          <cell r="CY590">
            <v>-0.39999999990686774</v>
          </cell>
          <cell r="CZ590">
            <v>-0.29999999981373549</v>
          </cell>
          <cell r="DA590">
            <v>0</v>
          </cell>
          <cell r="DB590">
            <v>0</v>
          </cell>
          <cell r="DC590">
            <v>0</v>
          </cell>
          <cell r="DD590">
            <v>0</v>
          </cell>
          <cell r="DE590">
            <v>-0.39999999850988388</v>
          </cell>
          <cell r="DF590">
            <v>0</v>
          </cell>
          <cell r="DG590">
            <v>0</v>
          </cell>
          <cell r="DH590">
            <v>0</v>
          </cell>
          <cell r="DI590">
            <v>0</v>
          </cell>
          <cell r="DJ590">
            <v>0</v>
          </cell>
          <cell r="DK590">
            <v>0</v>
          </cell>
          <cell r="DL590">
            <v>-0.29999999981373549</v>
          </cell>
          <cell r="DM590">
            <v>0</v>
          </cell>
          <cell r="DN590">
            <v>-0.10000000009313226</v>
          </cell>
          <cell r="DO590">
            <v>0</v>
          </cell>
          <cell r="DP590">
            <v>0</v>
          </cell>
          <cell r="DQ590">
            <v>0</v>
          </cell>
          <cell r="DR590">
            <v>0</v>
          </cell>
          <cell r="DS590">
            <v>0</v>
          </cell>
          <cell r="DT590">
            <v>0</v>
          </cell>
          <cell r="DU590">
            <v>0</v>
          </cell>
          <cell r="DV590">
            <v>0</v>
          </cell>
          <cell r="DW590">
            <v>0</v>
          </cell>
          <cell r="DX590">
            <v>0</v>
          </cell>
          <cell r="DY590">
            <v>0</v>
          </cell>
          <cell r="DZ590">
            <v>0</v>
          </cell>
          <cell r="EA590">
            <v>0</v>
          </cell>
          <cell r="EB590">
            <v>0</v>
          </cell>
          <cell r="EC590">
            <v>0</v>
          </cell>
          <cell r="ED590">
            <v>0</v>
          </cell>
        </row>
        <row r="591"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  <cell r="BY591">
            <v>0</v>
          </cell>
          <cell r="BZ591">
            <v>0</v>
          </cell>
          <cell r="CA591">
            <v>0</v>
          </cell>
          <cell r="CB591">
            <v>0</v>
          </cell>
          <cell r="CC591">
            <v>0</v>
          </cell>
          <cell r="CD591">
            <v>0</v>
          </cell>
          <cell r="CE591">
            <v>0</v>
          </cell>
          <cell r="CF591">
            <v>0</v>
          </cell>
          <cell r="CG591">
            <v>0</v>
          </cell>
          <cell r="CH591">
            <v>0</v>
          </cell>
          <cell r="CI591">
            <v>0</v>
          </cell>
          <cell r="CJ591">
            <v>0</v>
          </cell>
          <cell r="CK591">
            <v>0</v>
          </cell>
          <cell r="CL591">
            <v>0</v>
          </cell>
          <cell r="CM591">
            <v>0</v>
          </cell>
          <cell r="CN591">
            <v>0</v>
          </cell>
          <cell r="CO591">
            <v>0</v>
          </cell>
          <cell r="CP591">
            <v>0</v>
          </cell>
          <cell r="CQ591">
            <v>0</v>
          </cell>
          <cell r="CR591">
            <v>0</v>
          </cell>
          <cell r="CS591">
            <v>0</v>
          </cell>
          <cell r="CT591">
            <v>0</v>
          </cell>
          <cell r="CU591">
            <v>0</v>
          </cell>
          <cell r="CV591">
            <v>0</v>
          </cell>
          <cell r="CW591">
            <v>0</v>
          </cell>
          <cell r="CX591">
            <v>0</v>
          </cell>
          <cell r="CY591">
            <v>0</v>
          </cell>
          <cell r="CZ591">
            <v>0</v>
          </cell>
          <cell r="DA591">
            <v>0</v>
          </cell>
          <cell r="DB591">
            <v>0</v>
          </cell>
          <cell r="DC591">
            <v>0</v>
          </cell>
          <cell r="DD591">
            <v>0</v>
          </cell>
          <cell r="DE591">
            <v>0</v>
          </cell>
          <cell r="DF591">
            <v>0</v>
          </cell>
          <cell r="DG591">
            <v>0</v>
          </cell>
          <cell r="DH591">
            <v>0</v>
          </cell>
          <cell r="DI591">
            <v>0</v>
          </cell>
          <cell r="DJ591">
            <v>0</v>
          </cell>
          <cell r="DK591">
            <v>0</v>
          </cell>
          <cell r="DL591">
            <v>0</v>
          </cell>
          <cell r="DM591">
            <v>0</v>
          </cell>
          <cell r="DN591">
            <v>0</v>
          </cell>
          <cell r="DO591">
            <v>0</v>
          </cell>
          <cell r="DP591">
            <v>0</v>
          </cell>
          <cell r="DQ591">
            <v>0</v>
          </cell>
          <cell r="DR591">
            <v>0</v>
          </cell>
          <cell r="DS591">
            <v>0</v>
          </cell>
          <cell r="DT591">
            <v>0</v>
          </cell>
          <cell r="DU591">
            <v>0</v>
          </cell>
          <cell r="DV591">
            <v>0</v>
          </cell>
          <cell r="DW591">
            <v>0</v>
          </cell>
          <cell r="DX591">
            <v>0</v>
          </cell>
          <cell r="DY591">
            <v>0</v>
          </cell>
          <cell r="DZ591">
            <v>0</v>
          </cell>
          <cell r="EA591">
            <v>0</v>
          </cell>
          <cell r="EB591">
            <v>0</v>
          </cell>
          <cell r="EC591">
            <v>0</v>
          </cell>
          <cell r="ED591">
            <v>0</v>
          </cell>
        </row>
        <row r="593"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-7.7559999999939464</v>
          </cell>
          <cell r="S593">
            <v>0</v>
          </cell>
          <cell r="T593">
            <v>0</v>
          </cell>
          <cell r="U593">
            <v>0</v>
          </cell>
          <cell r="V593">
            <v>-7.7559999999975844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4.0000000153668225E-3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3.9999999971769284E-3</v>
          </cell>
          <cell r="BX593">
            <v>0</v>
          </cell>
          <cell r="BY593">
            <v>0</v>
          </cell>
          <cell r="BZ593">
            <v>0</v>
          </cell>
          <cell r="CA593">
            <v>0</v>
          </cell>
          <cell r="CB593">
            <v>0</v>
          </cell>
          <cell r="CC593">
            <v>0</v>
          </cell>
          <cell r="CD593">
            <v>0</v>
          </cell>
          <cell r="CE593">
            <v>2.0000000076834112E-3</v>
          </cell>
          <cell r="CF593">
            <v>0</v>
          </cell>
          <cell r="CG593">
            <v>0</v>
          </cell>
          <cell r="CH593">
            <v>0</v>
          </cell>
          <cell r="CI593">
            <v>0</v>
          </cell>
          <cell r="CJ593">
            <v>2.0000000004074536E-3</v>
          </cell>
          <cell r="CK593">
            <v>0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P593">
            <v>0</v>
          </cell>
          <cell r="CQ593">
            <v>0</v>
          </cell>
          <cell r="CR593">
            <v>5.9999999939464033E-3</v>
          </cell>
          <cell r="CS593">
            <v>0</v>
          </cell>
          <cell r="CT593">
            <v>0</v>
          </cell>
          <cell r="CU593">
            <v>0</v>
          </cell>
          <cell r="CV593">
            <v>6.0000000012223609E-3</v>
          </cell>
          <cell r="CW593">
            <v>0</v>
          </cell>
          <cell r="CX593">
            <v>0</v>
          </cell>
          <cell r="CY593">
            <v>0</v>
          </cell>
          <cell r="CZ593">
            <v>0</v>
          </cell>
          <cell r="DA593">
            <v>0</v>
          </cell>
          <cell r="DB593">
            <v>0</v>
          </cell>
          <cell r="DC593">
            <v>0</v>
          </cell>
          <cell r="DD593">
            <v>0</v>
          </cell>
          <cell r="DE593">
            <v>5.0000000046566129E-3</v>
          </cell>
          <cell r="DF593">
            <v>0</v>
          </cell>
          <cell r="DG593">
            <v>0</v>
          </cell>
          <cell r="DH593">
            <v>0</v>
          </cell>
          <cell r="DI593">
            <v>0</v>
          </cell>
          <cell r="DJ593">
            <v>5.0000000010186341E-3</v>
          </cell>
          <cell r="DK593">
            <v>0</v>
          </cell>
          <cell r="DL593">
            <v>0</v>
          </cell>
          <cell r="DM593">
            <v>0</v>
          </cell>
          <cell r="DN593">
            <v>0</v>
          </cell>
          <cell r="DO593">
            <v>0</v>
          </cell>
          <cell r="DP593">
            <v>0</v>
          </cell>
          <cell r="DQ593">
            <v>0</v>
          </cell>
          <cell r="DR593">
            <v>5.9999999939464033E-3</v>
          </cell>
          <cell r="DS593">
            <v>0</v>
          </cell>
          <cell r="DT593">
            <v>0</v>
          </cell>
          <cell r="DU593">
            <v>0</v>
          </cell>
          <cell r="DV593">
            <v>0</v>
          </cell>
          <cell r="DW593">
            <v>6.0000000012223609E-3</v>
          </cell>
          <cell r="DX593">
            <v>0</v>
          </cell>
          <cell r="DY593">
            <v>0</v>
          </cell>
          <cell r="DZ593">
            <v>0</v>
          </cell>
          <cell r="EA593">
            <v>0</v>
          </cell>
          <cell r="EB593">
            <v>0</v>
          </cell>
          <cell r="EC593">
            <v>0</v>
          </cell>
          <cell r="ED593">
            <v>0</v>
          </cell>
        </row>
        <row r="594"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  <cell r="BZ594">
            <v>0</v>
          </cell>
          <cell r="CA594">
            <v>0</v>
          </cell>
          <cell r="CB594">
            <v>0</v>
          </cell>
          <cell r="CC594">
            <v>0</v>
          </cell>
          <cell r="CD594">
            <v>0</v>
          </cell>
          <cell r="CE594">
            <v>0</v>
          </cell>
          <cell r="CF594">
            <v>0</v>
          </cell>
          <cell r="CG594">
            <v>0</v>
          </cell>
          <cell r="CH594">
            <v>0</v>
          </cell>
          <cell r="CI594">
            <v>0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N594">
            <v>0</v>
          </cell>
          <cell r="CO594">
            <v>0</v>
          </cell>
          <cell r="CP594">
            <v>0</v>
          </cell>
          <cell r="CQ594">
            <v>0</v>
          </cell>
          <cell r="CR594">
            <v>0</v>
          </cell>
          <cell r="CS594">
            <v>0</v>
          </cell>
          <cell r="CT594">
            <v>0</v>
          </cell>
          <cell r="CU594">
            <v>0</v>
          </cell>
          <cell r="CV594">
            <v>0</v>
          </cell>
          <cell r="CW594">
            <v>0</v>
          </cell>
          <cell r="CX594">
            <v>0</v>
          </cell>
          <cell r="CY594">
            <v>0</v>
          </cell>
          <cell r="CZ594">
            <v>0</v>
          </cell>
          <cell r="DA594">
            <v>0</v>
          </cell>
          <cell r="DB594">
            <v>0</v>
          </cell>
          <cell r="DC594">
            <v>0</v>
          </cell>
          <cell r="DD594">
            <v>0</v>
          </cell>
          <cell r="DE594">
            <v>0</v>
          </cell>
          <cell r="DF594">
            <v>0</v>
          </cell>
          <cell r="DG594">
            <v>0</v>
          </cell>
          <cell r="DH594">
            <v>0</v>
          </cell>
          <cell r="DI594">
            <v>0</v>
          </cell>
          <cell r="DJ594">
            <v>0</v>
          </cell>
          <cell r="DK594">
            <v>0</v>
          </cell>
          <cell r="DL594">
            <v>0</v>
          </cell>
          <cell r="DM594">
            <v>0</v>
          </cell>
          <cell r="DN594">
            <v>0</v>
          </cell>
          <cell r="DO594">
            <v>0</v>
          </cell>
          <cell r="DP594">
            <v>0</v>
          </cell>
          <cell r="DQ594">
            <v>0</v>
          </cell>
          <cell r="DR594">
            <v>0</v>
          </cell>
          <cell r="DS594">
            <v>0</v>
          </cell>
          <cell r="DT594">
            <v>0</v>
          </cell>
          <cell r="DU594">
            <v>0</v>
          </cell>
          <cell r="DV594">
            <v>0</v>
          </cell>
          <cell r="DW594">
            <v>0</v>
          </cell>
          <cell r="DX594">
            <v>0</v>
          </cell>
          <cell r="DY594">
            <v>0</v>
          </cell>
          <cell r="DZ594">
            <v>0</v>
          </cell>
          <cell r="EA594">
            <v>0</v>
          </cell>
          <cell r="EB594">
            <v>0</v>
          </cell>
          <cell r="EC594">
            <v>0</v>
          </cell>
          <cell r="ED594">
            <v>0</v>
          </cell>
        </row>
        <row r="595"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-1527.8087020330131</v>
          </cell>
          <cell r="AF595">
            <v>-112.71711974730715</v>
          </cell>
          <cell r="AG595">
            <v>-235.5842652405845</v>
          </cell>
          <cell r="AH595">
            <v>-442.6236698407447</v>
          </cell>
          <cell r="AI595">
            <v>-209.84104687080253</v>
          </cell>
          <cell r="AJ595">
            <v>-28.168344864039682</v>
          </cell>
          <cell r="AK595">
            <v>-6.7130895331501961E-6</v>
          </cell>
          <cell r="AL595">
            <v>0</v>
          </cell>
          <cell r="AM595">
            <v>-55.625490550766699</v>
          </cell>
          <cell r="AN595">
            <v>-171.49330923915841</v>
          </cell>
          <cell r="AO595">
            <v>0</v>
          </cell>
          <cell r="AP595">
            <v>-197.56055765040219</v>
          </cell>
          <cell r="AQ595">
            <v>-74.194891314022243</v>
          </cell>
          <cell r="AR595">
            <v>-1723.1289162244648</v>
          </cell>
          <cell r="AS595">
            <v>-101.73337712092325</v>
          </cell>
          <cell r="AT595">
            <v>-139.71933992311824</v>
          </cell>
          <cell r="AU595">
            <v>-510.57818938617129</v>
          </cell>
          <cell r="AV595">
            <v>-208.01501672132872</v>
          </cell>
          <cell r="AW595">
            <v>0</v>
          </cell>
          <cell r="AX595">
            <v>0</v>
          </cell>
          <cell r="AY595">
            <v>-14.672137134941295</v>
          </cell>
          <cell r="AZ595">
            <v>-2.0664185285568237E-5</v>
          </cell>
          <cell r="BA595">
            <v>-139.81143645499833</v>
          </cell>
          <cell r="BB595">
            <v>-84.067384660127573</v>
          </cell>
          <cell r="BC595">
            <v>-441.72982302692253</v>
          </cell>
          <cell r="BD595">
            <v>-82.802191132912412</v>
          </cell>
          <cell r="BE595">
            <v>-1218.5406285077333</v>
          </cell>
          <cell r="BF595">
            <v>-114.22202816500794</v>
          </cell>
          <cell r="BG595">
            <v>-94.702444225316867</v>
          </cell>
          <cell r="BH595">
            <v>-372.35278930177446</v>
          </cell>
          <cell r="BI595">
            <v>-137.55545551236719</v>
          </cell>
          <cell r="BJ595">
            <v>0</v>
          </cell>
          <cell r="BK595">
            <v>-1.0210555046796799E-5</v>
          </cell>
          <cell r="BL595">
            <v>0</v>
          </cell>
          <cell r="BM595">
            <v>-4.1251269328640774</v>
          </cell>
          <cell r="BN595">
            <v>-40.638580520986579</v>
          </cell>
          <cell r="BO595">
            <v>-251.66209415113553</v>
          </cell>
          <cell r="BP595">
            <v>-208.89983603311703</v>
          </cell>
          <cell r="BQ595">
            <v>5.6177365453913808</v>
          </cell>
          <cell r="BR595">
            <v>-21.146324377506971</v>
          </cell>
          <cell r="BS595">
            <v>-0.69210915523581207</v>
          </cell>
          <cell r="BT595">
            <v>-2.4384626772953197</v>
          </cell>
          <cell r="BU595">
            <v>-3.6282587905880064</v>
          </cell>
          <cell r="BV595">
            <v>-2.6780813977820799</v>
          </cell>
          <cell r="BW595">
            <v>-2.0750218877801672</v>
          </cell>
          <cell r="BX595">
            <v>-1.5397892415057868</v>
          </cell>
          <cell r="BY595">
            <v>-0.44568726734723896</v>
          </cell>
          <cell r="BZ595">
            <v>-0.86321618221700191</v>
          </cell>
          <cell r="CA595">
            <v>-3.6549371628789231</v>
          </cell>
          <cell r="CB595">
            <v>-1.2522616743808612</v>
          </cell>
          <cell r="CC595">
            <v>-2.3031521008815616</v>
          </cell>
          <cell r="CD595">
            <v>0.42465316248126328</v>
          </cell>
          <cell r="CE595">
            <v>-19.08614026941359</v>
          </cell>
          <cell r="CF595">
            <v>0</v>
          </cell>
          <cell r="CG595">
            <v>-1.5032343888888136</v>
          </cell>
          <cell r="CH595">
            <v>-2.9302109187701717</v>
          </cell>
          <cell r="CI595">
            <v>-3.569352351478301</v>
          </cell>
          <cell r="CJ595">
            <v>-2.9525159091572277</v>
          </cell>
          <cell r="CK595">
            <v>-2.3652990679256618</v>
          </cell>
          <cell r="CL595">
            <v>-0.19539445836562663</v>
          </cell>
          <cell r="CM595">
            <v>0.18889412865974009</v>
          </cell>
          <cell r="CN595">
            <v>-2.7813282861607149</v>
          </cell>
          <cell r="CO595">
            <v>-1.800857123802416</v>
          </cell>
          <cell r="CP595">
            <v>-1.776091359439306</v>
          </cell>
          <cell r="CQ595">
            <v>0.59924946492537856</v>
          </cell>
          <cell r="CR595">
            <v>-4.0786633249372244</v>
          </cell>
          <cell r="CS595">
            <v>-0.14043194451369345</v>
          </cell>
          <cell r="CT595">
            <v>-0.40970249602105469</v>
          </cell>
          <cell r="CU595">
            <v>-1.2267793389037251</v>
          </cell>
          <cell r="CV595">
            <v>-0.85369878285564482</v>
          </cell>
          <cell r="CW595">
            <v>-0.12146974337520078</v>
          </cell>
          <cell r="CX595">
            <v>-0.52410775539465249</v>
          </cell>
          <cell r="CY595">
            <v>-0.34815720259211957</v>
          </cell>
          <cell r="CZ595">
            <v>3.5659246030263603E-2</v>
          </cell>
          <cell r="DA595">
            <v>-0.48802134639117867</v>
          </cell>
          <cell r="DB595">
            <v>-0.34973108803387731</v>
          </cell>
          <cell r="DC595">
            <v>-0.46582876669708639</v>
          </cell>
          <cell r="DD595">
            <v>0.81360589596442878</v>
          </cell>
          <cell r="DE595">
            <v>-3.7967408783733845</v>
          </cell>
          <cell r="DF595">
            <v>-0.24739451892673969</v>
          </cell>
          <cell r="DG595">
            <v>-0.27417971729300916</v>
          </cell>
          <cell r="DH595">
            <v>-0.76657670387066901</v>
          </cell>
          <cell r="DI595">
            <v>-0.54387561150360852</v>
          </cell>
          <cell r="DJ595">
            <v>-0.11663324933033437</v>
          </cell>
          <cell r="DK595">
            <v>-0.66031417984049767</v>
          </cell>
          <cell r="DL595">
            <v>-0.18867908453103155</v>
          </cell>
          <cell r="DM595">
            <v>-1.746412820648402E-2</v>
          </cell>
          <cell r="DN595">
            <v>-0.75099507917184383</v>
          </cell>
          <cell r="DO595">
            <v>-6.2644767109304667E-2</v>
          </cell>
          <cell r="DP595">
            <v>-8.1919681862927973E-2</v>
          </cell>
          <cell r="DQ595">
            <v>-8.6064156028442085E-2</v>
          </cell>
          <cell r="DR595">
            <v>0.40536824427545071</v>
          </cell>
          <cell r="DS595">
            <v>1.1672102264128625E-2</v>
          </cell>
          <cell r="DT595">
            <v>1.3330816640518606E-2</v>
          </cell>
          <cell r="DU595">
            <v>-5.5930580128915608E-2</v>
          </cell>
          <cell r="DV595">
            <v>0</v>
          </cell>
          <cell r="DW595">
            <v>5.8134886960033327E-2</v>
          </cell>
          <cell r="DX595">
            <v>2.3131723515689373E-2</v>
          </cell>
          <cell r="DY595">
            <v>9.3634808901697397E-2</v>
          </cell>
          <cell r="DZ595">
            <v>0.14998408802784979</v>
          </cell>
          <cell r="EA595">
            <v>6.0855576535686851E-2</v>
          </cell>
          <cell r="EB595">
            <v>5.0554823130369186E-2</v>
          </cell>
          <cell r="EC595">
            <v>0</v>
          </cell>
          <cell r="ED595">
            <v>0</v>
          </cell>
        </row>
        <row r="596"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  <cell r="BZ596">
            <v>0</v>
          </cell>
          <cell r="CA596">
            <v>0</v>
          </cell>
          <cell r="CB596">
            <v>0</v>
          </cell>
          <cell r="CC596">
            <v>0</v>
          </cell>
          <cell r="CD596">
            <v>0</v>
          </cell>
          <cell r="CE596">
            <v>0</v>
          </cell>
          <cell r="CF596">
            <v>0</v>
          </cell>
          <cell r="CG596">
            <v>0</v>
          </cell>
          <cell r="CH596">
            <v>0</v>
          </cell>
          <cell r="CI596">
            <v>0</v>
          </cell>
          <cell r="CJ596">
            <v>0</v>
          </cell>
          <cell r="CK596">
            <v>0</v>
          </cell>
          <cell r="CL596">
            <v>0</v>
          </cell>
          <cell r="CM596">
            <v>0</v>
          </cell>
          <cell r="CN596">
            <v>0</v>
          </cell>
          <cell r="CO596">
            <v>0</v>
          </cell>
          <cell r="CP596">
            <v>0</v>
          </cell>
          <cell r="CQ596">
            <v>0</v>
          </cell>
          <cell r="CR596">
            <v>0</v>
          </cell>
          <cell r="CS596">
            <v>0</v>
          </cell>
          <cell r="CT596">
            <v>0</v>
          </cell>
          <cell r="CU596">
            <v>0</v>
          </cell>
          <cell r="CV596">
            <v>0</v>
          </cell>
          <cell r="CW596">
            <v>0</v>
          </cell>
          <cell r="CX596">
            <v>0</v>
          </cell>
          <cell r="CY596">
            <v>0</v>
          </cell>
          <cell r="CZ596">
            <v>0</v>
          </cell>
          <cell r="DA596">
            <v>0</v>
          </cell>
          <cell r="DB596">
            <v>0</v>
          </cell>
          <cell r="DC596">
            <v>0</v>
          </cell>
          <cell r="DD596">
            <v>0</v>
          </cell>
          <cell r="DE596">
            <v>0</v>
          </cell>
          <cell r="DF596">
            <v>0</v>
          </cell>
          <cell r="DG596">
            <v>0</v>
          </cell>
          <cell r="DH596">
            <v>0</v>
          </cell>
          <cell r="DI596">
            <v>0</v>
          </cell>
          <cell r="DJ596">
            <v>0</v>
          </cell>
          <cell r="DK596">
            <v>0</v>
          </cell>
          <cell r="DL596">
            <v>0</v>
          </cell>
          <cell r="DM596">
            <v>0</v>
          </cell>
          <cell r="DN596">
            <v>0</v>
          </cell>
          <cell r="DO596">
            <v>0</v>
          </cell>
          <cell r="DP596">
            <v>0</v>
          </cell>
          <cell r="DQ596">
            <v>0</v>
          </cell>
          <cell r="DR596">
            <v>0</v>
          </cell>
          <cell r="DS596">
            <v>0</v>
          </cell>
          <cell r="DT596">
            <v>0</v>
          </cell>
          <cell r="DU596">
            <v>0</v>
          </cell>
          <cell r="DV596">
            <v>0</v>
          </cell>
          <cell r="DW596">
            <v>0</v>
          </cell>
          <cell r="DX596">
            <v>0</v>
          </cell>
          <cell r="DY596">
            <v>0</v>
          </cell>
          <cell r="DZ596">
            <v>0</v>
          </cell>
          <cell r="EA596">
            <v>0</v>
          </cell>
          <cell r="EB596">
            <v>0</v>
          </cell>
          <cell r="EC596">
            <v>0</v>
          </cell>
          <cell r="ED596">
            <v>0</v>
          </cell>
        </row>
        <row r="597"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  <cell r="BZ597">
            <v>0</v>
          </cell>
          <cell r="CA597">
            <v>0</v>
          </cell>
          <cell r="CB597">
            <v>0</v>
          </cell>
          <cell r="CC597">
            <v>0</v>
          </cell>
          <cell r="CD597">
            <v>0</v>
          </cell>
          <cell r="CE597">
            <v>0</v>
          </cell>
          <cell r="CF597">
            <v>0</v>
          </cell>
          <cell r="CG597">
            <v>0</v>
          </cell>
          <cell r="CH597">
            <v>0</v>
          </cell>
          <cell r="CI597">
            <v>0</v>
          </cell>
          <cell r="CJ597">
            <v>0</v>
          </cell>
          <cell r="CK597">
            <v>0</v>
          </cell>
          <cell r="CL597">
            <v>0</v>
          </cell>
          <cell r="CM597">
            <v>0</v>
          </cell>
          <cell r="CN597">
            <v>0</v>
          </cell>
          <cell r="CO597">
            <v>0</v>
          </cell>
          <cell r="CP597">
            <v>0</v>
          </cell>
          <cell r="CQ597">
            <v>0</v>
          </cell>
          <cell r="CR597">
            <v>0</v>
          </cell>
          <cell r="CS597">
            <v>0</v>
          </cell>
          <cell r="CT597">
            <v>0</v>
          </cell>
          <cell r="CU597">
            <v>0</v>
          </cell>
          <cell r="CV597">
            <v>0</v>
          </cell>
          <cell r="CW597">
            <v>0</v>
          </cell>
          <cell r="CX597">
            <v>0</v>
          </cell>
          <cell r="CY597">
            <v>0</v>
          </cell>
          <cell r="CZ597">
            <v>0</v>
          </cell>
          <cell r="DA597">
            <v>0</v>
          </cell>
          <cell r="DB597">
            <v>0</v>
          </cell>
          <cell r="DC597">
            <v>0</v>
          </cell>
          <cell r="DD597">
            <v>0</v>
          </cell>
          <cell r="DE597">
            <v>0</v>
          </cell>
          <cell r="DF597">
            <v>0</v>
          </cell>
          <cell r="DG597">
            <v>0</v>
          </cell>
          <cell r="DH597">
            <v>0</v>
          </cell>
          <cell r="DI597">
            <v>0</v>
          </cell>
          <cell r="DJ597">
            <v>0</v>
          </cell>
          <cell r="DK597">
            <v>0</v>
          </cell>
          <cell r="DL597">
            <v>0</v>
          </cell>
          <cell r="DM597">
            <v>0</v>
          </cell>
          <cell r="DN597">
            <v>0</v>
          </cell>
          <cell r="DO597">
            <v>0</v>
          </cell>
          <cell r="DP597">
            <v>0</v>
          </cell>
          <cell r="DQ597">
            <v>0</v>
          </cell>
          <cell r="DR597">
            <v>0</v>
          </cell>
          <cell r="DS597">
            <v>0</v>
          </cell>
          <cell r="DT597">
            <v>0</v>
          </cell>
          <cell r="DU597">
            <v>0</v>
          </cell>
          <cell r="DV597">
            <v>0</v>
          </cell>
          <cell r="DW597">
            <v>0</v>
          </cell>
          <cell r="DX597">
            <v>0</v>
          </cell>
          <cell r="DY597">
            <v>0</v>
          </cell>
          <cell r="DZ597">
            <v>0</v>
          </cell>
          <cell r="EA597">
            <v>0</v>
          </cell>
          <cell r="EB597">
            <v>0</v>
          </cell>
          <cell r="EC597">
            <v>0</v>
          </cell>
          <cell r="ED597">
            <v>0</v>
          </cell>
        </row>
        <row r="598"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-45.875701885670424</v>
          </cell>
          <cell r="BS598">
            <v>-1.3138316385447979</v>
          </cell>
          <cell r="BT598">
            <v>-2.9809123994782567</v>
          </cell>
          <cell r="BU598">
            <v>-1.9283105311915278</v>
          </cell>
          <cell r="BV598">
            <v>-9.3440975358244032</v>
          </cell>
          <cell r="BW598">
            <v>-1.8787249592132866</v>
          </cell>
          <cell r="BX598">
            <v>-1.2522879664320499</v>
          </cell>
          <cell r="BY598">
            <v>-4.0506049750838429</v>
          </cell>
          <cell r="BZ598">
            <v>-5.048474331619218</v>
          </cell>
          <cell r="CA598">
            <v>-9.9739948690403253</v>
          </cell>
          <cell r="CB598">
            <v>-4.1234141334425658</v>
          </cell>
          <cell r="CC598">
            <v>-3.9834972871467471</v>
          </cell>
          <cell r="CD598">
            <v>2.448739018291235E-3</v>
          </cell>
          <cell r="CE598">
            <v>-34.927535261958838</v>
          </cell>
          <cell r="CF598">
            <v>-0.35125948116183281</v>
          </cell>
          <cell r="CG598">
            <v>-1.1400273197796196</v>
          </cell>
          <cell r="CH598">
            <v>-2.0522787231020629</v>
          </cell>
          <cell r="CI598">
            <v>-2.8235559089807793</v>
          </cell>
          <cell r="CJ598">
            <v>-4.3405727879144251</v>
          </cell>
          <cell r="CK598">
            <v>-5.1737956721335649</v>
          </cell>
          <cell r="CL598">
            <v>-3.3559573839884251</v>
          </cell>
          <cell r="CM598">
            <v>-1.1734389830380678</v>
          </cell>
          <cell r="CN598">
            <v>-7.8247875366359949</v>
          </cell>
          <cell r="CO598">
            <v>-2.8145433536265045</v>
          </cell>
          <cell r="CP598">
            <v>-3.3872325280681252</v>
          </cell>
          <cell r="CQ598">
            <v>-0.49008558318018913</v>
          </cell>
          <cell r="CR598">
            <v>-9.7112084589898586</v>
          </cell>
          <cell r="CS598">
            <v>-6.0282336315140128E-2</v>
          </cell>
          <cell r="CT598">
            <v>-0.4568830169737339</v>
          </cell>
          <cell r="CU598">
            <v>-0.87965824827551842</v>
          </cell>
          <cell r="CV598">
            <v>-0.5497576673515141</v>
          </cell>
          <cell r="CW598">
            <v>-1.5604718395043164</v>
          </cell>
          <cell r="CX598">
            <v>-2.4545153481885791</v>
          </cell>
          <cell r="CY598">
            <v>-0.50307677569799125</v>
          </cell>
          <cell r="CZ598">
            <v>-0.45217522862367332</v>
          </cell>
          <cell r="DA598">
            <v>-2.5160699463449419</v>
          </cell>
          <cell r="DB598">
            <v>-0.72595884813927114</v>
          </cell>
          <cell r="DC598">
            <v>-0.51224964763969183</v>
          </cell>
          <cell r="DD598">
            <v>0.95989044825546443</v>
          </cell>
          <cell r="DE598">
            <v>-8.1079967580735683</v>
          </cell>
          <cell r="DF598">
            <v>-0.10887602576985955</v>
          </cell>
          <cell r="DG598">
            <v>-0.50268394849263132</v>
          </cell>
          <cell r="DH598">
            <v>-0.54644071566872299</v>
          </cell>
          <cell r="DI598">
            <v>-0.59822869708295912</v>
          </cell>
          <cell r="DJ598">
            <v>-1.0122754245530814</v>
          </cell>
          <cell r="DK598">
            <v>-1.7787547446787357</v>
          </cell>
          <cell r="DL598">
            <v>-0.61953201587311924</v>
          </cell>
          <cell r="DM598">
            <v>-0.34241214394569397</v>
          </cell>
          <cell r="DN598">
            <v>-1.7714429292827845</v>
          </cell>
          <cell r="DO598">
            <v>-0.43538988824002445</v>
          </cell>
          <cell r="DP598">
            <v>-0.31864304188638926</v>
          </cell>
          <cell r="DQ598">
            <v>-7.3317185044288635E-2</v>
          </cell>
          <cell r="DR598">
            <v>-1.0060793682932854</v>
          </cell>
          <cell r="DS598">
            <v>-7.9115448053926229E-2</v>
          </cell>
          <cell r="DT598">
            <v>-9.5565013820305467E-2</v>
          </cell>
          <cell r="DU598">
            <v>-0.23656881297938526</v>
          </cell>
          <cell r="DV598">
            <v>-0.15306082530878484</v>
          </cell>
          <cell r="DW598">
            <v>-0.25821024319157004</v>
          </cell>
          <cell r="DX598">
            <v>-2.8980465605854988E-2</v>
          </cell>
          <cell r="DY598">
            <v>-8.0774563830345869E-3</v>
          </cell>
          <cell r="DZ598">
            <v>-2.4451888166368008E-3</v>
          </cell>
          <cell r="EA598">
            <v>-1.8708843970671296E-2</v>
          </cell>
          <cell r="EB598">
            <v>-0.116755974246189</v>
          </cell>
          <cell r="EC598">
            <v>-4.6750579494982958E-3</v>
          </cell>
          <cell r="ED598">
            <v>-3.9160356391221285E-3</v>
          </cell>
        </row>
        <row r="599"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  <cell r="BZ599">
            <v>0</v>
          </cell>
          <cell r="CA599">
            <v>0</v>
          </cell>
          <cell r="CB599">
            <v>0</v>
          </cell>
          <cell r="CC599">
            <v>0</v>
          </cell>
          <cell r="CD599">
            <v>0</v>
          </cell>
          <cell r="CE599">
            <v>0</v>
          </cell>
          <cell r="CF599">
            <v>0</v>
          </cell>
          <cell r="CG599">
            <v>0</v>
          </cell>
          <cell r="CH599">
            <v>0</v>
          </cell>
          <cell r="CI599">
            <v>0</v>
          </cell>
          <cell r="CJ599">
            <v>0</v>
          </cell>
          <cell r="CK599">
            <v>0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P599">
            <v>0</v>
          </cell>
          <cell r="CQ599">
            <v>0</v>
          </cell>
          <cell r="CR599">
            <v>0</v>
          </cell>
          <cell r="CS599">
            <v>0</v>
          </cell>
          <cell r="CT599">
            <v>0</v>
          </cell>
          <cell r="CU599">
            <v>0</v>
          </cell>
          <cell r="CV599">
            <v>0</v>
          </cell>
          <cell r="CW599">
            <v>0</v>
          </cell>
          <cell r="CX599">
            <v>0</v>
          </cell>
          <cell r="CY599">
            <v>0</v>
          </cell>
          <cell r="CZ599">
            <v>0</v>
          </cell>
          <cell r="DA599">
            <v>0</v>
          </cell>
          <cell r="DB599">
            <v>0</v>
          </cell>
          <cell r="DC599">
            <v>0</v>
          </cell>
          <cell r="DD599">
            <v>0</v>
          </cell>
          <cell r="DE599">
            <v>0</v>
          </cell>
          <cell r="DF599">
            <v>0</v>
          </cell>
          <cell r="DG599">
            <v>0</v>
          </cell>
          <cell r="DH599">
            <v>0</v>
          </cell>
          <cell r="DI599">
            <v>0</v>
          </cell>
          <cell r="DJ599">
            <v>0</v>
          </cell>
          <cell r="DK599">
            <v>0</v>
          </cell>
          <cell r="DL599">
            <v>0</v>
          </cell>
          <cell r="DM599">
            <v>0</v>
          </cell>
          <cell r="DN599">
            <v>0</v>
          </cell>
          <cell r="DO599">
            <v>0</v>
          </cell>
          <cell r="DP599">
            <v>0</v>
          </cell>
          <cell r="DQ599">
            <v>0</v>
          </cell>
          <cell r="DR599">
            <v>0</v>
          </cell>
          <cell r="DS599">
            <v>0</v>
          </cell>
          <cell r="DT599">
            <v>0</v>
          </cell>
          <cell r="DU599">
            <v>0</v>
          </cell>
          <cell r="DV599">
            <v>0</v>
          </cell>
          <cell r="DW599">
            <v>0</v>
          </cell>
          <cell r="DX599">
            <v>0</v>
          </cell>
          <cell r="DY599">
            <v>0</v>
          </cell>
          <cell r="DZ599">
            <v>0</v>
          </cell>
          <cell r="EA599">
            <v>0</v>
          </cell>
          <cell r="EB599">
            <v>0</v>
          </cell>
          <cell r="EC599">
            <v>0</v>
          </cell>
          <cell r="ED599">
            <v>0</v>
          </cell>
        </row>
        <row r="600"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  <cell r="BZ600">
            <v>0</v>
          </cell>
          <cell r="CA600">
            <v>0</v>
          </cell>
          <cell r="CB600">
            <v>0</v>
          </cell>
          <cell r="CC600">
            <v>0</v>
          </cell>
          <cell r="CD600">
            <v>0</v>
          </cell>
          <cell r="CE600">
            <v>0</v>
          </cell>
          <cell r="CF600">
            <v>0</v>
          </cell>
          <cell r="CG600">
            <v>0</v>
          </cell>
          <cell r="CH600">
            <v>0</v>
          </cell>
          <cell r="CI600">
            <v>0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P600">
            <v>0</v>
          </cell>
          <cell r="CQ600">
            <v>0</v>
          </cell>
          <cell r="CR600">
            <v>0</v>
          </cell>
          <cell r="CS600">
            <v>0</v>
          </cell>
          <cell r="CT600">
            <v>0</v>
          </cell>
          <cell r="CU600">
            <v>0</v>
          </cell>
          <cell r="CV600">
            <v>0</v>
          </cell>
          <cell r="CW600">
            <v>0</v>
          </cell>
          <cell r="CX600">
            <v>0</v>
          </cell>
          <cell r="CY600">
            <v>0</v>
          </cell>
          <cell r="CZ600">
            <v>0</v>
          </cell>
          <cell r="DA600">
            <v>0</v>
          </cell>
          <cell r="DB600">
            <v>0</v>
          </cell>
          <cell r="DC600">
            <v>0</v>
          </cell>
          <cell r="DD600">
            <v>0</v>
          </cell>
          <cell r="DE600">
            <v>0</v>
          </cell>
          <cell r="DF600">
            <v>0</v>
          </cell>
          <cell r="DG600">
            <v>0</v>
          </cell>
          <cell r="DH600">
            <v>0</v>
          </cell>
          <cell r="DI600">
            <v>0</v>
          </cell>
          <cell r="DJ600">
            <v>0</v>
          </cell>
          <cell r="DK600">
            <v>0</v>
          </cell>
          <cell r="DL600">
            <v>0</v>
          </cell>
          <cell r="DM600">
            <v>0</v>
          </cell>
          <cell r="DN600">
            <v>0</v>
          </cell>
          <cell r="DO600">
            <v>0</v>
          </cell>
          <cell r="DP600">
            <v>0</v>
          </cell>
          <cell r="DQ600">
            <v>0</v>
          </cell>
          <cell r="DR600">
            <v>0</v>
          </cell>
          <cell r="DS600">
            <v>0</v>
          </cell>
          <cell r="DT600">
            <v>0</v>
          </cell>
          <cell r="DU600">
            <v>0</v>
          </cell>
          <cell r="DV600">
            <v>0</v>
          </cell>
          <cell r="DW600">
            <v>0</v>
          </cell>
          <cell r="DX600">
            <v>0</v>
          </cell>
          <cell r="DY600">
            <v>0</v>
          </cell>
          <cell r="DZ600">
            <v>0</v>
          </cell>
          <cell r="EA600">
            <v>0</v>
          </cell>
          <cell r="EB600">
            <v>0</v>
          </cell>
          <cell r="EC600">
            <v>0</v>
          </cell>
          <cell r="ED600">
            <v>0</v>
          </cell>
        </row>
        <row r="603"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  <cell r="BZ603">
            <v>0</v>
          </cell>
          <cell r="CA603">
            <v>0</v>
          </cell>
          <cell r="CB603">
            <v>0</v>
          </cell>
          <cell r="CC603">
            <v>0</v>
          </cell>
          <cell r="CD603">
            <v>0</v>
          </cell>
          <cell r="CE603">
            <v>0</v>
          </cell>
          <cell r="CF603">
            <v>0</v>
          </cell>
          <cell r="CG603">
            <v>0</v>
          </cell>
          <cell r="CH603">
            <v>0</v>
          </cell>
          <cell r="CI603">
            <v>0</v>
          </cell>
          <cell r="CJ603">
            <v>0</v>
          </cell>
          <cell r="CK603">
            <v>0</v>
          </cell>
          <cell r="CL603">
            <v>0</v>
          </cell>
          <cell r="CM603">
            <v>0</v>
          </cell>
          <cell r="CN603">
            <v>0</v>
          </cell>
          <cell r="CO603">
            <v>0</v>
          </cell>
          <cell r="CP603">
            <v>0</v>
          </cell>
          <cell r="CQ603">
            <v>0</v>
          </cell>
          <cell r="CR603">
            <v>0</v>
          </cell>
          <cell r="CS603">
            <v>0</v>
          </cell>
          <cell r="CT603">
            <v>0</v>
          </cell>
          <cell r="CU603">
            <v>0</v>
          </cell>
          <cell r="CV603">
            <v>0</v>
          </cell>
          <cell r="CW603">
            <v>0</v>
          </cell>
          <cell r="CX603">
            <v>0</v>
          </cell>
          <cell r="CY603">
            <v>0</v>
          </cell>
          <cell r="CZ603">
            <v>0</v>
          </cell>
          <cell r="DA603">
            <v>0</v>
          </cell>
          <cell r="DB603">
            <v>0</v>
          </cell>
          <cell r="DC603">
            <v>0</v>
          </cell>
          <cell r="DD603">
            <v>0</v>
          </cell>
          <cell r="DE603">
            <v>0</v>
          </cell>
          <cell r="DF603">
            <v>0</v>
          </cell>
          <cell r="DG603">
            <v>0</v>
          </cell>
          <cell r="DH603">
            <v>0</v>
          </cell>
          <cell r="DI603">
            <v>0</v>
          </cell>
          <cell r="DJ603">
            <v>0</v>
          </cell>
          <cell r="DK603">
            <v>0</v>
          </cell>
          <cell r="DL603">
            <v>0</v>
          </cell>
          <cell r="DM603">
            <v>0</v>
          </cell>
          <cell r="DN603">
            <v>0</v>
          </cell>
          <cell r="DO603">
            <v>0</v>
          </cell>
          <cell r="DP603">
            <v>0</v>
          </cell>
          <cell r="DQ603">
            <v>0</v>
          </cell>
          <cell r="DR603">
            <v>0</v>
          </cell>
          <cell r="DS603">
            <v>0</v>
          </cell>
          <cell r="DT603">
            <v>0</v>
          </cell>
          <cell r="DU603">
            <v>0</v>
          </cell>
          <cell r="DV603">
            <v>0</v>
          </cell>
          <cell r="DW603">
            <v>0</v>
          </cell>
          <cell r="DX603">
            <v>0</v>
          </cell>
          <cell r="DY603">
            <v>0</v>
          </cell>
          <cell r="DZ603">
            <v>0</v>
          </cell>
          <cell r="EA603">
            <v>0</v>
          </cell>
          <cell r="EB603">
            <v>0</v>
          </cell>
          <cell r="EC603">
            <v>0</v>
          </cell>
          <cell r="ED603">
            <v>0</v>
          </cell>
          <cell r="EE603">
            <v>0</v>
          </cell>
        </row>
        <row r="604"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  <cell r="BZ604">
            <v>0</v>
          </cell>
          <cell r="CA604">
            <v>0</v>
          </cell>
          <cell r="CB604">
            <v>0</v>
          </cell>
          <cell r="CC604">
            <v>0</v>
          </cell>
          <cell r="CD604">
            <v>0</v>
          </cell>
          <cell r="CE604">
            <v>0</v>
          </cell>
          <cell r="CF604">
            <v>0</v>
          </cell>
          <cell r="CG604">
            <v>0</v>
          </cell>
          <cell r="CH604">
            <v>0</v>
          </cell>
          <cell r="CI604">
            <v>0</v>
          </cell>
          <cell r="CJ604">
            <v>0</v>
          </cell>
          <cell r="CK604">
            <v>0</v>
          </cell>
          <cell r="CL604">
            <v>0</v>
          </cell>
          <cell r="CM604">
            <v>0</v>
          </cell>
          <cell r="CN604">
            <v>0</v>
          </cell>
          <cell r="CO604">
            <v>0</v>
          </cell>
          <cell r="CP604">
            <v>0</v>
          </cell>
          <cell r="CQ604">
            <v>0</v>
          </cell>
          <cell r="CR604">
            <v>0</v>
          </cell>
          <cell r="CS604">
            <v>0</v>
          </cell>
          <cell r="CT604">
            <v>0</v>
          </cell>
          <cell r="CU604">
            <v>0</v>
          </cell>
          <cell r="CV604">
            <v>0</v>
          </cell>
          <cell r="CW604">
            <v>0</v>
          </cell>
          <cell r="CX604">
            <v>0</v>
          </cell>
          <cell r="CY604">
            <v>0</v>
          </cell>
          <cell r="CZ604">
            <v>0</v>
          </cell>
          <cell r="DA604">
            <v>0</v>
          </cell>
          <cell r="DB604">
            <v>0</v>
          </cell>
          <cell r="DC604">
            <v>0</v>
          </cell>
          <cell r="DD604">
            <v>0</v>
          </cell>
          <cell r="DE604">
            <v>0</v>
          </cell>
          <cell r="DF604">
            <v>0</v>
          </cell>
          <cell r="DG604">
            <v>0</v>
          </cell>
          <cell r="DH604">
            <v>0</v>
          </cell>
          <cell r="DI604">
            <v>0</v>
          </cell>
          <cell r="DJ604">
            <v>0</v>
          </cell>
          <cell r="DK604">
            <v>0</v>
          </cell>
          <cell r="DL604">
            <v>0</v>
          </cell>
          <cell r="DM604">
            <v>0</v>
          </cell>
          <cell r="DN604">
            <v>0</v>
          </cell>
          <cell r="DO604">
            <v>0</v>
          </cell>
          <cell r="DP604">
            <v>0</v>
          </cell>
          <cell r="DQ604">
            <v>0</v>
          </cell>
          <cell r="DR604">
            <v>0</v>
          </cell>
          <cell r="DS604">
            <v>0</v>
          </cell>
          <cell r="DT604">
            <v>0</v>
          </cell>
          <cell r="DU604">
            <v>0</v>
          </cell>
          <cell r="DV604">
            <v>0</v>
          </cell>
          <cell r="DW604">
            <v>0</v>
          </cell>
          <cell r="DX604">
            <v>0</v>
          </cell>
          <cell r="DY604">
            <v>0</v>
          </cell>
          <cell r="DZ604">
            <v>0</v>
          </cell>
          <cell r="EA604">
            <v>0</v>
          </cell>
          <cell r="EB604">
            <v>0</v>
          </cell>
          <cell r="EC604">
            <v>0</v>
          </cell>
          <cell r="ED604">
            <v>0</v>
          </cell>
          <cell r="EE604">
            <v>0</v>
          </cell>
        </row>
        <row r="605">
          <cell r="F605">
            <v>0</v>
          </cell>
          <cell r="G605">
            <v>0</v>
          </cell>
          <cell r="H605">
            <v>0</v>
          </cell>
          <cell r="I605">
            <v>1E-3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1E-3</v>
          </cell>
          <cell r="W605">
            <v>0</v>
          </cell>
          <cell r="X605">
            <v>1E-3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1E-3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1E-3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  <cell r="BZ605">
            <v>0</v>
          </cell>
          <cell r="CA605">
            <v>0</v>
          </cell>
          <cell r="CB605">
            <v>0</v>
          </cell>
          <cell r="CC605">
            <v>0</v>
          </cell>
          <cell r="CD605">
            <v>0</v>
          </cell>
          <cell r="CE605">
            <v>0</v>
          </cell>
          <cell r="CF605">
            <v>0</v>
          </cell>
          <cell r="CG605">
            <v>0</v>
          </cell>
          <cell r="CH605">
            <v>0</v>
          </cell>
          <cell r="CI605">
            <v>0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P605">
            <v>0</v>
          </cell>
          <cell r="CQ605">
            <v>0</v>
          </cell>
          <cell r="CR605">
            <v>0</v>
          </cell>
          <cell r="CS605">
            <v>0</v>
          </cell>
          <cell r="CT605">
            <v>0</v>
          </cell>
          <cell r="CU605">
            <v>0</v>
          </cell>
          <cell r="CV605">
            <v>0</v>
          </cell>
          <cell r="CW605">
            <v>0</v>
          </cell>
          <cell r="CX605">
            <v>0</v>
          </cell>
          <cell r="CY605">
            <v>0</v>
          </cell>
          <cell r="CZ605">
            <v>0</v>
          </cell>
          <cell r="DA605">
            <v>0</v>
          </cell>
          <cell r="DB605">
            <v>0</v>
          </cell>
          <cell r="DC605">
            <v>0</v>
          </cell>
          <cell r="DD605">
            <v>0</v>
          </cell>
          <cell r="DE605">
            <v>0</v>
          </cell>
          <cell r="DF605">
            <v>0</v>
          </cell>
          <cell r="DG605">
            <v>0</v>
          </cell>
          <cell r="DH605">
            <v>0</v>
          </cell>
          <cell r="DI605">
            <v>0</v>
          </cell>
          <cell r="DJ605">
            <v>0</v>
          </cell>
          <cell r="DK605">
            <v>0</v>
          </cell>
          <cell r="DL605">
            <v>0</v>
          </cell>
          <cell r="DM605">
            <v>0</v>
          </cell>
          <cell r="DN605">
            <v>0</v>
          </cell>
          <cell r="DO605">
            <v>0</v>
          </cell>
          <cell r="DP605">
            <v>0</v>
          </cell>
          <cell r="DQ605">
            <v>0</v>
          </cell>
          <cell r="DR605">
            <v>0</v>
          </cell>
          <cell r="DS605">
            <v>0</v>
          </cell>
          <cell r="DT605">
            <v>0</v>
          </cell>
          <cell r="DU605">
            <v>0</v>
          </cell>
          <cell r="DV605">
            <v>0</v>
          </cell>
          <cell r="DW605">
            <v>0</v>
          </cell>
          <cell r="DX605">
            <v>0</v>
          </cell>
          <cell r="DY605">
            <v>0</v>
          </cell>
          <cell r="DZ605">
            <v>0</v>
          </cell>
          <cell r="EA605">
            <v>0</v>
          </cell>
          <cell r="EB605">
            <v>0</v>
          </cell>
          <cell r="EC605">
            <v>0</v>
          </cell>
          <cell r="ED605">
            <v>0</v>
          </cell>
          <cell r="EE605">
            <v>0</v>
          </cell>
        </row>
        <row r="606"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X606">
            <v>0</v>
          </cell>
          <cell r="BY606">
            <v>0</v>
          </cell>
          <cell r="BZ606">
            <v>0</v>
          </cell>
          <cell r="CA606">
            <v>0</v>
          </cell>
          <cell r="CB606">
            <v>0</v>
          </cell>
          <cell r="CC606">
            <v>0</v>
          </cell>
          <cell r="CD606">
            <v>0</v>
          </cell>
          <cell r="CE606">
            <v>0</v>
          </cell>
          <cell r="CF606">
            <v>0</v>
          </cell>
          <cell r="CG606">
            <v>0</v>
          </cell>
          <cell r="CH606">
            <v>0</v>
          </cell>
          <cell r="CI606">
            <v>0</v>
          </cell>
          <cell r="CJ606">
            <v>0</v>
          </cell>
          <cell r="CK606">
            <v>0</v>
          </cell>
          <cell r="CL606">
            <v>0</v>
          </cell>
          <cell r="CM606">
            <v>0</v>
          </cell>
          <cell r="CN606">
            <v>0</v>
          </cell>
          <cell r="CO606">
            <v>0</v>
          </cell>
          <cell r="CP606">
            <v>0</v>
          </cell>
          <cell r="CQ606">
            <v>0</v>
          </cell>
          <cell r="CR606">
            <v>0</v>
          </cell>
          <cell r="CS606">
            <v>0</v>
          </cell>
          <cell r="CT606">
            <v>0</v>
          </cell>
          <cell r="CU606">
            <v>0</v>
          </cell>
          <cell r="CV606">
            <v>0</v>
          </cell>
          <cell r="CW606">
            <v>0</v>
          </cell>
          <cell r="CX606">
            <v>0</v>
          </cell>
          <cell r="CY606">
            <v>0</v>
          </cell>
          <cell r="CZ606">
            <v>0</v>
          </cell>
          <cell r="DA606">
            <v>0</v>
          </cell>
          <cell r="DB606">
            <v>0</v>
          </cell>
          <cell r="DC606">
            <v>0</v>
          </cell>
          <cell r="DD606">
            <v>0</v>
          </cell>
          <cell r="DE606">
            <v>0</v>
          </cell>
          <cell r="DF606">
            <v>0</v>
          </cell>
          <cell r="DG606">
            <v>0</v>
          </cell>
          <cell r="DH606">
            <v>0</v>
          </cell>
          <cell r="DI606">
            <v>0</v>
          </cell>
          <cell r="DJ606">
            <v>0</v>
          </cell>
          <cell r="DK606">
            <v>0</v>
          </cell>
          <cell r="DL606">
            <v>0</v>
          </cell>
          <cell r="DM606">
            <v>0</v>
          </cell>
          <cell r="DN606">
            <v>0</v>
          </cell>
          <cell r="DO606">
            <v>0</v>
          </cell>
          <cell r="DP606">
            <v>0</v>
          </cell>
          <cell r="DQ606">
            <v>0</v>
          </cell>
          <cell r="DR606">
            <v>0</v>
          </cell>
          <cell r="DS606">
            <v>0</v>
          </cell>
          <cell r="DT606">
            <v>0</v>
          </cell>
          <cell r="DU606">
            <v>0</v>
          </cell>
          <cell r="DV606">
            <v>0</v>
          </cell>
          <cell r="DW606">
            <v>0</v>
          </cell>
          <cell r="DX606">
            <v>0</v>
          </cell>
          <cell r="DY606">
            <v>0</v>
          </cell>
          <cell r="DZ606">
            <v>0</v>
          </cell>
          <cell r="EA606">
            <v>0</v>
          </cell>
          <cell r="EB606">
            <v>0</v>
          </cell>
          <cell r="EC606">
            <v>0</v>
          </cell>
          <cell r="ED606">
            <v>0</v>
          </cell>
          <cell r="EE606">
            <v>0</v>
          </cell>
        </row>
        <row r="607"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1E-3</v>
          </cell>
          <cell r="K607">
            <v>0</v>
          </cell>
          <cell r="L607">
            <v>0</v>
          </cell>
          <cell r="M607">
            <v>0</v>
          </cell>
          <cell r="N607">
            <v>1E-3</v>
          </cell>
          <cell r="O607">
            <v>1E-3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1E-3</v>
          </cell>
          <cell r="W607">
            <v>1E-3</v>
          </cell>
          <cell r="X607">
            <v>1E-3</v>
          </cell>
          <cell r="Y607">
            <v>0</v>
          </cell>
          <cell r="Z607">
            <v>1E-3</v>
          </cell>
          <cell r="AA607">
            <v>0</v>
          </cell>
          <cell r="AB607">
            <v>1E-3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1E-3</v>
          </cell>
          <cell r="AK607">
            <v>1E-3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0</v>
          </cell>
          <cell r="DD607">
            <v>0</v>
          </cell>
          <cell r="DE607">
            <v>0</v>
          </cell>
          <cell r="DF607">
            <v>0</v>
          </cell>
          <cell r="DG607">
            <v>0</v>
          </cell>
          <cell r="DH607">
            <v>0</v>
          </cell>
          <cell r="DI607">
            <v>0</v>
          </cell>
          <cell r="DJ607">
            <v>0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0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0</v>
          </cell>
          <cell r="DU607">
            <v>0</v>
          </cell>
          <cell r="DV607">
            <v>0</v>
          </cell>
          <cell r="DW607">
            <v>0</v>
          </cell>
          <cell r="DX607">
            <v>0</v>
          </cell>
          <cell r="DY607">
            <v>0</v>
          </cell>
          <cell r="DZ607">
            <v>0</v>
          </cell>
          <cell r="EA607">
            <v>0</v>
          </cell>
          <cell r="EB607">
            <v>0</v>
          </cell>
          <cell r="EC607">
            <v>0</v>
          </cell>
          <cell r="ED607">
            <v>0</v>
          </cell>
          <cell r="EE607">
            <v>0</v>
          </cell>
        </row>
        <row r="608">
          <cell r="F608">
            <v>0</v>
          </cell>
          <cell r="G608">
            <v>0</v>
          </cell>
          <cell r="H608">
            <v>0</v>
          </cell>
          <cell r="I608">
            <v>1E-3</v>
          </cell>
          <cell r="J608">
            <v>0</v>
          </cell>
          <cell r="K608">
            <v>1E-3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1E-3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  <cell r="BZ608">
            <v>0</v>
          </cell>
          <cell r="CA608">
            <v>0</v>
          </cell>
          <cell r="CB608">
            <v>0</v>
          </cell>
          <cell r="CC608">
            <v>0</v>
          </cell>
          <cell r="CD608">
            <v>0</v>
          </cell>
          <cell r="CE608">
            <v>0</v>
          </cell>
          <cell r="CF608">
            <v>0</v>
          </cell>
          <cell r="CG608">
            <v>0</v>
          </cell>
          <cell r="CH608">
            <v>0</v>
          </cell>
          <cell r="CI608">
            <v>0</v>
          </cell>
          <cell r="CJ608">
            <v>0</v>
          </cell>
          <cell r="CK608">
            <v>0</v>
          </cell>
          <cell r="CL608">
            <v>0</v>
          </cell>
          <cell r="CM608">
            <v>0</v>
          </cell>
          <cell r="CN608">
            <v>0</v>
          </cell>
          <cell r="CO608">
            <v>0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  <cell r="CU608">
            <v>0</v>
          </cell>
          <cell r="CV608">
            <v>0</v>
          </cell>
          <cell r="CW608">
            <v>0</v>
          </cell>
          <cell r="CX608">
            <v>0</v>
          </cell>
          <cell r="CY608">
            <v>0</v>
          </cell>
          <cell r="CZ608">
            <v>0</v>
          </cell>
          <cell r="DA608">
            <v>0</v>
          </cell>
          <cell r="DB608">
            <v>0</v>
          </cell>
          <cell r="DC608">
            <v>0</v>
          </cell>
          <cell r="DD608">
            <v>0</v>
          </cell>
          <cell r="DE608">
            <v>0</v>
          </cell>
          <cell r="DF608">
            <v>0</v>
          </cell>
          <cell r="DG608">
            <v>0</v>
          </cell>
          <cell r="DH608">
            <v>0</v>
          </cell>
          <cell r="DI608">
            <v>0</v>
          </cell>
          <cell r="DJ608">
            <v>0</v>
          </cell>
          <cell r="DK608">
            <v>0</v>
          </cell>
          <cell r="DL608">
            <v>0</v>
          </cell>
          <cell r="DM608">
            <v>0</v>
          </cell>
          <cell r="DN608">
            <v>0</v>
          </cell>
          <cell r="DO608">
            <v>0</v>
          </cell>
          <cell r="DP608">
            <v>0</v>
          </cell>
          <cell r="DQ608">
            <v>0</v>
          </cell>
          <cell r="DR608">
            <v>0</v>
          </cell>
          <cell r="DS608">
            <v>0</v>
          </cell>
          <cell r="DT608">
            <v>0</v>
          </cell>
          <cell r="DU608">
            <v>0</v>
          </cell>
          <cell r="DV608">
            <v>0</v>
          </cell>
          <cell r="DW608">
            <v>0</v>
          </cell>
          <cell r="DX608">
            <v>0</v>
          </cell>
          <cell r="DY608">
            <v>0</v>
          </cell>
          <cell r="DZ608">
            <v>0</v>
          </cell>
          <cell r="EA608">
            <v>0</v>
          </cell>
          <cell r="EB608">
            <v>0</v>
          </cell>
          <cell r="EC608">
            <v>0</v>
          </cell>
          <cell r="ED608">
            <v>0</v>
          </cell>
          <cell r="EE608">
            <v>0</v>
          </cell>
        </row>
        <row r="609">
          <cell r="F609">
            <v>0</v>
          </cell>
          <cell r="G609">
            <v>0</v>
          </cell>
          <cell r="H609">
            <v>1E-3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  <cell r="BZ609">
            <v>0</v>
          </cell>
          <cell r="CA609">
            <v>0</v>
          </cell>
          <cell r="CB609">
            <v>0</v>
          </cell>
          <cell r="CC609">
            <v>0</v>
          </cell>
          <cell r="CD609">
            <v>0</v>
          </cell>
          <cell r="CE609">
            <v>0</v>
          </cell>
          <cell r="CF609">
            <v>0</v>
          </cell>
          <cell r="CG609">
            <v>0</v>
          </cell>
          <cell r="CH609">
            <v>0</v>
          </cell>
          <cell r="CI609">
            <v>0</v>
          </cell>
          <cell r="CJ609">
            <v>0</v>
          </cell>
          <cell r="CK609">
            <v>0</v>
          </cell>
          <cell r="CL609">
            <v>0</v>
          </cell>
          <cell r="CM609">
            <v>0</v>
          </cell>
          <cell r="CN609">
            <v>0</v>
          </cell>
          <cell r="CO609">
            <v>0</v>
          </cell>
          <cell r="CP609">
            <v>0</v>
          </cell>
          <cell r="CQ609">
            <v>0</v>
          </cell>
          <cell r="CR609">
            <v>0</v>
          </cell>
          <cell r="CS609">
            <v>0</v>
          </cell>
          <cell r="CT609">
            <v>0</v>
          </cell>
          <cell r="CU609">
            <v>0</v>
          </cell>
          <cell r="CV609">
            <v>0</v>
          </cell>
          <cell r="CW609">
            <v>0</v>
          </cell>
          <cell r="CX609">
            <v>0</v>
          </cell>
          <cell r="CY609">
            <v>0</v>
          </cell>
          <cell r="CZ609">
            <v>0</v>
          </cell>
          <cell r="DA609">
            <v>0</v>
          </cell>
          <cell r="DB609">
            <v>0</v>
          </cell>
          <cell r="DC609">
            <v>0</v>
          </cell>
          <cell r="DD609">
            <v>0</v>
          </cell>
          <cell r="DE609">
            <v>0</v>
          </cell>
          <cell r="DF609">
            <v>0</v>
          </cell>
          <cell r="DG609">
            <v>0</v>
          </cell>
          <cell r="DH609">
            <v>0</v>
          </cell>
          <cell r="DI609">
            <v>0</v>
          </cell>
          <cell r="DJ609">
            <v>0</v>
          </cell>
          <cell r="DK609">
            <v>0</v>
          </cell>
          <cell r="DL609">
            <v>0</v>
          </cell>
          <cell r="DM609">
            <v>0</v>
          </cell>
          <cell r="DN609">
            <v>0</v>
          </cell>
          <cell r="DO609">
            <v>0</v>
          </cell>
          <cell r="DP609">
            <v>0</v>
          </cell>
          <cell r="DQ609">
            <v>0</v>
          </cell>
          <cell r="DR609">
            <v>0</v>
          </cell>
          <cell r="DS609">
            <v>0</v>
          </cell>
          <cell r="DT609">
            <v>0</v>
          </cell>
          <cell r="DU609">
            <v>0</v>
          </cell>
          <cell r="DV609">
            <v>0</v>
          </cell>
          <cell r="DW609">
            <v>0</v>
          </cell>
          <cell r="DX609">
            <v>0</v>
          </cell>
          <cell r="DY609">
            <v>0</v>
          </cell>
          <cell r="DZ609">
            <v>0</v>
          </cell>
          <cell r="EA609">
            <v>0</v>
          </cell>
          <cell r="EB609">
            <v>0</v>
          </cell>
          <cell r="EC609">
            <v>0</v>
          </cell>
          <cell r="ED609">
            <v>0</v>
          </cell>
          <cell r="EE609">
            <v>0</v>
          </cell>
        </row>
        <row r="610">
          <cell r="F610">
            <v>1E-3</v>
          </cell>
          <cell r="G610">
            <v>1E-3</v>
          </cell>
          <cell r="H610">
            <v>1E-3</v>
          </cell>
          <cell r="I610">
            <v>1E-3</v>
          </cell>
          <cell r="J610">
            <v>1E-3</v>
          </cell>
          <cell r="K610">
            <v>2E-3</v>
          </cell>
          <cell r="L610">
            <v>0</v>
          </cell>
          <cell r="M610">
            <v>1E-3</v>
          </cell>
          <cell r="N610">
            <v>1E-3</v>
          </cell>
          <cell r="O610">
            <v>0</v>
          </cell>
          <cell r="P610">
            <v>1E-3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1E-3</v>
          </cell>
          <cell r="V610">
            <v>1E-3</v>
          </cell>
          <cell r="W610">
            <v>0</v>
          </cell>
          <cell r="X610">
            <v>1E-3</v>
          </cell>
          <cell r="Y610">
            <v>1E-3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1E-3</v>
          </cell>
          <cell r="AJ610">
            <v>0</v>
          </cell>
          <cell r="AK610">
            <v>1E-3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1E-3</v>
          </cell>
          <cell r="AW610">
            <v>0</v>
          </cell>
          <cell r="AX610">
            <v>1E-3</v>
          </cell>
          <cell r="AY610">
            <v>0</v>
          </cell>
          <cell r="AZ610">
            <v>0</v>
          </cell>
          <cell r="BA610">
            <v>1E-3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1E-3</v>
          </cell>
          <cell r="BJ610">
            <v>0</v>
          </cell>
          <cell r="BK610">
            <v>1E-3</v>
          </cell>
          <cell r="BL610">
            <v>0</v>
          </cell>
          <cell r="BM610">
            <v>0</v>
          </cell>
          <cell r="BN610">
            <v>1E-3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  <cell r="BZ610">
            <v>0</v>
          </cell>
          <cell r="CA610">
            <v>0</v>
          </cell>
          <cell r="CB610">
            <v>0</v>
          </cell>
          <cell r="CC610">
            <v>0</v>
          </cell>
          <cell r="CD610">
            <v>0</v>
          </cell>
          <cell r="CE610">
            <v>0</v>
          </cell>
          <cell r="CF610">
            <v>0</v>
          </cell>
          <cell r="CG610">
            <v>0</v>
          </cell>
          <cell r="CH610">
            <v>0</v>
          </cell>
          <cell r="CI610">
            <v>0</v>
          </cell>
          <cell r="CJ610">
            <v>0</v>
          </cell>
          <cell r="CK610">
            <v>0</v>
          </cell>
          <cell r="CL610">
            <v>0</v>
          </cell>
          <cell r="CM610">
            <v>0</v>
          </cell>
          <cell r="CN610">
            <v>0</v>
          </cell>
          <cell r="CO610">
            <v>0</v>
          </cell>
          <cell r="CP610">
            <v>0</v>
          </cell>
          <cell r="CQ610">
            <v>0</v>
          </cell>
          <cell r="CR610">
            <v>0</v>
          </cell>
          <cell r="CS610">
            <v>0</v>
          </cell>
          <cell r="CT610">
            <v>0</v>
          </cell>
          <cell r="CU610">
            <v>0</v>
          </cell>
          <cell r="CV610">
            <v>0</v>
          </cell>
          <cell r="CW610">
            <v>0</v>
          </cell>
          <cell r="CX610">
            <v>0</v>
          </cell>
          <cell r="CY610">
            <v>0</v>
          </cell>
          <cell r="CZ610">
            <v>0</v>
          </cell>
          <cell r="DA610">
            <v>0</v>
          </cell>
          <cell r="DB610">
            <v>0</v>
          </cell>
          <cell r="DC610">
            <v>0</v>
          </cell>
          <cell r="DD610">
            <v>0</v>
          </cell>
          <cell r="DE610">
            <v>0</v>
          </cell>
          <cell r="DF610">
            <v>0</v>
          </cell>
          <cell r="DG610">
            <v>0</v>
          </cell>
          <cell r="DH610">
            <v>0</v>
          </cell>
          <cell r="DI610">
            <v>0</v>
          </cell>
          <cell r="DJ610">
            <v>0</v>
          </cell>
          <cell r="DK610">
            <v>0</v>
          </cell>
          <cell r="DL610">
            <v>0</v>
          </cell>
          <cell r="DM610">
            <v>0</v>
          </cell>
          <cell r="DN610">
            <v>0</v>
          </cell>
          <cell r="DO610">
            <v>0</v>
          </cell>
          <cell r="DP610">
            <v>0</v>
          </cell>
          <cell r="DQ610">
            <v>0</v>
          </cell>
          <cell r="DR610">
            <v>0</v>
          </cell>
          <cell r="DS610">
            <v>0</v>
          </cell>
          <cell r="DT610">
            <v>0</v>
          </cell>
          <cell r="DU610">
            <v>0</v>
          </cell>
          <cell r="DV610">
            <v>0</v>
          </cell>
          <cell r="DW610">
            <v>0</v>
          </cell>
          <cell r="DX610">
            <v>0</v>
          </cell>
          <cell r="DY610">
            <v>0</v>
          </cell>
          <cell r="DZ610">
            <v>0</v>
          </cell>
          <cell r="EA610">
            <v>0</v>
          </cell>
          <cell r="EB610">
            <v>0</v>
          </cell>
          <cell r="EC610">
            <v>0</v>
          </cell>
          <cell r="ED610">
            <v>0</v>
          </cell>
          <cell r="EE610">
            <v>0</v>
          </cell>
        </row>
        <row r="611">
          <cell r="F611">
            <v>2E-3</v>
          </cell>
          <cell r="G611">
            <v>2E-3</v>
          </cell>
          <cell r="H611">
            <v>3.0000000000000001E-3</v>
          </cell>
          <cell r="I611">
            <v>5.0000000000000001E-3</v>
          </cell>
          <cell r="J611">
            <v>2E-3</v>
          </cell>
          <cell r="K611">
            <v>5.0000000000000001E-3</v>
          </cell>
          <cell r="L611">
            <v>0</v>
          </cell>
          <cell r="M611">
            <v>3.0000000000000001E-3</v>
          </cell>
          <cell r="N611">
            <v>1E-3</v>
          </cell>
          <cell r="O611">
            <v>2E-3</v>
          </cell>
          <cell r="P611">
            <v>2E-3</v>
          </cell>
          <cell r="Q611">
            <v>1E-3</v>
          </cell>
          <cell r="R611">
            <v>2E-3</v>
          </cell>
          <cell r="S611">
            <v>1E-3</v>
          </cell>
          <cell r="T611">
            <v>1E-3</v>
          </cell>
          <cell r="U611">
            <v>3.0000000000000001E-3</v>
          </cell>
          <cell r="V611">
            <v>2E-3</v>
          </cell>
          <cell r="W611">
            <v>3.0000000000000001E-3</v>
          </cell>
          <cell r="X611">
            <v>4.0000000000000001E-3</v>
          </cell>
          <cell r="Y611">
            <v>2E-3</v>
          </cell>
          <cell r="Z611">
            <v>2E-3</v>
          </cell>
          <cell r="AA611">
            <v>2E-3</v>
          </cell>
          <cell r="AB611">
            <v>2E-3</v>
          </cell>
          <cell r="AC611">
            <v>1E-3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  <cell r="BZ611">
            <v>0</v>
          </cell>
          <cell r="CA611">
            <v>0</v>
          </cell>
          <cell r="CB611">
            <v>0</v>
          </cell>
          <cell r="CC611">
            <v>0</v>
          </cell>
          <cell r="CD611">
            <v>0</v>
          </cell>
          <cell r="CE611">
            <v>0</v>
          </cell>
          <cell r="CF611">
            <v>0</v>
          </cell>
          <cell r="CG611">
            <v>0</v>
          </cell>
          <cell r="CH611">
            <v>0</v>
          </cell>
          <cell r="CI611">
            <v>0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P611">
            <v>0</v>
          </cell>
          <cell r="CQ611">
            <v>0</v>
          </cell>
          <cell r="CR611">
            <v>0</v>
          </cell>
          <cell r="CS611">
            <v>0</v>
          </cell>
          <cell r="CT611">
            <v>0</v>
          </cell>
          <cell r="CU611">
            <v>0</v>
          </cell>
          <cell r="CV611">
            <v>0</v>
          </cell>
          <cell r="CW611">
            <v>0</v>
          </cell>
          <cell r="CX611">
            <v>0</v>
          </cell>
          <cell r="CY611">
            <v>0</v>
          </cell>
          <cell r="CZ611">
            <v>0</v>
          </cell>
          <cell r="DA611">
            <v>0</v>
          </cell>
          <cell r="DB611">
            <v>0</v>
          </cell>
          <cell r="DC611">
            <v>0</v>
          </cell>
          <cell r="DD611">
            <v>0</v>
          </cell>
          <cell r="DE611">
            <v>0</v>
          </cell>
          <cell r="DF611">
            <v>0</v>
          </cell>
          <cell r="DG611">
            <v>0</v>
          </cell>
          <cell r="DH611">
            <v>0</v>
          </cell>
          <cell r="DI611">
            <v>0</v>
          </cell>
          <cell r="DJ611">
            <v>0</v>
          </cell>
          <cell r="DK611">
            <v>0</v>
          </cell>
          <cell r="DL611">
            <v>0</v>
          </cell>
          <cell r="DM611">
            <v>0</v>
          </cell>
          <cell r="DN611">
            <v>0</v>
          </cell>
          <cell r="DO611">
            <v>0</v>
          </cell>
          <cell r="DP611">
            <v>0</v>
          </cell>
          <cell r="DQ611">
            <v>0</v>
          </cell>
          <cell r="DR611">
            <v>0</v>
          </cell>
          <cell r="DS611">
            <v>0</v>
          </cell>
          <cell r="DT611">
            <v>0</v>
          </cell>
          <cell r="DU611">
            <v>0</v>
          </cell>
          <cell r="DV611">
            <v>0</v>
          </cell>
          <cell r="DW611">
            <v>0</v>
          </cell>
          <cell r="DX611">
            <v>0</v>
          </cell>
          <cell r="DY611">
            <v>0</v>
          </cell>
          <cell r="DZ611">
            <v>0</v>
          </cell>
          <cell r="EA611">
            <v>0</v>
          </cell>
          <cell r="EB611">
            <v>0</v>
          </cell>
          <cell r="EC611">
            <v>0</v>
          </cell>
          <cell r="ED611">
            <v>0</v>
          </cell>
          <cell r="EE611">
            <v>0</v>
          </cell>
        </row>
        <row r="612"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0</v>
          </cell>
          <cell r="CB612">
            <v>0</v>
          </cell>
          <cell r="CC612">
            <v>0</v>
          </cell>
          <cell r="CD612">
            <v>0</v>
          </cell>
          <cell r="CE612">
            <v>0</v>
          </cell>
          <cell r="CF612">
            <v>0</v>
          </cell>
          <cell r="CG612">
            <v>0</v>
          </cell>
          <cell r="CH612">
            <v>0</v>
          </cell>
          <cell r="CI612">
            <v>0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P612">
            <v>0</v>
          </cell>
          <cell r="CQ612">
            <v>0</v>
          </cell>
          <cell r="CR612">
            <v>0</v>
          </cell>
          <cell r="CS612">
            <v>0</v>
          </cell>
          <cell r="CT612">
            <v>0</v>
          </cell>
          <cell r="CU612">
            <v>0</v>
          </cell>
          <cell r="CV612">
            <v>0</v>
          </cell>
          <cell r="CW612">
            <v>0</v>
          </cell>
          <cell r="CX612">
            <v>0</v>
          </cell>
          <cell r="CY612">
            <v>0</v>
          </cell>
          <cell r="CZ612">
            <v>0</v>
          </cell>
          <cell r="DA612">
            <v>0</v>
          </cell>
          <cell r="DB612">
            <v>0</v>
          </cell>
          <cell r="DC612">
            <v>0</v>
          </cell>
          <cell r="DD612">
            <v>0</v>
          </cell>
          <cell r="DE612">
            <v>0</v>
          </cell>
          <cell r="DF612">
            <v>0</v>
          </cell>
          <cell r="DG612">
            <v>0</v>
          </cell>
          <cell r="DH612">
            <v>0</v>
          </cell>
          <cell r="DI612">
            <v>0</v>
          </cell>
          <cell r="DJ612">
            <v>0</v>
          </cell>
          <cell r="DK612">
            <v>0</v>
          </cell>
          <cell r="DL612">
            <v>0</v>
          </cell>
          <cell r="DM612">
            <v>0</v>
          </cell>
          <cell r="DN612">
            <v>0</v>
          </cell>
          <cell r="DO612">
            <v>0</v>
          </cell>
          <cell r="DP612">
            <v>0</v>
          </cell>
          <cell r="DQ612">
            <v>0</v>
          </cell>
          <cell r="DR612">
            <v>0</v>
          </cell>
          <cell r="DS612">
            <v>0</v>
          </cell>
          <cell r="DT612">
            <v>0</v>
          </cell>
          <cell r="DU612">
            <v>0</v>
          </cell>
          <cell r="DV612">
            <v>0</v>
          </cell>
          <cell r="DW612">
            <v>0</v>
          </cell>
          <cell r="DX612">
            <v>0</v>
          </cell>
          <cell r="DY612">
            <v>0</v>
          </cell>
          <cell r="DZ612">
            <v>0</v>
          </cell>
          <cell r="EA612">
            <v>0</v>
          </cell>
          <cell r="EB612">
            <v>0</v>
          </cell>
          <cell r="EC612">
            <v>0</v>
          </cell>
          <cell r="ED612">
            <v>0</v>
          </cell>
          <cell r="EE612">
            <v>0</v>
          </cell>
        </row>
        <row r="614">
          <cell r="F614">
            <v>0</v>
          </cell>
          <cell r="G614">
            <v>1E-3</v>
          </cell>
          <cell r="H614">
            <v>0</v>
          </cell>
          <cell r="I614">
            <v>1E-3</v>
          </cell>
          <cell r="J614">
            <v>0</v>
          </cell>
          <cell r="K614">
            <v>2E-3</v>
          </cell>
          <cell r="L614">
            <v>0</v>
          </cell>
          <cell r="M614">
            <v>1E-3</v>
          </cell>
          <cell r="N614">
            <v>1E-3</v>
          </cell>
          <cell r="O614">
            <v>1E-3</v>
          </cell>
          <cell r="P614">
            <v>0</v>
          </cell>
          <cell r="Q614">
            <v>0</v>
          </cell>
          <cell r="R614">
            <v>1E-3</v>
          </cell>
          <cell r="S614">
            <v>0</v>
          </cell>
          <cell r="T614">
            <v>1E-3</v>
          </cell>
          <cell r="U614">
            <v>1E-3</v>
          </cell>
          <cell r="V614">
            <v>1E-3</v>
          </cell>
          <cell r="W614">
            <v>3.0000000000000001E-3</v>
          </cell>
          <cell r="X614">
            <v>2E-3</v>
          </cell>
          <cell r="Y614">
            <v>1E-3</v>
          </cell>
          <cell r="Z614">
            <v>1E-3</v>
          </cell>
          <cell r="AA614">
            <v>1E-3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1E-3</v>
          </cell>
          <cell r="AI614">
            <v>1E-3</v>
          </cell>
          <cell r="AJ614">
            <v>0</v>
          </cell>
          <cell r="AK614">
            <v>0</v>
          </cell>
          <cell r="AL614">
            <v>0</v>
          </cell>
          <cell r="AM614">
            <v>1E-3</v>
          </cell>
          <cell r="AN614">
            <v>1E-3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1E-3</v>
          </cell>
          <cell r="AV614">
            <v>1E-3</v>
          </cell>
          <cell r="AW614">
            <v>0</v>
          </cell>
          <cell r="AX614">
            <v>1E-3</v>
          </cell>
          <cell r="AY614">
            <v>0</v>
          </cell>
          <cell r="AZ614">
            <v>0</v>
          </cell>
          <cell r="BA614">
            <v>1E-3</v>
          </cell>
          <cell r="BB614">
            <v>0</v>
          </cell>
          <cell r="BC614">
            <v>0</v>
          </cell>
          <cell r="BD614">
            <v>0</v>
          </cell>
          <cell r="BE614">
            <v>1E-3</v>
          </cell>
          <cell r="BF614">
            <v>0</v>
          </cell>
          <cell r="BG614">
            <v>0</v>
          </cell>
          <cell r="BH614">
            <v>1E-3</v>
          </cell>
          <cell r="BI614">
            <v>1E-3</v>
          </cell>
          <cell r="BJ614">
            <v>1E-3</v>
          </cell>
          <cell r="BK614">
            <v>1E-3</v>
          </cell>
          <cell r="BL614">
            <v>1E-3</v>
          </cell>
          <cell r="BM614">
            <v>0</v>
          </cell>
          <cell r="BN614">
            <v>1E-3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  <cell r="BZ614">
            <v>0</v>
          </cell>
          <cell r="CA614">
            <v>0</v>
          </cell>
          <cell r="CB614">
            <v>0</v>
          </cell>
          <cell r="CC614">
            <v>0</v>
          </cell>
          <cell r="CD614">
            <v>0</v>
          </cell>
          <cell r="CE614">
            <v>0</v>
          </cell>
          <cell r="CF614">
            <v>0</v>
          </cell>
          <cell r="CG614">
            <v>0</v>
          </cell>
          <cell r="CH614">
            <v>0</v>
          </cell>
          <cell r="CI614">
            <v>0</v>
          </cell>
          <cell r="CJ614">
            <v>0</v>
          </cell>
          <cell r="CK614">
            <v>0</v>
          </cell>
          <cell r="CL614">
            <v>0</v>
          </cell>
          <cell r="CM614">
            <v>0</v>
          </cell>
          <cell r="CN614">
            <v>0</v>
          </cell>
          <cell r="CO614">
            <v>0</v>
          </cell>
          <cell r="CP614">
            <v>0</v>
          </cell>
          <cell r="CQ614">
            <v>0</v>
          </cell>
          <cell r="CR614">
            <v>0</v>
          </cell>
          <cell r="CS614">
            <v>0</v>
          </cell>
          <cell r="CT614">
            <v>0</v>
          </cell>
          <cell r="CU614">
            <v>0</v>
          </cell>
          <cell r="CV614">
            <v>0</v>
          </cell>
          <cell r="CW614">
            <v>0</v>
          </cell>
          <cell r="CX614">
            <v>0</v>
          </cell>
          <cell r="CY614">
            <v>0</v>
          </cell>
          <cell r="CZ614">
            <v>0</v>
          </cell>
          <cell r="DA614">
            <v>0</v>
          </cell>
          <cell r="DB614">
            <v>0</v>
          </cell>
          <cell r="DC614">
            <v>0</v>
          </cell>
          <cell r="DD614">
            <v>0</v>
          </cell>
          <cell r="DE614">
            <v>0</v>
          </cell>
          <cell r="DF614">
            <v>0</v>
          </cell>
          <cell r="DG614">
            <v>0</v>
          </cell>
          <cell r="DH614">
            <v>0</v>
          </cell>
          <cell r="DI614">
            <v>0</v>
          </cell>
          <cell r="DJ614">
            <v>0</v>
          </cell>
          <cell r="DK614">
            <v>0</v>
          </cell>
          <cell r="DL614">
            <v>0</v>
          </cell>
          <cell r="DM614">
            <v>0</v>
          </cell>
          <cell r="DN614">
            <v>0</v>
          </cell>
          <cell r="DO614">
            <v>0</v>
          </cell>
          <cell r="DP614">
            <v>0</v>
          </cell>
          <cell r="DQ614">
            <v>0</v>
          </cell>
          <cell r="DR614">
            <v>0</v>
          </cell>
          <cell r="DS614">
            <v>0</v>
          </cell>
          <cell r="DT614">
            <v>0</v>
          </cell>
          <cell r="DU614">
            <v>0</v>
          </cell>
          <cell r="DV614">
            <v>0</v>
          </cell>
          <cell r="DW614">
            <v>0</v>
          </cell>
          <cell r="DX614">
            <v>0</v>
          </cell>
          <cell r="DY614">
            <v>0</v>
          </cell>
          <cell r="DZ614">
            <v>0</v>
          </cell>
          <cell r="EA614">
            <v>0</v>
          </cell>
          <cell r="EB614">
            <v>0</v>
          </cell>
          <cell r="EC614">
            <v>0</v>
          </cell>
          <cell r="ED614">
            <v>0</v>
          </cell>
          <cell r="EE614">
            <v>0</v>
          </cell>
        </row>
        <row r="615"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  <cell r="BZ615">
            <v>0</v>
          </cell>
          <cell r="CA615">
            <v>0</v>
          </cell>
          <cell r="CB615">
            <v>0</v>
          </cell>
          <cell r="CC615">
            <v>0</v>
          </cell>
          <cell r="CD615">
            <v>0</v>
          </cell>
          <cell r="CE615">
            <v>0</v>
          </cell>
          <cell r="CF615">
            <v>0</v>
          </cell>
          <cell r="CG615">
            <v>0</v>
          </cell>
          <cell r="CH615">
            <v>0</v>
          </cell>
          <cell r="CI615">
            <v>0</v>
          </cell>
          <cell r="CJ615">
            <v>0</v>
          </cell>
          <cell r="CK615">
            <v>0</v>
          </cell>
          <cell r="CL615">
            <v>0</v>
          </cell>
          <cell r="CM615">
            <v>0</v>
          </cell>
          <cell r="CN615">
            <v>0</v>
          </cell>
          <cell r="CO615">
            <v>0</v>
          </cell>
          <cell r="CP615">
            <v>0</v>
          </cell>
          <cell r="CQ615">
            <v>0</v>
          </cell>
          <cell r="CR615">
            <v>0</v>
          </cell>
          <cell r="CS615">
            <v>0</v>
          </cell>
          <cell r="CT615">
            <v>0</v>
          </cell>
          <cell r="CU615">
            <v>0</v>
          </cell>
          <cell r="CV615">
            <v>0</v>
          </cell>
          <cell r="CW615">
            <v>0</v>
          </cell>
          <cell r="CX615">
            <v>0</v>
          </cell>
          <cell r="CY615">
            <v>0</v>
          </cell>
          <cell r="CZ615">
            <v>0</v>
          </cell>
          <cell r="DA615">
            <v>0</v>
          </cell>
          <cell r="DB615">
            <v>0</v>
          </cell>
          <cell r="DC615">
            <v>0</v>
          </cell>
          <cell r="DD615">
            <v>0</v>
          </cell>
          <cell r="DE615">
            <v>0</v>
          </cell>
          <cell r="DF615">
            <v>0</v>
          </cell>
          <cell r="DG615">
            <v>0</v>
          </cell>
          <cell r="DH615">
            <v>0</v>
          </cell>
          <cell r="DI615">
            <v>0</v>
          </cell>
          <cell r="DJ615">
            <v>0</v>
          </cell>
          <cell r="DK615">
            <v>0</v>
          </cell>
          <cell r="DL615">
            <v>0</v>
          </cell>
          <cell r="DM615">
            <v>0</v>
          </cell>
          <cell r="DN615">
            <v>0</v>
          </cell>
          <cell r="DO615">
            <v>0</v>
          </cell>
          <cell r="DP615">
            <v>0</v>
          </cell>
          <cell r="DQ615">
            <v>0</v>
          </cell>
          <cell r="DR615">
            <v>0</v>
          </cell>
          <cell r="DS615">
            <v>0</v>
          </cell>
          <cell r="DT615">
            <v>0</v>
          </cell>
          <cell r="DU615">
            <v>0</v>
          </cell>
          <cell r="DV615">
            <v>0</v>
          </cell>
          <cell r="DW615">
            <v>0</v>
          </cell>
          <cell r="DX615">
            <v>0</v>
          </cell>
          <cell r="DY615">
            <v>0</v>
          </cell>
          <cell r="DZ615">
            <v>0</v>
          </cell>
          <cell r="EA615">
            <v>0</v>
          </cell>
          <cell r="EB615">
            <v>0</v>
          </cell>
          <cell r="EC615">
            <v>0</v>
          </cell>
          <cell r="ED615">
            <v>0</v>
          </cell>
          <cell r="EE615">
            <v>0</v>
          </cell>
        </row>
        <row r="616"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1E-3</v>
          </cell>
          <cell r="L616">
            <v>0</v>
          </cell>
          <cell r="M616">
            <v>0</v>
          </cell>
          <cell r="N616">
            <v>1E-3</v>
          </cell>
          <cell r="O616">
            <v>1E-3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1E-3</v>
          </cell>
          <cell r="AB616">
            <v>1E-3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1E-3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1E-3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1E-3</v>
          </cell>
          <cell r="BM616">
            <v>0</v>
          </cell>
          <cell r="BN616">
            <v>1E-3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  <cell r="BZ616">
            <v>0</v>
          </cell>
          <cell r="CA616">
            <v>0</v>
          </cell>
          <cell r="CB616">
            <v>0</v>
          </cell>
          <cell r="CC616">
            <v>0</v>
          </cell>
          <cell r="CD616">
            <v>0</v>
          </cell>
          <cell r="CE616">
            <v>0</v>
          </cell>
          <cell r="CF616">
            <v>0</v>
          </cell>
          <cell r="CG616">
            <v>0</v>
          </cell>
          <cell r="CH616">
            <v>0</v>
          </cell>
          <cell r="CI616">
            <v>0</v>
          </cell>
          <cell r="CJ616">
            <v>0</v>
          </cell>
          <cell r="CK616">
            <v>0</v>
          </cell>
          <cell r="CL616">
            <v>0</v>
          </cell>
          <cell r="CM616">
            <v>0</v>
          </cell>
          <cell r="CN616">
            <v>0</v>
          </cell>
          <cell r="CO616">
            <v>0</v>
          </cell>
          <cell r="CP616">
            <v>0</v>
          </cell>
          <cell r="CQ616">
            <v>0</v>
          </cell>
          <cell r="CR616">
            <v>0</v>
          </cell>
          <cell r="CS616">
            <v>0</v>
          </cell>
          <cell r="CT616">
            <v>0</v>
          </cell>
          <cell r="CU616">
            <v>0</v>
          </cell>
          <cell r="CV616">
            <v>0</v>
          </cell>
          <cell r="CW616">
            <v>0</v>
          </cell>
          <cell r="CX616">
            <v>0</v>
          </cell>
          <cell r="CY616">
            <v>0</v>
          </cell>
          <cell r="CZ616">
            <v>0</v>
          </cell>
          <cell r="DA616">
            <v>0</v>
          </cell>
          <cell r="DB616">
            <v>0</v>
          </cell>
          <cell r="DC616">
            <v>0</v>
          </cell>
          <cell r="DD616">
            <v>0</v>
          </cell>
          <cell r="DE616">
            <v>0</v>
          </cell>
          <cell r="DF616">
            <v>0</v>
          </cell>
          <cell r="DG616">
            <v>0</v>
          </cell>
          <cell r="DH616">
            <v>0</v>
          </cell>
          <cell r="DI616">
            <v>0</v>
          </cell>
          <cell r="DJ616">
            <v>0</v>
          </cell>
          <cell r="DK616">
            <v>0</v>
          </cell>
          <cell r="DL616">
            <v>0</v>
          </cell>
          <cell r="DM616">
            <v>0</v>
          </cell>
          <cell r="DN616">
            <v>0</v>
          </cell>
          <cell r="DO616">
            <v>0</v>
          </cell>
          <cell r="DP616">
            <v>0</v>
          </cell>
          <cell r="DQ616">
            <v>0</v>
          </cell>
          <cell r="DR616">
            <v>0</v>
          </cell>
          <cell r="DS616">
            <v>0</v>
          </cell>
          <cell r="DT616">
            <v>0</v>
          </cell>
          <cell r="DU616">
            <v>0</v>
          </cell>
          <cell r="DV616">
            <v>0</v>
          </cell>
          <cell r="DW616">
            <v>0</v>
          </cell>
          <cell r="DX616">
            <v>0</v>
          </cell>
          <cell r="DY616">
            <v>0</v>
          </cell>
          <cell r="DZ616">
            <v>0</v>
          </cell>
          <cell r="EA616">
            <v>0</v>
          </cell>
          <cell r="EB616">
            <v>0</v>
          </cell>
          <cell r="EC616">
            <v>0</v>
          </cell>
          <cell r="ED616">
            <v>0</v>
          </cell>
          <cell r="EE616">
            <v>0</v>
          </cell>
        </row>
        <row r="617"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  <cell r="BZ617">
            <v>0</v>
          </cell>
          <cell r="CA617">
            <v>0</v>
          </cell>
          <cell r="CB617">
            <v>0</v>
          </cell>
          <cell r="CC617">
            <v>0</v>
          </cell>
          <cell r="CD617">
            <v>0</v>
          </cell>
          <cell r="CE617">
            <v>0</v>
          </cell>
          <cell r="CF617">
            <v>0</v>
          </cell>
          <cell r="CG617">
            <v>0</v>
          </cell>
          <cell r="CH617">
            <v>0</v>
          </cell>
          <cell r="CI617">
            <v>0</v>
          </cell>
          <cell r="CJ617">
            <v>0</v>
          </cell>
          <cell r="CK617">
            <v>0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P617">
            <v>0</v>
          </cell>
          <cell r="CQ617">
            <v>0</v>
          </cell>
          <cell r="CR617">
            <v>0</v>
          </cell>
          <cell r="CS617">
            <v>0</v>
          </cell>
          <cell r="CT617">
            <v>0</v>
          </cell>
          <cell r="CU617">
            <v>0</v>
          </cell>
          <cell r="CV617">
            <v>0</v>
          </cell>
          <cell r="CW617">
            <v>0</v>
          </cell>
          <cell r="CX617">
            <v>0</v>
          </cell>
          <cell r="CY617">
            <v>0</v>
          </cell>
          <cell r="CZ617">
            <v>0</v>
          </cell>
          <cell r="DA617">
            <v>0</v>
          </cell>
          <cell r="DB617">
            <v>0</v>
          </cell>
          <cell r="DC617">
            <v>0</v>
          </cell>
          <cell r="DD617">
            <v>0</v>
          </cell>
          <cell r="DE617">
            <v>0</v>
          </cell>
          <cell r="DF617">
            <v>0</v>
          </cell>
          <cell r="DG617">
            <v>0</v>
          </cell>
          <cell r="DH617">
            <v>0</v>
          </cell>
          <cell r="DI617">
            <v>0</v>
          </cell>
          <cell r="DJ617">
            <v>0</v>
          </cell>
          <cell r="DK617">
            <v>0</v>
          </cell>
          <cell r="DL617">
            <v>0</v>
          </cell>
          <cell r="DM617">
            <v>0</v>
          </cell>
          <cell r="DN617">
            <v>0</v>
          </cell>
          <cell r="DO617">
            <v>0</v>
          </cell>
          <cell r="DP617">
            <v>0</v>
          </cell>
          <cell r="DQ617">
            <v>0</v>
          </cell>
          <cell r="DR617">
            <v>0</v>
          </cell>
          <cell r="DS617">
            <v>0</v>
          </cell>
          <cell r="DT617">
            <v>0</v>
          </cell>
          <cell r="DU617">
            <v>0</v>
          </cell>
          <cell r="DV617">
            <v>0</v>
          </cell>
          <cell r="DW617">
            <v>0</v>
          </cell>
          <cell r="DX617">
            <v>0</v>
          </cell>
          <cell r="DY617">
            <v>0</v>
          </cell>
          <cell r="DZ617">
            <v>0</v>
          </cell>
          <cell r="EA617">
            <v>0</v>
          </cell>
          <cell r="EB617">
            <v>0</v>
          </cell>
          <cell r="EC617">
            <v>0</v>
          </cell>
          <cell r="ED617">
            <v>0</v>
          </cell>
          <cell r="EE617">
            <v>0</v>
          </cell>
        </row>
        <row r="618"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1E-3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1E-3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  <cell r="BZ618">
            <v>0</v>
          </cell>
          <cell r="CA618">
            <v>0</v>
          </cell>
          <cell r="CB618">
            <v>0</v>
          </cell>
          <cell r="CC618">
            <v>0</v>
          </cell>
          <cell r="CD618">
            <v>0</v>
          </cell>
          <cell r="CE618">
            <v>0</v>
          </cell>
          <cell r="CF618">
            <v>0</v>
          </cell>
          <cell r="CG618">
            <v>0</v>
          </cell>
          <cell r="CH618">
            <v>0</v>
          </cell>
          <cell r="CI618">
            <v>0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P618">
            <v>0</v>
          </cell>
          <cell r="CQ618">
            <v>0</v>
          </cell>
          <cell r="CR618">
            <v>0</v>
          </cell>
          <cell r="CS618">
            <v>0</v>
          </cell>
          <cell r="CT618">
            <v>0</v>
          </cell>
          <cell r="CU618">
            <v>0</v>
          </cell>
          <cell r="CV618">
            <v>0</v>
          </cell>
          <cell r="CW618">
            <v>0</v>
          </cell>
          <cell r="CX618">
            <v>0</v>
          </cell>
          <cell r="CY618">
            <v>0</v>
          </cell>
          <cell r="CZ618">
            <v>0</v>
          </cell>
          <cell r="DA618">
            <v>0</v>
          </cell>
          <cell r="DB618">
            <v>0</v>
          </cell>
          <cell r="DC618">
            <v>0</v>
          </cell>
          <cell r="DD618">
            <v>0</v>
          </cell>
          <cell r="DE618">
            <v>0</v>
          </cell>
          <cell r="DF618">
            <v>0</v>
          </cell>
          <cell r="DG618">
            <v>0</v>
          </cell>
          <cell r="DH618">
            <v>0</v>
          </cell>
          <cell r="DI618">
            <v>0</v>
          </cell>
          <cell r="DJ618">
            <v>0</v>
          </cell>
          <cell r="DK618">
            <v>0</v>
          </cell>
          <cell r="DL618">
            <v>0</v>
          </cell>
          <cell r="DM618">
            <v>0</v>
          </cell>
          <cell r="DN618">
            <v>0</v>
          </cell>
          <cell r="DO618">
            <v>0</v>
          </cell>
          <cell r="DP618">
            <v>0</v>
          </cell>
          <cell r="DQ618">
            <v>0</v>
          </cell>
          <cell r="DR618">
            <v>0</v>
          </cell>
          <cell r="DS618">
            <v>0</v>
          </cell>
          <cell r="DT618">
            <v>0</v>
          </cell>
          <cell r="DU618">
            <v>0</v>
          </cell>
          <cell r="DV618">
            <v>0</v>
          </cell>
          <cell r="DW618">
            <v>0</v>
          </cell>
          <cell r="DX618">
            <v>0</v>
          </cell>
          <cell r="DY618">
            <v>0</v>
          </cell>
          <cell r="DZ618">
            <v>0</v>
          </cell>
          <cell r="EA618">
            <v>0</v>
          </cell>
          <cell r="EB618">
            <v>0</v>
          </cell>
          <cell r="EC618">
            <v>0</v>
          </cell>
          <cell r="ED618">
            <v>0</v>
          </cell>
          <cell r="EE618">
            <v>0</v>
          </cell>
        </row>
        <row r="619"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  <cell r="BZ619">
            <v>0</v>
          </cell>
          <cell r="CA619">
            <v>0</v>
          </cell>
          <cell r="CB619">
            <v>0</v>
          </cell>
          <cell r="CC619">
            <v>0</v>
          </cell>
          <cell r="CD619">
            <v>0</v>
          </cell>
          <cell r="CE619">
            <v>0</v>
          </cell>
          <cell r="CF619">
            <v>0</v>
          </cell>
          <cell r="CG619">
            <v>0</v>
          </cell>
          <cell r="CH619">
            <v>0</v>
          </cell>
          <cell r="CI619">
            <v>0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P619">
            <v>0</v>
          </cell>
          <cell r="CQ619">
            <v>0</v>
          </cell>
          <cell r="CR619">
            <v>0</v>
          </cell>
          <cell r="CS619">
            <v>0</v>
          </cell>
          <cell r="CT619">
            <v>0</v>
          </cell>
          <cell r="CU619">
            <v>0</v>
          </cell>
          <cell r="CV619">
            <v>0</v>
          </cell>
          <cell r="CW619">
            <v>0</v>
          </cell>
          <cell r="CX619">
            <v>0</v>
          </cell>
          <cell r="CY619">
            <v>0</v>
          </cell>
          <cell r="CZ619">
            <v>0</v>
          </cell>
          <cell r="DA619">
            <v>0</v>
          </cell>
          <cell r="DB619">
            <v>0</v>
          </cell>
          <cell r="DC619">
            <v>0</v>
          </cell>
          <cell r="DD619">
            <v>0</v>
          </cell>
          <cell r="DE619">
            <v>0</v>
          </cell>
          <cell r="DF619">
            <v>0</v>
          </cell>
          <cell r="DG619">
            <v>0</v>
          </cell>
          <cell r="DH619">
            <v>0</v>
          </cell>
          <cell r="DI619">
            <v>0</v>
          </cell>
          <cell r="DJ619">
            <v>0</v>
          </cell>
          <cell r="DK619">
            <v>0</v>
          </cell>
          <cell r="DL619">
            <v>0</v>
          </cell>
          <cell r="DM619">
            <v>0</v>
          </cell>
          <cell r="DN619">
            <v>0</v>
          </cell>
          <cell r="DO619">
            <v>0</v>
          </cell>
          <cell r="DP619">
            <v>0</v>
          </cell>
          <cell r="DQ619">
            <v>0</v>
          </cell>
          <cell r="DR619">
            <v>0</v>
          </cell>
          <cell r="DS619">
            <v>0</v>
          </cell>
          <cell r="DT619">
            <v>0</v>
          </cell>
          <cell r="DU619">
            <v>0</v>
          </cell>
          <cell r="DV619">
            <v>0</v>
          </cell>
          <cell r="DW619">
            <v>0</v>
          </cell>
          <cell r="DX619">
            <v>0</v>
          </cell>
          <cell r="DY619">
            <v>0</v>
          </cell>
          <cell r="DZ619">
            <v>0</v>
          </cell>
          <cell r="EA619">
            <v>0</v>
          </cell>
          <cell r="EB619">
            <v>0</v>
          </cell>
          <cell r="EC619">
            <v>0</v>
          </cell>
          <cell r="ED619">
            <v>0</v>
          </cell>
          <cell r="EE619">
            <v>0</v>
          </cell>
        </row>
        <row r="620">
          <cell r="F620">
            <v>0</v>
          </cell>
          <cell r="G620">
            <v>0</v>
          </cell>
          <cell r="H620">
            <v>1E-3</v>
          </cell>
          <cell r="I620">
            <v>1E-3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1E-3</v>
          </cell>
          <cell r="O620">
            <v>1E-3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1E-3</v>
          </cell>
          <cell r="W620">
            <v>0</v>
          </cell>
          <cell r="X620">
            <v>1E-3</v>
          </cell>
          <cell r="Y620">
            <v>0</v>
          </cell>
          <cell r="Z620">
            <v>0</v>
          </cell>
          <cell r="AA620">
            <v>1E-3</v>
          </cell>
          <cell r="AB620">
            <v>1E-3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1E-3</v>
          </cell>
          <cell r="AL620">
            <v>0</v>
          </cell>
          <cell r="AM620">
            <v>0</v>
          </cell>
          <cell r="AN620">
            <v>1E-3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1E-3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1E-3</v>
          </cell>
          <cell r="BM620">
            <v>0</v>
          </cell>
          <cell r="BN620">
            <v>1E-3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B620">
            <v>0</v>
          </cell>
          <cell r="CC620">
            <v>0</v>
          </cell>
          <cell r="CD620">
            <v>0</v>
          </cell>
          <cell r="CE620">
            <v>0</v>
          </cell>
          <cell r="CF620">
            <v>0</v>
          </cell>
          <cell r="CG620">
            <v>0</v>
          </cell>
          <cell r="CH620">
            <v>0</v>
          </cell>
          <cell r="CI620">
            <v>0</v>
          </cell>
          <cell r="CJ620">
            <v>0</v>
          </cell>
          <cell r="CK620">
            <v>0</v>
          </cell>
          <cell r="CL620">
            <v>0</v>
          </cell>
          <cell r="CM620">
            <v>0</v>
          </cell>
          <cell r="CN620">
            <v>0</v>
          </cell>
          <cell r="CO620">
            <v>0</v>
          </cell>
          <cell r="CP620">
            <v>0</v>
          </cell>
          <cell r="CQ620">
            <v>0</v>
          </cell>
          <cell r="CR620">
            <v>0</v>
          </cell>
          <cell r="CS620">
            <v>0</v>
          </cell>
          <cell r="CT620">
            <v>0</v>
          </cell>
          <cell r="CU620">
            <v>0</v>
          </cell>
          <cell r="CV620">
            <v>0</v>
          </cell>
          <cell r="CW620">
            <v>0</v>
          </cell>
          <cell r="CX620">
            <v>0</v>
          </cell>
          <cell r="CY620">
            <v>0</v>
          </cell>
          <cell r="CZ620">
            <v>0</v>
          </cell>
          <cell r="DA620">
            <v>0</v>
          </cell>
          <cell r="DB620">
            <v>0</v>
          </cell>
          <cell r="DC620">
            <v>0</v>
          </cell>
          <cell r="DD620">
            <v>0</v>
          </cell>
          <cell r="DE620">
            <v>0</v>
          </cell>
          <cell r="DF620">
            <v>0</v>
          </cell>
          <cell r="DG620">
            <v>0</v>
          </cell>
          <cell r="DH620">
            <v>0</v>
          </cell>
          <cell r="DI620">
            <v>0</v>
          </cell>
          <cell r="DJ620">
            <v>0</v>
          </cell>
          <cell r="DK620">
            <v>0</v>
          </cell>
          <cell r="DL620">
            <v>0</v>
          </cell>
          <cell r="DM620">
            <v>0</v>
          </cell>
          <cell r="DN620">
            <v>0</v>
          </cell>
          <cell r="DO620">
            <v>0</v>
          </cell>
          <cell r="DP620">
            <v>0</v>
          </cell>
          <cell r="DQ620">
            <v>0</v>
          </cell>
          <cell r="DR620">
            <v>0</v>
          </cell>
          <cell r="DS620">
            <v>0</v>
          </cell>
          <cell r="DT620">
            <v>0</v>
          </cell>
          <cell r="DU620">
            <v>0</v>
          </cell>
          <cell r="DV620">
            <v>0</v>
          </cell>
          <cell r="DW620">
            <v>0</v>
          </cell>
          <cell r="DX620">
            <v>0</v>
          </cell>
          <cell r="DY620">
            <v>0</v>
          </cell>
          <cell r="DZ620">
            <v>0</v>
          </cell>
          <cell r="EA620">
            <v>0</v>
          </cell>
          <cell r="EB620">
            <v>0</v>
          </cell>
          <cell r="EC620">
            <v>0</v>
          </cell>
          <cell r="ED620">
            <v>0</v>
          </cell>
          <cell r="EE620">
            <v>0</v>
          </cell>
        </row>
        <row r="621"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0</v>
          </cell>
          <cell r="CE621">
            <v>0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>
            <v>0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>
            <v>0</v>
          </cell>
          <cell r="CU621">
            <v>0</v>
          </cell>
          <cell r="CV621">
            <v>0</v>
          </cell>
          <cell r="CW621">
            <v>0</v>
          </cell>
          <cell r="CX621">
            <v>0</v>
          </cell>
          <cell r="CY621">
            <v>0</v>
          </cell>
          <cell r="CZ621">
            <v>0</v>
          </cell>
          <cell r="DA621">
            <v>0</v>
          </cell>
          <cell r="DB621">
            <v>0</v>
          </cell>
          <cell r="DC621">
            <v>0</v>
          </cell>
          <cell r="DD621">
            <v>0</v>
          </cell>
          <cell r="DE621">
            <v>0</v>
          </cell>
          <cell r="DF621">
            <v>0</v>
          </cell>
          <cell r="DG621">
            <v>0</v>
          </cell>
          <cell r="DH621">
            <v>0</v>
          </cell>
          <cell r="DI621">
            <v>0</v>
          </cell>
          <cell r="DJ621">
            <v>0</v>
          </cell>
          <cell r="DK621">
            <v>0</v>
          </cell>
          <cell r="DL621">
            <v>0</v>
          </cell>
          <cell r="DM621">
            <v>0</v>
          </cell>
          <cell r="DN621">
            <v>0</v>
          </cell>
          <cell r="DO621">
            <v>0</v>
          </cell>
          <cell r="DP621">
            <v>0</v>
          </cell>
          <cell r="DQ621">
            <v>0</v>
          </cell>
          <cell r="DR621">
            <v>0</v>
          </cell>
          <cell r="DS621">
            <v>0</v>
          </cell>
          <cell r="DT621">
            <v>0</v>
          </cell>
          <cell r="DU621">
            <v>0</v>
          </cell>
          <cell r="DV621">
            <v>0</v>
          </cell>
          <cell r="DW621">
            <v>0</v>
          </cell>
          <cell r="DX621">
            <v>0</v>
          </cell>
          <cell r="DY621">
            <v>0</v>
          </cell>
          <cell r="DZ621">
            <v>0</v>
          </cell>
          <cell r="EA621">
            <v>0</v>
          </cell>
          <cell r="EB621">
            <v>0</v>
          </cell>
          <cell r="EC621">
            <v>0</v>
          </cell>
          <cell r="ED621">
            <v>0</v>
          </cell>
          <cell r="EE621">
            <v>0</v>
          </cell>
        </row>
        <row r="622"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  <cell r="BZ622">
            <v>0</v>
          </cell>
          <cell r="CA622">
            <v>0</v>
          </cell>
          <cell r="CB622">
            <v>0</v>
          </cell>
          <cell r="CC622">
            <v>0</v>
          </cell>
          <cell r="CD622">
            <v>0</v>
          </cell>
          <cell r="CE622">
            <v>0</v>
          </cell>
          <cell r="CF622">
            <v>0</v>
          </cell>
          <cell r="CG622">
            <v>0</v>
          </cell>
          <cell r="CH622">
            <v>0</v>
          </cell>
          <cell r="CI622">
            <v>0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N622">
            <v>0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0</v>
          </cell>
          <cell r="CT622">
            <v>0</v>
          </cell>
          <cell r="CU622">
            <v>0</v>
          </cell>
          <cell r="CV622">
            <v>0</v>
          </cell>
          <cell r="CW622">
            <v>0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  <cell r="DB622">
            <v>0</v>
          </cell>
          <cell r="DC622">
            <v>0</v>
          </cell>
          <cell r="DD622">
            <v>0</v>
          </cell>
          <cell r="DE622">
            <v>0</v>
          </cell>
          <cell r="DF622">
            <v>0</v>
          </cell>
          <cell r="DG622">
            <v>0</v>
          </cell>
          <cell r="DH622">
            <v>0</v>
          </cell>
          <cell r="DI622">
            <v>0</v>
          </cell>
          <cell r="DJ622">
            <v>0</v>
          </cell>
          <cell r="DK622">
            <v>0</v>
          </cell>
          <cell r="DL622">
            <v>0</v>
          </cell>
          <cell r="DM622">
            <v>0</v>
          </cell>
          <cell r="DN622">
            <v>0</v>
          </cell>
          <cell r="DO622">
            <v>0</v>
          </cell>
          <cell r="DP622">
            <v>0</v>
          </cell>
          <cell r="DQ622">
            <v>0</v>
          </cell>
          <cell r="DR622">
            <v>0</v>
          </cell>
          <cell r="DS622">
            <v>0</v>
          </cell>
          <cell r="DT622">
            <v>0</v>
          </cell>
          <cell r="DU622">
            <v>0</v>
          </cell>
          <cell r="DV622">
            <v>0</v>
          </cell>
          <cell r="DW622">
            <v>0</v>
          </cell>
          <cell r="DX622">
            <v>0</v>
          </cell>
          <cell r="DY622">
            <v>0</v>
          </cell>
          <cell r="DZ622">
            <v>0</v>
          </cell>
          <cell r="EA622">
            <v>0</v>
          </cell>
          <cell r="EB622">
            <v>0</v>
          </cell>
          <cell r="EC622">
            <v>0</v>
          </cell>
          <cell r="ED622">
            <v>0</v>
          </cell>
          <cell r="EE622">
            <v>0</v>
          </cell>
        </row>
        <row r="624"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  <cell r="BZ624">
            <v>0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0</v>
          </cell>
          <cell r="CH624">
            <v>0</v>
          </cell>
          <cell r="CI624">
            <v>0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P624">
            <v>0</v>
          </cell>
          <cell r="CQ624">
            <v>0</v>
          </cell>
          <cell r="CR624">
            <v>0</v>
          </cell>
          <cell r="CS624">
            <v>0</v>
          </cell>
          <cell r="CT624">
            <v>0</v>
          </cell>
          <cell r="CU624">
            <v>0</v>
          </cell>
          <cell r="CV624">
            <v>0</v>
          </cell>
          <cell r="CW624">
            <v>0</v>
          </cell>
          <cell r="CX624">
            <v>0</v>
          </cell>
          <cell r="CY624">
            <v>0</v>
          </cell>
          <cell r="CZ624">
            <v>0</v>
          </cell>
          <cell r="DA624">
            <v>0</v>
          </cell>
          <cell r="DB624">
            <v>0</v>
          </cell>
          <cell r="DC624">
            <v>0</v>
          </cell>
          <cell r="DD624">
            <v>0</v>
          </cell>
          <cell r="DE624">
            <v>0</v>
          </cell>
          <cell r="DF624">
            <v>0</v>
          </cell>
          <cell r="DG624">
            <v>0</v>
          </cell>
          <cell r="DH624">
            <v>0</v>
          </cell>
          <cell r="DI624">
            <v>0</v>
          </cell>
          <cell r="DJ624">
            <v>0</v>
          </cell>
          <cell r="DK624">
            <v>0</v>
          </cell>
          <cell r="DL624">
            <v>0</v>
          </cell>
          <cell r="DM624">
            <v>0</v>
          </cell>
          <cell r="DN624">
            <v>0</v>
          </cell>
          <cell r="DO624">
            <v>0</v>
          </cell>
          <cell r="DP624">
            <v>0</v>
          </cell>
          <cell r="DQ624">
            <v>0</v>
          </cell>
          <cell r="DR624">
            <v>0</v>
          </cell>
          <cell r="DS624">
            <v>0</v>
          </cell>
          <cell r="DT624">
            <v>0</v>
          </cell>
          <cell r="DU624">
            <v>0</v>
          </cell>
          <cell r="DV624">
            <v>0</v>
          </cell>
          <cell r="DW624">
            <v>0</v>
          </cell>
          <cell r="DX624">
            <v>0</v>
          </cell>
          <cell r="DY624">
            <v>0</v>
          </cell>
          <cell r="DZ624">
            <v>0</v>
          </cell>
          <cell r="EA624">
            <v>0</v>
          </cell>
          <cell r="EB624">
            <v>0</v>
          </cell>
          <cell r="EC624">
            <v>0</v>
          </cell>
          <cell r="ED624">
            <v>0</v>
          </cell>
          <cell r="EE624">
            <v>0</v>
          </cell>
        </row>
        <row r="625"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0</v>
          </cell>
          <cell r="CH625">
            <v>0</v>
          </cell>
          <cell r="CI625">
            <v>0</v>
          </cell>
          <cell r="CJ625">
            <v>0</v>
          </cell>
          <cell r="CK625">
            <v>0</v>
          </cell>
          <cell r="CL625">
            <v>0</v>
          </cell>
          <cell r="CM625">
            <v>0</v>
          </cell>
          <cell r="CN625">
            <v>0</v>
          </cell>
          <cell r="CO625">
            <v>0</v>
          </cell>
          <cell r="CP625">
            <v>0</v>
          </cell>
          <cell r="CQ625">
            <v>0</v>
          </cell>
          <cell r="CR625">
            <v>0</v>
          </cell>
          <cell r="CS625">
            <v>0</v>
          </cell>
          <cell r="CT625">
            <v>0</v>
          </cell>
          <cell r="CU625">
            <v>0</v>
          </cell>
          <cell r="CV625">
            <v>0</v>
          </cell>
          <cell r="CW625">
            <v>0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  <cell r="DB625">
            <v>0</v>
          </cell>
          <cell r="DC625">
            <v>0</v>
          </cell>
          <cell r="DD625">
            <v>0</v>
          </cell>
          <cell r="DE625">
            <v>0</v>
          </cell>
          <cell r="DF625">
            <v>0</v>
          </cell>
          <cell r="DG625">
            <v>0</v>
          </cell>
          <cell r="DH625">
            <v>0</v>
          </cell>
          <cell r="DI625">
            <v>0</v>
          </cell>
          <cell r="DJ625">
            <v>0</v>
          </cell>
          <cell r="DK625">
            <v>0</v>
          </cell>
          <cell r="DL625">
            <v>0</v>
          </cell>
          <cell r="DM625">
            <v>0</v>
          </cell>
          <cell r="DN625">
            <v>0</v>
          </cell>
          <cell r="DO625">
            <v>0</v>
          </cell>
          <cell r="DP625">
            <v>0</v>
          </cell>
          <cell r="DQ625">
            <v>0</v>
          </cell>
          <cell r="DR625">
            <v>0</v>
          </cell>
          <cell r="DS625">
            <v>0</v>
          </cell>
          <cell r="DT625">
            <v>0</v>
          </cell>
          <cell r="DU625">
            <v>0</v>
          </cell>
          <cell r="DV625">
            <v>0</v>
          </cell>
          <cell r="DW625">
            <v>0</v>
          </cell>
          <cell r="DX625">
            <v>0</v>
          </cell>
          <cell r="DY625">
            <v>0</v>
          </cell>
          <cell r="DZ625">
            <v>0</v>
          </cell>
          <cell r="EA625">
            <v>0</v>
          </cell>
          <cell r="EB625">
            <v>0</v>
          </cell>
          <cell r="EC625">
            <v>0</v>
          </cell>
          <cell r="ED625">
            <v>0</v>
          </cell>
          <cell r="EE625">
            <v>0</v>
          </cell>
        </row>
        <row r="626"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1E-3</v>
          </cell>
          <cell r="AH626">
            <v>1E-3</v>
          </cell>
          <cell r="AI626">
            <v>1E-3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1E-3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1E-3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1E-3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1E-3</v>
          </cell>
          <cell r="BP626">
            <v>1E-3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  <cell r="BZ626">
            <v>0</v>
          </cell>
          <cell r="CA626">
            <v>0</v>
          </cell>
          <cell r="CB626">
            <v>0</v>
          </cell>
          <cell r="CC626">
            <v>0</v>
          </cell>
          <cell r="CD626">
            <v>0</v>
          </cell>
          <cell r="CE626">
            <v>0</v>
          </cell>
          <cell r="CF626">
            <v>0</v>
          </cell>
          <cell r="CG626">
            <v>0</v>
          </cell>
          <cell r="CH626">
            <v>0</v>
          </cell>
          <cell r="CI626">
            <v>0</v>
          </cell>
          <cell r="CJ626">
            <v>0</v>
          </cell>
          <cell r="CK626">
            <v>0</v>
          </cell>
          <cell r="CL626">
            <v>0</v>
          </cell>
          <cell r="CM626">
            <v>0</v>
          </cell>
          <cell r="CN626">
            <v>0</v>
          </cell>
          <cell r="CO626">
            <v>0</v>
          </cell>
          <cell r="CP626">
            <v>0</v>
          </cell>
          <cell r="CQ626">
            <v>0</v>
          </cell>
          <cell r="CR626">
            <v>0</v>
          </cell>
          <cell r="CS626">
            <v>0</v>
          </cell>
          <cell r="CT626">
            <v>0</v>
          </cell>
          <cell r="CU626">
            <v>0</v>
          </cell>
          <cell r="CV626">
            <v>0</v>
          </cell>
          <cell r="CW626">
            <v>0</v>
          </cell>
          <cell r="CX626">
            <v>0</v>
          </cell>
          <cell r="CY626">
            <v>0</v>
          </cell>
          <cell r="CZ626">
            <v>0</v>
          </cell>
          <cell r="DA626">
            <v>0</v>
          </cell>
          <cell r="DB626">
            <v>0</v>
          </cell>
          <cell r="DC626">
            <v>0</v>
          </cell>
          <cell r="DD626">
            <v>0</v>
          </cell>
          <cell r="DE626">
            <v>0</v>
          </cell>
          <cell r="DF626">
            <v>0</v>
          </cell>
          <cell r="DG626">
            <v>0</v>
          </cell>
          <cell r="DH626">
            <v>0</v>
          </cell>
          <cell r="DI626">
            <v>0</v>
          </cell>
          <cell r="DJ626">
            <v>0</v>
          </cell>
          <cell r="DK626">
            <v>0</v>
          </cell>
          <cell r="DL626">
            <v>0</v>
          </cell>
          <cell r="DM626">
            <v>0</v>
          </cell>
          <cell r="DN626">
            <v>0</v>
          </cell>
          <cell r="DO626">
            <v>0</v>
          </cell>
          <cell r="DP626">
            <v>0</v>
          </cell>
          <cell r="DQ626">
            <v>0</v>
          </cell>
          <cell r="DR626">
            <v>0</v>
          </cell>
          <cell r="DS626">
            <v>0</v>
          </cell>
          <cell r="DT626">
            <v>0</v>
          </cell>
          <cell r="DU626">
            <v>0</v>
          </cell>
          <cell r="DV626">
            <v>0</v>
          </cell>
          <cell r="DW626">
            <v>0</v>
          </cell>
          <cell r="DX626">
            <v>0</v>
          </cell>
          <cell r="DY626">
            <v>0</v>
          </cell>
          <cell r="DZ626">
            <v>0</v>
          </cell>
          <cell r="EA626">
            <v>0</v>
          </cell>
          <cell r="EB626">
            <v>0</v>
          </cell>
          <cell r="EC626">
            <v>0</v>
          </cell>
          <cell r="ED626">
            <v>0</v>
          </cell>
          <cell r="EE626">
            <v>0</v>
          </cell>
        </row>
        <row r="627"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  <cell r="BZ627">
            <v>0</v>
          </cell>
          <cell r="CA627">
            <v>0</v>
          </cell>
          <cell r="CB627">
            <v>0</v>
          </cell>
          <cell r="CC627">
            <v>0</v>
          </cell>
          <cell r="CD627">
            <v>0</v>
          </cell>
          <cell r="CE627">
            <v>0</v>
          </cell>
          <cell r="CF627">
            <v>0</v>
          </cell>
          <cell r="CG627">
            <v>0</v>
          </cell>
          <cell r="CH627">
            <v>0</v>
          </cell>
          <cell r="CI627">
            <v>0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P627">
            <v>0</v>
          </cell>
          <cell r="CQ627">
            <v>0</v>
          </cell>
          <cell r="CR627">
            <v>0</v>
          </cell>
          <cell r="CS627">
            <v>0</v>
          </cell>
          <cell r="CT627">
            <v>0</v>
          </cell>
          <cell r="CU627">
            <v>0</v>
          </cell>
          <cell r="CV627">
            <v>0</v>
          </cell>
          <cell r="CW627">
            <v>0</v>
          </cell>
          <cell r="CX627">
            <v>0</v>
          </cell>
          <cell r="CY627">
            <v>0</v>
          </cell>
          <cell r="CZ627">
            <v>0</v>
          </cell>
          <cell r="DA627">
            <v>0</v>
          </cell>
          <cell r="DB627">
            <v>0</v>
          </cell>
          <cell r="DC627">
            <v>0</v>
          </cell>
          <cell r="DD627">
            <v>0</v>
          </cell>
          <cell r="DE627">
            <v>0</v>
          </cell>
          <cell r="DF627">
            <v>0</v>
          </cell>
          <cell r="DG627">
            <v>0</v>
          </cell>
          <cell r="DH627">
            <v>0</v>
          </cell>
          <cell r="DI627">
            <v>0</v>
          </cell>
          <cell r="DJ627">
            <v>0</v>
          </cell>
          <cell r="DK627">
            <v>0</v>
          </cell>
          <cell r="DL627">
            <v>0</v>
          </cell>
          <cell r="DM627">
            <v>0</v>
          </cell>
          <cell r="DN627">
            <v>0</v>
          </cell>
          <cell r="DO627">
            <v>0</v>
          </cell>
          <cell r="DP627">
            <v>0</v>
          </cell>
          <cell r="DQ627">
            <v>0</v>
          </cell>
          <cell r="DR627">
            <v>0</v>
          </cell>
          <cell r="DS627">
            <v>0</v>
          </cell>
          <cell r="DT627">
            <v>0</v>
          </cell>
          <cell r="DU627">
            <v>0</v>
          </cell>
          <cell r="DV627">
            <v>0</v>
          </cell>
          <cell r="DW627">
            <v>0</v>
          </cell>
          <cell r="DX627">
            <v>0</v>
          </cell>
          <cell r="DY627">
            <v>0</v>
          </cell>
          <cell r="DZ627">
            <v>0</v>
          </cell>
          <cell r="EA627">
            <v>0</v>
          </cell>
          <cell r="EB627">
            <v>0</v>
          </cell>
          <cell r="EC627">
            <v>0</v>
          </cell>
          <cell r="ED627">
            <v>0</v>
          </cell>
          <cell r="EE627">
            <v>0</v>
          </cell>
        </row>
        <row r="628"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  <cell r="BZ628">
            <v>0</v>
          </cell>
          <cell r="CA628">
            <v>0</v>
          </cell>
          <cell r="CB628">
            <v>0</v>
          </cell>
          <cell r="CC628">
            <v>0</v>
          </cell>
          <cell r="CD628">
            <v>0</v>
          </cell>
          <cell r="CE628">
            <v>0</v>
          </cell>
          <cell r="CF628">
            <v>0</v>
          </cell>
          <cell r="CG628">
            <v>0</v>
          </cell>
          <cell r="CH628">
            <v>0</v>
          </cell>
          <cell r="CI628">
            <v>0</v>
          </cell>
          <cell r="CJ628">
            <v>0</v>
          </cell>
          <cell r="CK628">
            <v>0</v>
          </cell>
          <cell r="CL628">
            <v>0</v>
          </cell>
          <cell r="CM628">
            <v>0</v>
          </cell>
          <cell r="CN628">
            <v>0</v>
          </cell>
          <cell r="CO628">
            <v>0</v>
          </cell>
          <cell r="CP628">
            <v>0</v>
          </cell>
          <cell r="CQ628">
            <v>0</v>
          </cell>
          <cell r="CR628">
            <v>0</v>
          </cell>
          <cell r="CS628">
            <v>0</v>
          </cell>
          <cell r="CT628">
            <v>0</v>
          </cell>
          <cell r="CU628">
            <v>0</v>
          </cell>
          <cell r="CV628">
            <v>0</v>
          </cell>
          <cell r="CW628">
            <v>0</v>
          </cell>
          <cell r="CX628">
            <v>0</v>
          </cell>
          <cell r="CY628">
            <v>0</v>
          </cell>
          <cell r="CZ628">
            <v>0</v>
          </cell>
          <cell r="DA628">
            <v>0</v>
          </cell>
          <cell r="DB628">
            <v>0</v>
          </cell>
          <cell r="DC628">
            <v>0</v>
          </cell>
          <cell r="DD628">
            <v>0</v>
          </cell>
          <cell r="DE628">
            <v>0</v>
          </cell>
          <cell r="DF628">
            <v>0</v>
          </cell>
          <cell r="DG628">
            <v>0</v>
          </cell>
          <cell r="DH628">
            <v>0</v>
          </cell>
          <cell r="DI628">
            <v>0</v>
          </cell>
          <cell r="DJ628">
            <v>0</v>
          </cell>
          <cell r="DK628">
            <v>0</v>
          </cell>
          <cell r="DL628">
            <v>0</v>
          </cell>
          <cell r="DM628">
            <v>0</v>
          </cell>
          <cell r="DN628">
            <v>0</v>
          </cell>
          <cell r="DO628">
            <v>0</v>
          </cell>
          <cell r="DP628">
            <v>0</v>
          </cell>
          <cell r="DQ628">
            <v>0</v>
          </cell>
          <cell r="DR628">
            <v>0</v>
          </cell>
          <cell r="DS628">
            <v>0</v>
          </cell>
          <cell r="DT628">
            <v>0</v>
          </cell>
          <cell r="DU628">
            <v>0</v>
          </cell>
          <cell r="DV628">
            <v>0</v>
          </cell>
          <cell r="DW628">
            <v>0</v>
          </cell>
          <cell r="DX628">
            <v>0</v>
          </cell>
          <cell r="DY628">
            <v>0</v>
          </cell>
          <cell r="DZ628">
            <v>0</v>
          </cell>
          <cell r="EA628">
            <v>0</v>
          </cell>
          <cell r="EB628">
            <v>0</v>
          </cell>
          <cell r="EC628">
            <v>0</v>
          </cell>
          <cell r="ED628">
            <v>0</v>
          </cell>
          <cell r="EE628">
            <v>0</v>
          </cell>
        </row>
        <row r="629"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  <cell r="BZ629">
            <v>0</v>
          </cell>
          <cell r="CA629">
            <v>0</v>
          </cell>
          <cell r="CB629">
            <v>0</v>
          </cell>
          <cell r="CC629">
            <v>0</v>
          </cell>
          <cell r="CD629">
            <v>0</v>
          </cell>
          <cell r="CE629">
            <v>0</v>
          </cell>
          <cell r="CF629">
            <v>0</v>
          </cell>
          <cell r="CG629">
            <v>0</v>
          </cell>
          <cell r="CH629">
            <v>0</v>
          </cell>
          <cell r="CI629">
            <v>0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P629">
            <v>0</v>
          </cell>
          <cell r="CQ629">
            <v>0</v>
          </cell>
          <cell r="CR629">
            <v>0</v>
          </cell>
          <cell r="CS629">
            <v>0</v>
          </cell>
          <cell r="CT629">
            <v>0</v>
          </cell>
          <cell r="CU629">
            <v>0</v>
          </cell>
          <cell r="CV629">
            <v>0</v>
          </cell>
          <cell r="CW629">
            <v>0</v>
          </cell>
          <cell r="CX629">
            <v>0</v>
          </cell>
          <cell r="CY629">
            <v>0</v>
          </cell>
          <cell r="CZ629">
            <v>0</v>
          </cell>
          <cell r="DA629">
            <v>0</v>
          </cell>
          <cell r="DB629">
            <v>0</v>
          </cell>
          <cell r="DC629">
            <v>0</v>
          </cell>
          <cell r="DD629">
            <v>0</v>
          </cell>
          <cell r="DE629">
            <v>0</v>
          </cell>
          <cell r="DF629">
            <v>0</v>
          </cell>
          <cell r="DG629">
            <v>0</v>
          </cell>
          <cell r="DH629">
            <v>0</v>
          </cell>
          <cell r="DI629">
            <v>0</v>
          </cell>
          <cell r="DJ629">
            <v>0</v>
          </cell>
          <cell r="DK629">
            <v>0</v>
          </cell>
          <cell r="DL629">
            <v>0</v>
          </cell>
          <cell r="DM629">
            <v>0</v>
          </cell>
          <cell r="DN629">
            <v>0</v>
          </cell>
          <cell r="DO629">
            <v>0</v>
          </cell>
          <cell r="DP629">
            <v>0</v>
          </cell>
          <cell r="DQ629">
            <v>0</v>
          </cell>
          <cell r="DR629">
            <v>0</v>
          </cell>
          <cell r="DS629">
            <v>0</v>
          </cell>
          <cell r="DT629">
            <v>0</v>
          </cell>
          <cell r="DU629">
            <v>0</v>
          </cell>
          <cell r="DV629">
            <v>0</v>
          </cell>
          <cell r="DW629">
            <v>0</v>
          </cell>
          <cell r="DX629">
            <v>0</v>
          </cell>
          <cell r="DY629">
            <v>0</v>
          </cell>
          <cell r="DZ629">
            <v>0</v>
          </cell>
          <cell r="EA629">
            <v>0</v>
          </cell>
          <cell r="EB629">
            <v>0</v>
          </cell>
          <cell r="EC629">
            <v>0</v>
          </cell>
          <cell r="ED629">
            <v>0</v>
          </cell>
          <cell r="EE629">
            <v>0</v>
          </cell>
        </row>
        <row r="630"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P630">
            <v>0</v>
          </cell>
          <cell r="CQ630">
            <v>0</v>
          </cell>
          <cell r="CR630">
            <v>0</v>
          </cell>
          <cell r="CS630">
            <v>0</v>
          </cell>
          <cell r="CT630">
            <v>0</v>
          </cell>
          <cell r="CU630">
            <v>0</v>
          </cell>
          <cell r="CV630">
            <v>0</v>
          </cell>
          <cell r="CW630">
            <v>0</v>
          </cell>
          <cell r="CX630">
            <v>0</v>
          </cell>
          <cell r="CY630">
            <v>0</v>
          </cell>
          <cell r="CZ630">
            <v>0</v>
          </cell>
          <cell r="DA630">
            <v>0</v>
          </cell>
          <cell r="DB630">
            <v>0</v>
          </cell>
          <cell r="DC630">
            <v>0</v>
          </cell>
          <cell r="DD630">
            <v>0</v>
          </cell>
          <cell r="DE630">
            <v>0</v>
          </cell>
          <cell r="DF630">
            <v>0</v>
          </cell>
          <cell r="DG630">
            <v>0</v>
          </cell>
          <cell r="DH630">
            <v>0</v>
          </cell>
          <cell r="DI630">
            <v>0</v>
          </cell>
          <cell r="DJ630">
            <v>0</v>
          </cell>
          <cell r="DK630">
            <v>0</v>
          </cell>
          <cell r="DL630">
            <v>0</v>
          </cell>
          <cell r="DM630">
            <v>0</v>
          </cell>
          <cell r="DN630">
            <v>0</v>
          </cell>
          <cell r="DO630">
            <v>0</v>
          </cell>
          <cell r="DP630">
            <v>0</v>
          </cell>
          <cell r="DQ630">
            <v>0</v>
          </cell>
          <cell r="DR630">
            <v>0</v>
          </cell>
          <cell r="DS630">
            <v>0</v>
          </cell>
          <cell r="DT630">
            <v>0</v>
          </cell>
          <cell r="DU630">
            <v>0</v>
          </cell>
          <cell r="DV630">
            <v>0</v>
          </cell>
          <cell r="DW630">
            <v>0</v>
          </cell>
          <cell r="DX630">
            <v>0</v>
          </cell>
          <cell r="DY630">
            <v>0</v>
          </cell>
          <cell r="DZ630">
            <v>0</v>
          </cell>
          <cell r="EA630">
            <v>0</v>
          </cell>
          <cell r="EB630">
            <v>0</v>
          </cell>
          <cell r="EC630">
            <v>0</v>
          </cell>
          <cell r="ED630">
            <v>0</v>
          </cell>
          <cell r="EE630">
            <v>0</v>
          </cell>
        </row>
        <row r="631"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  <cell r="BZ631">
            <v>0</v>
          </cell>
          <cell r="CA631">
            <v>0</v>
          </cell>
          <cell r="CB631">
            <v>0</v>
          </cell>
          <cell r="CC631">
            <v>0</v>
          </cell>
          <cell r="CD631">
            <v>0</v>
          </cell>
          <cell r="CE631">
            <v>0</v>
          </cell>
          <cell r="CF631">
            <v>0</v>
          </cell>
          <cell r="CG631">
            <v>0</v>
          </cell>
          <cell r="CH631">
            <v>0</v>
          </cell>
          <cell r="CI631">
            <v>0</v>
          </cell>
          <cell r="CJ631">
            <v>0</v>
          </cell>
          <cell r="CK631">
            <v>0</v>
          </cell>
          <cell r="CL631">
            <v>0</v>
          </cell>
          <cell r="CM631">
            <v>0</v>
          </cell>
          <cell r="CN631">
            <v>0</v>
          </cell>
          <cell r="CO631">
            <v>0</v>
          </cell>
          <cell r="CP631">
            <v>0</v>
          </cell>
          <cell r="CQ631">
            <v>0</v>
          </cell>
          <cell r="CR631">
            <v>0</v>
          </cell>
          <cell r="CS631">
            <v>0</v>
          </cell>
          <cell r="CT631">
            <v>0</v>
          </cell>
          <cell r="CU631">
            <v>0</v>
          </cell>
          <cell r="CV631">
            <v>0</v>
          </cell>
          <cell r="CW631">
            <v>0</v>
          </cell>
          <cell r="CX631">
            <v>0</v>
          </cell>
          <cell r="CY631">
            <v>0</v>
          </cell>
          <cell r="CZ631">
            <v>0</v>
          </cell>
          <cell r="DA631">
            <v>0</v>
          </cell>
          <cell r="DB631">
            <v>0</v>
          </cell>
          <cell r="DC631">
            <v>0</v>
          </cell>
          <cell r="DD631">
            <v>0</v>
          </cell>
          <cell r="DE631">
            <v>0</v>
          </cell>
          <cell r="DF631">
            <v>0</v>
          </cell>
          <cell r="DG631">
            <v>0</v>
          </cell>
          <cell r="DH631">
            <v>0</v>
          </cell>
          <cell r="DI631">
            <v>0</v>
          </cell>
          <cell r="DJ631">
            <v>0</v>
          </cell>
          <cell r="DK631">
            <v>0</v>
          </cell>
          <cell r="DL631">
            <v>0</v>
          </cell>
          <cell r="DM631">
            <v>0</v>
          </cell>
          <cell r="DN631">
            <v>0</v>
          </cell>
          <cell r="DO631">
            <v>0</v>
          </cell>
          <cell r="DP631">
            <v>0</v>
          </cell>
          <cell r="DQ631">
            <v>0</v>
          </cell>
          <cell r="DR631">
            <v>0</v>
          </cell>
          <cell r="DS631">
            <v>0</v>
          </cell>
          <cell r="DT631">
            <v>0</v>
          </cell>
          <cell r="DU631">
            <v>0</v>
          </cell>
          <cell r="DV631">
            <v>0</v>
          </cell>
          <cell r="DW631">
            <v>0</v>
          </cell>
          <cell r="DX631">
            <v>0</v>
          </cell>
          <cell r="DY631">
            <v>0</v>
          </cell>
          <cell r="DZ631">
            <v>0</v>
          </cell>
          <cell r="EA631">
            <v>0</v>
          </cell>
          <cell r="EB631">
            <v>0</v>
          </cell>
          <cell r="EC631">
            <v>0</v>
          </cell>
          <cell r="ED631">
            <v>0</v>
          </cell>
          <cell r="EE631">
            <v>0</v>
          </cell>
        </row>
        <row r="634"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  <cell r="BZ634">
            <v>0</v>
          </cell>
          <cell r="CA634">
            <v>0</v>
          </cell>
          <cell r="CB634">
            <v>0</v>
          </cell>
          <cell r="CC634">
            <v>0</v>
          </cell>
          <cell r="CD634">
            <v>0</v>
          </cell>
          <cell r="CE634">
            <v>0</v>
          </cell>
          <cell r="CF634">
            <v>0</v>
          </cell>
          <cell r="CG634">
            <v>0</v>
          </cell>
          <cell r="CH634">
            <v>0</v>
          </cell>
          <cell r="CI634">
            <v>0</v>
          </cell>
          <cell r="CJ634">
            <v>0</v>
          </cell>
          <cell r="CK634">
            <v>0</v>
          </cell>
          <cell r="CL634">
            <v>0</v>
          </cell>
          <cell r="CM634">
            <v>0</v>
          </cell>
          <cell r="CN634">
            <v>0</v>
          </cell>
          <cell r="CO634">
            <v>0</v>
          </cell>
          <cell r="CP634">
            <v>0</v>
          </cell>
          <cell r="CQ634">
            <v>0</v>
          </cell>
          <cell r="CR634">
            <v>0</v>
          </cell>
          <cell r="CS634">
            <v>0</v>
          </cell>
          <cell r="CT634">
            <v>0</v>
          </cell>
          <cell r="CU634">
            <v>0</v>
          </cell>
          <cell r="CV634">
            <v>0</v>
          </cell>
          <cell r="CW634">
            <v>0</v>
          </cell>
          <cell r="CX634">
            <v>0</v>
          </cell>
          <cell r="CY634">
            <v>0</v>
          </cell>
          <cell r="CZ634">
            <v>0</v>
          </cell>
          <cell r="DA634">
            <v>0</v>
          </cell>
          <cell r="DB634">
            <v>0</v>
          </cell>
          <cell r="DC634">
            <v>0</v>
          </cell>
          <cell r="DD634">
            <v>0</v>
          </cell>
          <cell r="DE634">
            <v>0</v>
          </cell>
          <cell r="DF634">
            <v>0</v>
          </cell>
          <cell r="DG634">
            <v>0</v>
          </cell>
          <cell r="DH634">
            <v>0</v>
          </cell>
          <cell r="DI634">
            <v>0</v>
          </cell>
          <cell r="DJ634">
            <v>0</v>
          </cell>
          <cell r="DK634">
            <v>0</v>
          </cell>
          <cell r="DL634">
            <v>0</v>
          </cell>
          <cell r="DM634">
            <v>0</v>
          </cell>
          <cell r="DN634">
            <v>0</v>
          </cell>
          <cell r="DO634">
            <v>0</v>
          </cell>
          <cell r="DP634">
            <v>0</v>
          </cell>
          <cell r="DQ634">
            <v>0</v>
          </cell>
          <cell r="DR634">
            <v>0</v>
          </cell>
          <cell r="DS634">
            <v>0</v>
          </cell>
          <cell r="DT634">
            <v>0</v>
          </cell>
          <cell r="DU634">
            <v>0</v>
          </cell>
          <cell r="DV634">
            <v>0</v>
          </cell>
          <cell r="DW634">
            <v>0</v>
          </cell>
          <cell r="DX634">
            <v>0</v>
          </cell>
          <cell r="DY634">
            <v>0</v>
          </cell>
          <cell r="DZ634">
            <v>0</v>
          </cell>
          <cell r="EA634">
            <v>0</v>
          </cell>
          <cell r="EB634">
            <v>0</v>
          </cell>
          <cell r="EC634">
            <v>0</v>
          </cell>
          <cell r="ED634">
            <v>0</v>
          </cell>
        </row>
        <row r="635"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  <cell r="BZ635">
            <v>0</v>
          </cell>
          <cell r="CA635">
            <v>0</v>
          </cell>
          <cell r="CB635">
            <v>0</v>
          </cell>
          <cell r="CC635">
            <v>0</v>
          </cell>
          <cell r="CD635">
            <v>0</v>
          </cell>
          <cell r="CE635">
            <v>0</v>
          </cell>
          <cell r="CF635">
            <v>0</v>
          </cell>
          <cell r="CG635">
            <v>0</v>
          </cell>
          <cell r="CH635">
            <v>0</v>
          </cell>
          <cell r="CI635">
            <v>0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P635">
            <v>0</v>
          </cell>
          <cell r="CQ635">
            <v>0</v>
          </cell>
          <cell r="CR635">
            <v>0</v>
          </cell>
          <cell r="CS635">
            <v>0</v>
          </cell>
          <cell r="CT635">
            <v>0</v>
          </cell>
          <cell r="CU635">
            <v>0</v>
          </cell>
          <cell r="CV635">
            <v>0</v>
          </cell>
          <cell r="CW635">
            <v>0</v>
          </cell>
          <cell r="CX635">
            <v>0</v>
          </cell>
          <cell r="CY635">
            <v>0</v>
          </cell>
          <cell r="CZ635">
            <v>0</v>
          </cell>
          <cell r="DA635">
            <v>0</v>
          </cell>
          <cell r="DB635">
            <v>0</v>
          </cell>
          <cell r="DC635">
            <v>0</v>
          </cell>
          <cell r="DD635">
            <v>0</v>
          </cell>
          <cell r="DE635">
            <v>0</v>
          </cell>
          <cell r="DF635">
            <v>0</v>
          </cell>
          <cell r="DG635">
            <v>0</v>
          </cell>
          <cell r="DH635">
            <v>0</v>
          </cell>
          <cell r="DI635">
            <v>0</v>
          </cell>
          <cell r="DJ635">
            <v>0</v>
          </cell>
          <cell r="DK635">
            <v>0</v>
          </cell>
          <cell r="DL635">
            <v>0</v>
          </cell>
          <cell r="DM635">
            <v>0</v>
          </cell>
          <cell r="DN635">
            <v>0</v>
          </cell>
          <cell r="DO635">
            <v>0</v>
          </cell>
          <cell r="DP635">
            <v>0</v>
          </cell>
          <cell r="DQ635">
            <v>0</v>
          </cell>
          <cell r="DR635">
            <v>0</v>
          </cell>
          <cell r="DS635">
            <v>0</v>
          </cell>
          <cell r="DT635">
            <v>0</v>
          </cell>
          <cell r="DU635">
            <v>0</v>
          </cell>
          <cell r="DV635">
            <v>0</v>
          </cell>
          <cell r="DW635">
            <v>0</v>
          </cell>
          <cell r="DX635">
            <v>0</v>
          </cell>
          <cell r="DY635">
            <v>0</v>
          </cell>
          <cell r="DZ635">
            <v>0</v>
          </cell>
          <cell r="EA635">
            <v>0</v>
          </cell>
          <cell r="EB635">
            <v>0</v>
          </cell>
          <cell r="EC635">
            <v>0</v>
          </cell>
          <cell r="ED635">
            <v>0</v>
          </cell>
        </row>
        <row r="636"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  <cell r="BZ636">
            <v>0</v>
          </cell>
          <cell r="CA636">
            <v>0</v>
          </cell>
          <cell r="CB636">
            <v>0</v>
          </cell>
          <cell r="CC636">
            <v>0</v>
          </cell>
          <cell r="CD636">
            <v>0</v>
          </cell>
          <cell r="CE636">
            <v>0</v>
          </cell>
          <cell r="CF636">
            <v>0</v>
          </cell>
          <cell r="CG636">
            <v>0</v>
          </cell>
          <cell r="CH636">
            <v>0</v>
          </cell>
          <cell r="CI636">
            <v>0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P636">
            <v>0</v>
          </cell>
          <cell r="CQ636">
            <v>0</v>
          </cell>
          <cell r="CR636">
            <v>0</v>
          </cell>
          <cell r="CS636">
            <v>0</v>
          </cell>
          <cell r="CT636">
            <v>0</v>
          </cell>
          <cell r="CU636">
            <v>0</v>
          </cell>
          <cell r="CV636">
            <v>0</v>
          </cell>
          <cell r="CW636">
            <v>0</v>
          </cell>
          <cell r="CX636">
            <v>0</v>
          </cell>
          <cell r="CY636">
            <v>0</v>
          </cell>
          <cell r="CZ636">
            <v>0</v>
          </cell>
          <cell r="DA636">
            <v>0</v>
          </cell>
          <cell r="DB636">
            <v>0</v>
          </cell>
          <cell r="DC636">
            <v>0</v>
          </cell>
          <cell r="DD636">
            <v>0</v>
          </cell>
          <cell r="DE636">
            <v>0</v>
          </cell>
          <cell r="DF636">
            <v>0</v>
          </cell>
          <cell r="DG636">
            <v>0</v>
          </cell>
          <cell r="DH636">
            <v>0</v>
          </cell>
          <cell r="DI636">
            <v>0</v>
          </cell>
          <cell r="DJ636">
            <v>0</v>
          </cell>
          <cell r="DK636">
            <v>0</v>
          </cell>
          <cell r="DL636">
            <v>0</v>
          </cell>
          <cell r="DM636">
            <v>0</v>
          </cell>
          <cell r="DN636">
            <v>0</v>
          </cell>
          <cell r="DO636">
            <v>0</v>
          </cell>
          <cell r="DP636">
            <v>0</v>
          </cell>
          <cell r="DQ636">
            <v>0</v>
          </cell>
          <cell r="DR636">
            <v>0</v>
          </cell>
          <cell r="DS636">
            <v>0</v>
          </cell>
          <cell r="DT636">
            <v>0</v>
          </cell>
          <cell r="DU636">
            <v>0</v>
          </cell>
          <cell r="DV636">
            <v>0</v>
          </cell>
          <cell r="DW636">
            <v>0</v>
          </cell>
          <cell r="DX636">
            <v>0</v>
          </cell>
          <cell r="DY636">
            <v>0</v>
          </cell>
          <cell r="DZ636">
            <v>0</v>
          </cell>
          <cell r="EA636">
            <v>0</v>
          </cell>
          <cell r="EB636">
            <v>0</v>
          </cell>
          <cell r="EC636">
            <v>0</v>
          </cell>
          <cell r="ED636">
            <v>0</v>
          </cell>
        </row>
        <row r="637"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  <cell r="BZ637">
            <v>0</v>
          </cell>
          <cell r="CA637">
            <v>0</v>
          </cell>
          <cell r="CB637">
            <v>0</v>
          </cell>
          <cell r="CC637">
            <v>0</v>
          </cell>
          <cell r="CD637">
            <v>0</v>
          </cell>
          <cell r="CE637">
            <v>0</v>
          </cell>
          <cell r="CF637">
            <v>0</v>
          </cell>
          <cell r="CG637">
            <v>0</v>
          </cell>
          <cell r="CH637">
            <v>0</v>
          </cell>
          <cell r="CI637">
            <v>0</v>
          </cell>
          <cell r="CJ637">
            <v>0</v>
          </cell>
          <cell r="CK637">
            <v>0</v>
          </cell>
          <cell r="CL637">
            <v>0</v>
          </cell>
          <cell r="CM637">
            <v>0</v>
          </cell>
          <cell r="CN637">
            <v>0</v>
          </cell>
          <cell r="CO637">
            <v>0</v>
          </cell>
          <cell r="CP637">
            <v>0</v>
          </cell>
          <cell r="CQ637">
            <v>0</v>
          </cell>
          <cell r="CR637">
            <v>0</v>
          </cell>
          <cell r="CS637">
            <v>0</v>
          </cell>
          <cell r="CT637">
            <v>0</v>
          </cell>
          <cell r="CU637">
            <v>0</v>
          </cell>
          <cell r="CV637">
            <v>0</v>
          </cell>
          <cell r="CW637">
            <v>0</v>
          </cell>
          <cell r="CX637">
            <v>0</v>
          </cell>
          <cell r="CY637">
            <v>0</v>
          </cell>
          <cell r="CZ637">
            <v>0</v>
          </cell>
          <cell r="DA637">
            <v>0</v>
          </cell>
          <cell r="DB637">
            <v>0</v>
          </cell>
          <cell r="DC637">
            <v>0</v>
          </cell>
          <cell r="DD637">
            <v>0</v>
          </cell>
          <cell r="DE637">
            <v>0</v>
          </cell>
          <cell r="DF637">
            <v>0</v>
          </cell>
          <cell r="DG637">
            <v>0</v>
          </cell>
          <cell r="DH637">
            <v>0</v>
          </cell>
          <cell r="DI637">
            <v>0</v>
          </cell>
          <cell r="DJ637">
            <v>0</v>
          </cell>
          <cell r="DK637">
            <v>0</v>
          </cell>
          <cell r="DL637">
            <v>0</v>
          </cell>
          <cell r="DM637">
            <v>0</v>
          </cell>
          <cell r="DN637">
            <v>0</v>
          </cell>
          <cell r="DO637">
            <v>0</v>
          </cell>
          <cell r="DP637">
            <v>0</v>
          </cell>
          <cell r="DQ637">
            <v>0</v>
          </cell>
          <cell r="DR637">
            <v>0</v>
          </cell>
          <cell r="DS637">
            <v>0</v>
          </cell>
          <cell r="DT637">
            <v>0</v>
          </cell>
          <cell r="DU637">
            <v>0</v>
          </cell>
          <cell r="DV637">
            <v>0</v>
          </cell>
          <cell r="DW637">
            <v>0</v>
          </cell>
          <cell r="DX637">
            <v>0</v>
          </cell>
          <cell r="DY637">
            <v>0</v>
          </cell>
          <cell r="DZ637">
            <v>0</v>
          </cell>
          <cell r="EA637">
            <v>0</v>
          </cell>
          <cell r="EB637">
            <v>0</v>
          </cell>
          <cell r="EC637">
            <v>0</v>
          </cell>
          <cell r="ED637">
            <v>0</v>
          </cell>
        </row>
        <row r="638"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  <cell r="BZ638">
            <v>0</v>
          </cell>
          <cell r="CA638">
            <v>0</v>
          </cell>
          <cell r="CB638">
            <v>0</v>
          </cell>
          <cell r="CC638">
            <v>0</v>
          </cell>
          <cell r="CD638">
            <v>0</v>
          </cell>
          <cell r="CE638">
            <v>0</v>
          </cell>
          <cell r="CF638">
            <v>0</v>
          </cell>
          <cell r="CG638">
            <v>0</v>
          </cell>
          <cell r="CH638">
            <v>0</v>
          </cell>
          <cell r="CI638">
            <v>0</v>
          </cell>
          <cell r="CJ638">
            <v>0</v>
          </cell>
          <cell r="CK638">
            <v>0</v>
          </cell>
          <cell r="CL638">
            <v>0</v>
          </cell>
          <cell r="CM638">
            <v>0</v>
          </cell>
          <cell r="CN638">
            <v>0</v>
          </cell>
          <cell r="CO638">
            <v>0</v>
          </cell>
          <cell r="CP638">
            <v>0</v>
          </cell>
          <cell r="CQ638">
            <v>0</v>
          </cell>
          <cell r="CR638">
            <v>0</v>
          </cell>
          <cell r="CS638">
            <v>0</v>
          </cell>
          <cell r="CT638">
            <v>0</v>
          </cell>
          <cell r="CU638">
            <v>0</v>
          </cell>
          <cell r="CV638">
            <v>0</v>
          </cell>
          <cell r="CW638">
            <v>0</v>
          </cell>
          <cell r="CX638">
            <v>0</v>
          </cell>
          <cell r="CY638">
            <v>0</v>
          </cell>
          <cell r="CZ638">
            <v>0</v>
          </cell>
          <cell r="DA638">
            <v>0</v>
          </cell>
          <cell r="DB638">
            <v>0</v>
          </cell>
          <cell r="DC638">
            <v>0</v>
          </cell>
          <cell r="DD638">
            <v>0</v>
          </cell>
          <cell r="DE638">
            <v>0</v>
          </cell>
          <cell r="DF638">
            <v>0</v>
          </cell>
          <cell r="DG638">
            <v>0</v>
          </cell>
          <cell r="DH638">
            <v>0</v>
          </cell>
          <cell r="DI638">
            <v>0</v>
          </cell>
          <cell r="DJ638">
            <v>0</v>
          </cell>
          <cell r="DK638">
            <v>0</v>
          </cell>
          <cell r="DL638">
            <v>0</v>
          </cell>
          <cell r="DM638">
            <v>0</v>
          </cell>
          <cell r="DN638">
            <v>0</v>
          </cell>
          <cell r="DO638">
            <v>0</v>
          </cell>
          <cell r="DP638">
            <v>0</v>
          </cell>
          <cell r="DQ638">
            <v>0</v>
          </cell>
          <cell r="DR638">
            <v>0</v>
          </cell>
          <cell r="DS638">
            <v>0</v>
          </cell>
          <cell r="DT638">
            <v>0</v>
          </cell>
          <cell r="DU638">
            <v>0</v>
          </cell>
          <cell r="DV638">
            <v>0</v>
          </cell>
          <cell r="DW638">
            <v>0</v>
          </cell>
          <cell r="DX638">
            <v>0</v>
          </cell>
          <cell r="DY638">
            <v>0</v>
          </cell>
          <cell r="DZ638">
            <v>0</v>
          </cell>
          <cell r="EA638">
            <v>0</v>
          </cell>
          <cell r="EB638">
            <v>0</v>
          </cell>
          <cell r="EC638">
            <v>0</v>
          </cell>
          <cell r="ED638">
            <v>0</v>
          </cell>
        </row>
        <row r="639"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  <cell r="BZ639">
            <v>0</v>
          </cell>
          <cell r="CA639">
            <v>0</v>
          </cell>
          <cell r="CB639">
            <v>0</v>
          </cell>
          <cell r="CC639">
            <v>0</v>
          </cell>
          <cell r="CD639">
            <v>0</v>
          </cell>
          <cell r="CE639">
            <v>0</v>
          </cell>
          <cell r="CF639">
            <v>0</v>
          </cell>
          <cell r="CG639">
            <v>0</v>
          </cell>
          <cell r="CH639">
            <v>0</v>
          </cell>
          <cell r="CI639">
            <v>0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P639">
            <v>0</v>
          </cell>
          <cell r="CQ639">
            <v>0</v>
          </cell>
          <cell r="CR639">
            <v>0</v>
          </cell>
          <cell r="CS639">
            <v>0</v>
          </cell>
          <cell r="CT639">
            <v>0</v>
          </cell>
          <cell r="CU639">
            <v>0</v>
          </cell>
          <cell r="CV639">
            <v>0</v>
          </cell>
          <cell r="CW639">
            <v>0</v>
          </cell>
          <cell r="CX639">
            <v>0</v>
          </cell>
          <cell r="CY639">
            <v>0</v>
          </cell>
          <cell r="CZ639">
            <v>0</v>
          </cell>
          <cell r="DA639">
            <v>0</v>
          </cell>
          <cell r="DB639">
            <v>0</v>
          </cell>
          <cell r="DC639">
            <v>0</v>
          </cell>
          <cell r="DD639">
            <v>0</v>
          </cell>
          <cell r="DE639">
            <v>0</v>
          </cell>
          <cell r="DF639">
            <v>0</v>
          </cell>
          <cell r="DG639">
            <v>0</v>
          </cell>
          <cell r="DH639">
            <v>0</v>
          </cell>
          <cell r="DI639">
            <v>0</v>
          </cell>
          <cell r="DJ639">
            <v>0</v>
          </cell>
          <cell r="DK639">
            <v>0</v>
          </cell>
          <cell r="DL639">
            <v>0</v>
          </cell>
          <cell r="DM639">
            <v>0</v>
          </cell>
          <cell r="DN639">
            <v>0</v>
          </cell>
          <cell r="DO639">
            <v>0</v>
          </cell>
          <cell r="DP639">
            <v>0</v>
          </cell>
          <cell r="DQ639">
            <v>0</v>
          </cell>
          <cell r="DR639">
            <v>0</v>
          </cell>
          <cell r="DS639">
            <v>0</v>
          </cell>
          <cell r="DT639">
            <v>0</v>
          </cell>
          <cell r="DU639">
            <v>0</v>
          </cell>
          <cell r="DV639">
            <v>0</v>
          </cell>
          <cell r="DW639">
            <v>0</v>
          </cell>
          <cell r="DX639">
            <v>0</v>
          </cell>
          <cell r="DY639">
            <v>0</v>
          </cell>
          <cell r="DZ639">
            <v>0</v>
          </cell>
          <cell r="EA639">
            <v>0</v>
          </cell>
          <cell r="EB639">
            <v>0</v>
          </cell>
          <cell r="EC639">
            <v>0</v>
          </cell>
          <cell r="ED639">
            <v>0</v>
          </cell>
        </row>
        <row r="640"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  <cell r="BZ640">
            <v>0</v>
          </cell>
          <cell r="CA640">
            <v>0</v>
          </cell>
          <cell r="CB640">
            <v>0</v>
          </cell>
          <cell r="CC640">
            <v>0</v>
          </cell>
          <cell r="CD640">
            <v>0</v>
          </cell>
          <cell r="CE640">
            <v>0</v>
          </cell>
          <cell r="CF640">
            <v>0</v>
          </cell>
          <cell r="CG640">
            <v>0</v>
          </cell>
          <cell r="CH640">
            <v>0</v>
          </cell>
          <cell r="CI640">
            <v>0</v>
          </cell>
          <cell r="CJ640">
            <v>0</v>
          </cell>
          <cell r="CK640">
            <v>0</v>
          </cell>
          <cell r="CL640">
            <v>0</v>
          </cell>
          <cell r="CM640">
            <v>0</v>
          </cell>
          <cell r="CN640">
            <v>0</v>
          </cell>
          <cell r="CO640">
            <v>0</v>
          </cell>
          <cell r="CP640">
            <v>0</v>
          </cell>
          <cell r="CQ640">
            <v>0</v>
          </cell>
          <cell r="CR640">
            <v>0</v>
          </cell>
          <cell r="CS640">
            <v>0</v>
          </cell>
          <cell r="CT640">
            <v>0</v>
          </cell>
          <cell r="CU640">
            <v>0</v>
          </cell>
          <cell r="CV640">
            <v>0</v>
          </cell>
          <cell r="CW640">
            <v>0</v>
          </cell>
          <cell r="CX640">
            <v>0</v>
          </cell>
          <cell r="CY640">
            <v>0</v>
          </cell>
          <cell r="CZ640">
            <v>0</v>
          </cell>
          <cell r="DA640">
            <v>0</v>
          </cell>
          <cell r="DB640">
            <v>0</v>
          </cell>
          <cell r="DC640">
            <v>0</v>
          </cell>
          <cell r="DD640">
            <v>0</v>
          </cell>
          <cell r="DE640">
            <v>0</v>
          </cell>
          <cell r="DF640">
            <v>0</v>
          </cell>
          <cell r="DG640">
            <v>0</v>
          </cell>
          <cell r="DH640">
            <v>0</v>
          </cell>
          <cell r="DI640">
            <v>0</v>
          </cell>
          <cell r="DJ640">
            <v>0</v>
          </cell>
          <cell r="DK640">
            <v>0</v>
          </cell>
          <cell r="DL640">
            <v>0</v>
          </cell>
          <cell r="DM640">
            <v>0</v>
          </cell>
          <cell r="DN640">
            <v>0</v>
          </cell>
          <cell r="DO640">
            <v>0</v>
          </cell>
          <cell r="DP640">
            <v>0</v>
          </cell>
          <cell r="DQ640">
            <v>0</v>
          </cell>
          <cell r="DR640">
            <v>0</v>
          </cell>
          <cell r="DS640">
            <v>0</v>
          </cell>
          <cell r="DT640">
            <v>0</v>
          </cell>
          <cell r="DU640">
            <v>0</v>
          </cell>
          <cell r="DV640">
            <v>0</v>
          </cell>
          <cell r="DW640">
            <v>0</v>
          </cell>
          <cell r="DX640">
            <v>0</v>
          </cell>
          <cell r="DY640">
            <v>0</v>
          </cell>
          <cell r="DZ640">
            <v>0</v>
          </cell>
          <cell r="EA640">
            <v>0</v>
          </cell>
          <cell r="EB640">
            <v>0</v>
          </cell>
          <cell r="EC640">
            <v>0</v>
          </cell>
          <cell r="ED640">
            <v>0</v>
          </cell>
        </row>
        <row r="641"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  <cell r="BZ641">
            <v>0</v>
          </cell>
          <cell r="CA641">
            <v>0</v>
          </cell>
          <cell r="CB641">
            <v>0</v>
          </cell>
          <cell r="CC641">
            <v>0</v>
          </cell>
          <cell r="CD641">
            <v>0</v>
          </cell>
          <cell r="CE641">
            <v>0</v>
          </cell>
          <cell r="CF641">
            <v>0</v>
          </cell>
          <cell r="CG641">
            <v>0</v>
          </cell>
          <cell r="CH641">
            <v>0</v>
          </cell>
          <cell r="CI641">
            <v>0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P641">
            <v>0</v>
          </cell>
          <cell r="CQ641">
            <v>0</v>
          </cell>
          <cell r="CR641">
            <v>0</v>
          </cell>
          <cell r="CS641">
            <v>0</v>
          </cell>
          <cell r="CT641">
            <v>0</v>
          </cell>
          <cell r="CU641">
            <v>0</v>
          </cell>
          <cell r="CV641">
            <v>0</v>
          </cell>
          <cell r="CW641">
            <v>0</v>
          </cell>
          <cell r="CX641">
            <v>0</v>
          </cell>
          <cell r="CY641">
            <v>0</v>
          </cell>
          <cell r="CZ641">
            <v>0</v>
          </cell>
          <cell r="DA641">
            <v>0</v>
          </cell>
          <cell r="DB641">
            <v>0</v>
          </cell>
          <cell r="DC641">
            <v>0</v>
          </cell>
          <cell r="DD641">
            <v>0</v>
          </cell>
          <cell r="DE641">
            <v>0</v>
          </cell>
          <cell r="DF641">
            <v>0</v>
          </cell>
          <cell r="DG641">
            <v>0</v>
          </cell>
          <cell r="DH641">
            <v>0</v>
          </cell>
          <cell r="DI641">
            <v>0</v>
          </cell>
          <cell r="DJ641">
            <v>0</v>
          </cell>
          <cell r="DK641">
            <v>0</v>
          </cell>
          <cell r="DL641">
            <v>0</v>
          </cell>
          <cell r="DM641">
            <v>0</v>
          </cell>
          <cell r="DN641">
            <v>0</v>
          </cell>
          <cell r="DO641">
            <v>0</v>
          </cell>
          <cell r="DP641">
            <v>0</v>
          </cell>
          <cell r="DQ641">
            <v>0</v>
          </cell>
          <cell r="DR641">
            <v>0</v>
          </cell>
          <cell r="DS641">
            <v>0</v>
          </cell>
          <cell r="DT641">
            <v>0</v>
          </cell>
          <cell r="DU641">
            <v>0</v>
          </cell>
          <cell r="DV641">
            <v>0</v>
          </cell>
          <cell r="DW641">
            <v>0</v>
          </cell>
          <cell r="DX641">
            <v>0</v>
          </cell>
          <cell r="DY641">
            <v>0</v>
          </cell>
          <cell r="DZ641">
            <v>0</v>
          </cell>
          <cell r="EA641">
            <v>0</v>
          </cell>
          <cell r="EB641">
            <v>0</v>
          </cell>
          <cell r="EC641">
            <v>0</v>
          </cell>
          <cell r="ED641">
            <v>0</v>
          </cell>
        </row>
        <row r="642"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  <cell r="BZ642">
            <v>0</v>
          </cell>
          <cell r="CA642">
            <v>0</v>
          </cell>
          <cell r="CB642">
            <v>0</v>
          </cell>
          <cell r="CC642">
            <v>0</v>
          </cell>
          <cell r="CD642">
            <v>0</v>
          </cell>
          <cell r="CE642">
            <v>0</v>
          </cell>
          <cell r="CF642">
            <v>0</v>
          </cell>
          <cell r="CG642">
            <v>0</v>
          </cell>
          <cell r="CH642">
            <v>0</v>
          </cell>
          <cell r="CI642">
            <v>0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P642">
            <v>0</v>
          </cell>
          <cell r="CQ642">
            <v>0</v>
          </cell>
          <cell r="CR642">
            <v>0</v>
          </cell>
          <cell r="CS642">
            <v>0</v>
          </cell>
          <cell r="CT642">
            <v>0</v>
          </cell>
          <cell r="CU642">
            <v>0</v>
          </cell>
          <cell r="CV642">
            <v>0</v>
          </cell>
          <cell r="CW642">
            <v>0</v>
          </cell>
          <cell r="CX642">
            <v>0</v>
          </cell>
          <cell r="CY642">
            <v>0</v>
          </cell>
          <cell r="CZ642">
            <v>0</v>
          </cell>
          <cell r="DA642">
            <v>0</v>
          </cell>
          <cell r="DB642">
            <v>0</v>
          </cell>
          <cell r="DC642">
            <v>0</v>
          </cell>
          <cell r="DD642">
            <v>0</v>
          </cell>
          <cell r="DE642">
            <v>0</v>
          </cell>
          <cell r="DF642">
            <v>0</v>
          </cell>
          <cell r="DG642">
            <v>0</v>
          </cell>
          <cell r="DH642">
            <v>0</v>
          </cell>
          <cell r="DI642">
            <v>0</v>
          </cell>
          <cell r="DJ642">
            <v>0</v>
          </cell>
          <cell r="DK642">
            <v>0</v>
          </cell>
          <cell r="DL642">
            <v>0</v>
          </cell>
          <cell r="DM642">
            <v>0</v>
          </cell>
          <cell r="DN642">
            <v>0</v>
          </cell>
          <cell r="DO642">
            <v>0</v>
          </cell>
          <cell r="DP642">
            <v>0</v>
          </cell>
          <cell r="DQ642">
            <v>0</v>
          </cell>
          <cell r="DR642">
            <v>0</v>
          </cell>
          <cell r="DS642">
            <v>0</v>
          </cell>
          <cell r="DT642">
            <v>0</v>
          </cell>
          <cell r="DU642">
            <v>0</v>
          </cell>
          <cell r="DV642">
            <v>0</v>
          </cell>
          <cell r="DW642">
            <v>0</v>
          </cell>
          <cell r="DX642">
            <v>0</v>
          </cell>
          <cell r="DY642">
            <v>0</v>
          </cell>
          <cell r="DZ642">
            <v>0</v>
          </cell>
          <cell r="EA642">
            <v>0</v>
          </cell>
          <cell r="EB642">
            <v>0</v>
          </cell>
          <cell r="EC642">
            <v>0</v>
          </cell>
          <cell r="ED642">
            <v>0</v>
          </cell>
        </row>
        <row r="643"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  <cell r="BZ643">
            <v>0</v>
          </cell>
          <cell r="CA643">
            <v>0</v>
          </cell>
          <cell r="CB643">
            <v>0</v>
          </cell>
          <cell r="CC643">
            <v>0</v>
          </cell>
          <cell r="CD643">
            <v>0</v>
          </cell>
          <cell r="CE643">
            <v>0</v>
          </cell>
          <cell r="CF643">
            <v>0</v>
          </cell>
          <cell r="CG643">
            <v>0</v>
          </cell>
          <cell r="CH643">
            <v>0</v>
          </cell>
          <cell r="CI643">
            <v>0</v>
          </cell>
          <cell r="CJ643">
            <v>0</v>
          </cell>
          <cell r="CK643">
            <v>0</v>
          </cell>
          <cell r="CL643">
            <v>0</v>
          </cell>
          <cell r="CM643">
            <v>0</v>
          </cell>
          <cell r="CN643">
            <v>0</v>
          </cell>
          <cell r="CO643">
            <v>0</v>
          </cell>
          <cell r="CP643">
            <v>0</v>
          </cell>
          <cell r="CQ643">
            <v>0</v>
          </cell>
          <cell r="CR643">
            <v>0</v>
          </cell>
          <cell r="CS643">
            <v>0</v>
          </cell>
          <cell r="CT643">
            <v>0</v>
          </cell>
          <cell r="CU643">
            <v>0</v>
          </cell>
          <cell r="CV643">
            <v>0</v>
          </cell>
          <cell r="CW643">
            <v>0</v>
          </cell>
          <cell r="CX643">
            <v>0</v>
          </cell>
          <cell r="CY643">
            <v>0</v>
          </cell>
          <cell r="CZ643">
            <v>0</v>
          </cell>
          <cell r="DA643">
            <v>0</v>
          </cell>
          <cell r="DB643">
            <v>0</v>
          </cell>
          <cell r="DC643">
            <v>0</v>
          </cell>
          <cell r="DD643">
            <v>0</v>
          </cell>
          <cell r="DE643">
            <v>0</v>
          </cell>
          <cell r="DF643">
            <v>0</v>
          </cell>
          <cell r="DG643">
            <v>0</v>
          </cell>
          <cell r="DH643">
            <v>0</v>
          </cell>
          <cell r="DI643">
            <v>0</v>
          </cell>
          <cell r="DJ643">
            <v>0</v>
          </cell>
          <cell r="DK643">
            <v>0</v>
          </cell>
          <cell r="DL643">
            <v>0</v>
          </cell>
          <cell r="DM643">
            <v>0</v>
          </cell>
          <cell r="DN643">
            <v>0</v>
          </cell>
          <cell r="DO643">
            <v>0</v>
          </cell>
          <cell r="DP643">
            <v>0</v>
          </cell>
          <cell r="DQ643">
            <v>0</v>
          </cell>
          <cell r="DR643">
            <v>0</v>
          </cell>
          <cell r="DS643">
            <v>0</v>
          </cell>
          <cell r="DT643">
            <v>0</v>
          </cell>
          <cell r="DU643">
            <v>0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  <cell r="DZ643">
            <v>0</v>
          </cell>
          <cell r="EA643">
            <v>0</v>
          </cell>
          <cell r="EB643">
            <v>0</v>
          </cell>
          <cell r="EC643">
            <v>0</v>
          </cell>
          <cell r="ED643">
            <v>0</v>
          </cell>
        </row>
        <row r="645"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  <cell r="BZ645">
            <v>0</v>
          </cell>
          <cell r="CA645">
            <v>0</v>
          </cell>
          <cell r="CB645">
            <v>0</v>
          </cell>
          <cell r="CC645">
            <v>0</v>
          </cell>
          <cell r="CD645">
            <v>0</v>
          </cell>
          <cell r="CE645">
            <v>0</v>
          </cell>
          <cell r="CF645">
            <v>0</v>
          </cell>
          <cell r="CG645">
            <v>0</v>
          </cell>
          <cell r="CH645">
            <v>0</v>
          </cell>
          <cell r="CI645">
            <v>0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P645">
            <v>0</v>
          </cell>
          <cell r="CQ645">
            <v>0</v>
          </cell>
          <cell r="CR645">
            <v>0</v>
          </cell>
          <cell r="CS645">
            <v>0</v>
          </cell>
          <cell r="CT645">
            <v>0</v>
          </cell>
          <cell r="CU645">
            <v>0</v>
          </cell>
          <cell r="CV645">
            <v>0</v>
          </cell>
          <cell r="CW645">
            <v>0</v>
          </cell>
          <cell r="CX645">
            <v>0</v>
          </cell>
          <cell r="CY645">
            <v>0</v>
          </cell>
          <cell r="CZ645">
            <v>0</v>
          </cell>
          <cell r="DA645">
            <v>0</v>
          </cell>
          <cell r="DB645">
            <v>0</v>
          </cell>
          <cell r="DC645">
            <v>0</v>
          </cell>
          <cell r="DD645">
            <v>0</v>
          </cell>
          <cell r="DE645">
            <v>0</v>
          </cell>
          <cell r="DF645">
            <v>0</v>
          </cell>
          <cell r="DG645">
            <v>0</v>
          </cell>
          <cell r="DH645">
            <v>0</v>
          </cell>
          <cell r="DI645">
            <v>0</v>
          </cell>
          <cell r="DJ645">
            <v>0</v>
          </cell>
          <cell r="DK645">
            <v>0</v>
          </cell>
          <cell r="DL645">
            <v>0</v>
          </cell>
          <cell r="DM645">
            <v>0</v>
          </cell>
          <cell r="DN645">
            <v>0</v>
          </cell>
          <cell r="DO645">
            <v>0</v>
          </cell>
          <cell r="DP645">
            <v>0</v>
          </cell>
          <cell r="DQ645">
            <v>0</v>
          </cell>
          <cell r="DR645">
            <v>0</v>
          </cell>
          <cell r="DS645">
            <v>0</v>
          </cell>
          <cell r="DT645">
            <v>0</v>
          </cell>
          <cell r="DU645">
            <v>0</v>
          </cell>
          <cell r="DV645">
            <v>0</v>
          </cell>
          <cell r="DW645">
            <v>0</v>
          </cell>
          <cell r="DX645">
            <v>0</v>
          </cell>
          <cell r="DY645">
            <v>0</v>
          </cell>
          <cell r="DZ645">
            <v>0</v>
          </cell>
          <cell r="EA645">
            <v>0</v>
          </cell>
          <cell r="EB645">
            <v>0</v>
          </cell>
          <cell r="EC645">
            <v>0</v>
          </cell>
          <cell r="ED645">
            <v>0</v>
          </cell>
        </row>
        <row r="646"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  <cell r="BZ646">
            <v>0</v>
          </cell>
          <cell r="CA646">
            <v>0</v>
          </cell>
          <cell r="CB646">
            <v>0</v>
          </cell>
          <cell r="CC646">
            <v>0</v>
          </cell>
          <cell r="CD646">
            <v>0</v>
          </cell>
          <cell r="CE646">
            <v>0</v>
          </cell>
          <cell r="CF646">
            <v>0</v>
          </cell>
          <cell r="CG646">
            <v>0</v>
          </cell>
          <cell r="CH646">
            <v>0</v>
          </cell>
          <cell r="CI646">
            <v>0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P646">
            <v>0</v>
          </cell>
          <cell r="CQ646">
            <v>0</v>
          </cell>
          <cell r="CR646">
            <v>0</v>
          </cell>
          <cell r="CS646">
            <v>0</v>
          </cell>
          <cell r="CT646">
            <v>0</v>
          </cell>
          <cell r="CU646">
            <v>0</v>
          </cell>
          <cell r="CV646">
            <v>0</v>
          </cell>
          <cell r="CW646">
            <v>0</v>
          </cell>
          <cell r="CX646">
            <v>0</v>
          </cell>
          <cell r="CY646">
            <v>0</v>
          </cell>
          <cell r="CZ646">
            <v>0</v>
          </cell>
          <cell r="DA646">
            <v>0</v>
          </cell>
          <cell r="DB646">
            <v>0</v>
          </cell>
          <cell r="DC646">
            <v>0</v>
          </cell>
          <cell r="DD646">
            <v>0</v>
          </cell>
          <cell r="DE646">
            <v>0</v>
          </cell>
          <cell r="DF646">
            <v>0</v>
          </cell>
          <cell r="DG646">
            <v>0</v>
          </cell>
          <cell r="DH646">
            <v>0</v>
          </cell>
          <cell r="DI646">
            <v>0</v>
          </cell>
          <cell r="DJ646">
            <v>0</v>
          </cell>
          <cell r="DK646">
            <v>0</v>
          </cell>
          <cell r="DL646">
            <v>0</v>
          </cell>
          <cell r="DM646">
            <v>0</v>
          </cell>
          <cell r="DN646">
            <v>0</v>
          </cell>
          <cell r="DO646">
            <v>0</v>
          </cell>
          <cell r="DP646">
            <v>0</v>
          </cell>
          <cell r="DQ646">
            <v>0</v>
          </cell>
          <cell r="DR646">
            <v>0</v>
          </cell>
          <cell r="DS646">
            <v>0</v>
          </cell>
          <cell r="DT646">
            <v>0</v>
          </cell>
          <cell r="DU646">
            <v>0</v>
          </cell>
          <cell r="DV646">
            <v>0</v>
          </cell>
          <cell r="DW646">
            <v>0</v>
          </cell>
          <cell r="DX646">
            <v>0</v>
          </cell>
          <cell r="DY646">
            <v>0</v>
          </cell>
          <cell r="DZ646">
            <v>0</v>
          </cell>
          <cell r="EA646">
            <v>0</v>
          </cell>
          <cell r="EB646">
            <v>0</v>
          </cell>
          <cell r="EC646">
            <v>0</v>
          </cell>
          <cell r="ED646">
            <v>0</v>
          </cell>
        </row>
        <row r="647"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  <cell r="BZ647">
            <v>0</v>
          </cell>
          <cell r="CA647">
            <v>0</v>
          </cell>
          <cell r="CB647">
            <v>0</v>
          </cell>
          <cell r="CC647">
            <v>0</v>
          </cell>
          <cell r="CD647">
            <v>0</v>
          </cell>
          <cell r="CE647">
            <v>0</v>
          </cell>
          <cell r="CF647">
            <v>0</v>
          </cell>
          <cell r="CG647">
            <v>0</v>
          </cell>
          <cell r="CH647">
            <v>0</v>
          </cell>
          <cell r="CI647">
            <v>0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P647">
            <v>0</v>
          </cell>
          <cell r="CQ647">
            <v>0</v>
          </cell>
          <cell r="CR647">
            <v>0</v>
          </cell>
          <cell r="CS647">
            <v>0</v>
          </cell>
          <cell r="CT647">
            <v>0</v>
          </cell>
          <cell r="CU647">
            <v>0</v>
          </cell>
          <cell r="CV647">
            <v>0</v>
          </cell>
          <cell r="CW647">
            <v>0</v>
          </cell>
          <cell r="CX647">
            <v>0</v>
          </cell>
          <cell r="CY647">
            <v>0</v>
          </cell>
          <cell r="CZ647">
            <v>0</v>
          </cell>
          <cell r="DA647">
            <v>0</v>
          </cell>
          <cell r="DB647">
            <v>0</v>
          </cell>
          <cell r="DC647">
            <v>0</v>
          </cell>
          <cell r="DD647">
            <v>0</v>
          </cell>
          <cell r="DE647">
            <v>0</v>
          </cell>
          <cell r="DF647">
            <v>0</v>
          </cell>
          <cell r="DG647">
            <v>0</v>
          </cell>
          <cell r="DH647">
            <v>0</v>
          </cell>
          <cell r="DI647">
            <v>0</v>
          </cell>
          <cell r="DJ647">
            <v>0</v>
          </cell>
          <cell r="DK647">
            <v>0</v>
          </cell>
          <cell r="DL647">
            <v>0</v>
          </cell>
          <cell r="DM647">
            <v>0</v>
          </cell>
          <cell r="DN647">
            <v>0</v>
          </cell>
          <cell r="DO647">
            <v>0</v>
          </cell>
          <cell r="DP647">
            <v>0</v>
          </cell>
          <cell r="DQ647">
            <v>0</v>
          </cell>
          <cell r="DR647">
            <v>0</v>
          </cell>
          <cell r="DS647">
            <v>0</v>
          </cell>
          <cell r="DT647">
            <v>0</v>
          </cell>
          <cell r="DU647">
            <v>0</v>
          </cell>
          <cell r="DV647">
            <v>0</v>
          </cell>
          <cell r="DW647">
            <v>0</v>
          </cell>
          <cell r="DX647">
            <v>0</v>
          </cell>
          <cell r="DY647">
            <v>0</v>
          </cell>
          <cell r="DZ647">
            <v>0</v>
          </cell>
          <cell r="EA647">
            <v>0</v>
          </cell>
          <cell r="EB647">
            <v>0</v>
          </cell>
          <cell r="EC647">
            <v>0</v>
          </cell>
          <cell r="ED647">
            <v>0</v>
          </cell>
        </row>
        <row r="648"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  <cell r="BZ648">
            <v>0</v>
          </cell>
          <cell r="CA648">
            <v>0</v>
          </cell>
          <cell r="CB648">
            <v>0</v>
          </cell>
          <cell r="CC648">
            <v>0</v>
          </cell>
          <cell r="CD648">
            <v>0</v>
          </cell>
          <cell r="CE648">
            <v>0</v>
          </cell>
          <cell r="CF648">
            <v>0</v>
          </cell>
          <cell r="CG648">
            <v>0</v>
          </cell>
          <cell r="CH648">
            <v>0</v>
          </cell>
          <cell r="CI648">
            <v>0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P648">
            <v>0</v>
          </cell>
          <cell r="CQ648">
            <v>0</v>
          </cell>
          <cell r="CR648">
            <v>0</v>
          </cell>
          <cell r="CS648">
            <v>0</v>
          </cell>
          <cell r="CT648">
            <v>0</v>
          </cell>
          <cell r="CU648">
            <v>0</v>
          </cell>
          <cell r="CV648">
            <v>0</v>
          </cell>
          <cell r="CW648">
            <v>0</v>
          </cell>
          <cell r="CX648">
            <v>0</v>
          </cell>
          <cell r="CY648">
            <v>0</v>
          </cell>
          <cell r="CZ648">
            <v>0</v>
          </cell>
          <cell r="DA648">
            <v>0</v>
          </cell>
          <cell r="DB648">
            <v>0</v>
          </cell>
          <cell r="DC648">
            <v>0</v>
          </cell>
          <cell r="DD648">
            <v>0</v>
          </cell>
          <cell r="DE648">
            <v>0</v>
          </cell>
          <cell r="DF648">
            <v>0</v>
          </cell>
          <cell r="DG648">
            <v>0</v>
          </cell>
          <cell r="DH648">
            <v>0</v>
          </cell>
          <cell r="DI648">
            <v>0</v>
          </cell>
          <cell r="DJ648">
            <v>0</v>
          </cell>
          <cell r="DK648">
            <v>0</v>
          </cell>
          <cell r="DL648">
            <v>0</v>
          </cell>
          <cell r="DM648">
            <v>0</v>
          </cell>
          <cell r="DN648">
            <v>0</v>
          </cell>
          <cell r="DO648">
            <v>0</v>
          </cell>
          <cell r="DP648">
            <v>0</v>
          </cell>
          <cell r="DQ648">
            <v>0</v>
          </cell>
          <cell r="DR648">
            <v>0</v>
          </cell>
          <cell r="DS648">
            <v>0</v>
          </cell>
          <cell r="DT648">
            <v>0</v>
          </cell>
          <cell r="DU648">
            <v>0</v>
          </cell>
          <cell r="DV648">
            <v>0</v>
          </cell>
          <cell r="DW648">
            <v>0</v>
          </cell>
          <cell r="DX648">
            <v>0</v>
          </cell>
          <cell r="DY648">
            <v>0</v>
          </cell>
          <cell r="DZ648">
            <v>0</v>
          </cell>
          <cell r="EA648">
            <v>0</v>
          </cell>
          <cell r="EB648">
            <v>0</v>
          </cell>
          <cell r="EC648">
            <v>0</v>
          </cell>
          <cell r="ED648">
            <v>0</v>
          </cell>
        </row>
        <row r="649"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  <cell r="BZ649">
            <v>0</v>
          </cell>
          <cell r="CA649">
            <v>0</v>
          </cell>
          <cell r="CB649">
            <v>0</v>
          </cell>
          <cell r="CC649">
            <v>0</v>
          </cell>
          <cell r="CD649">
            <v>0</v>
          </cell>
          <cell r="CE649">
            <v>0</v>
          </cell>
          <cell r="CF649">
            <v>0</v>
          </cell>
          <cell r="CG649">
            <v>0</v>
          </cell>
          <cell r="CH649">
            <v>0</v>
          </cell>
          <cell r="CI649">
            <v>0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P649">
            <v>0</v>
          </cell>
          <cell r="CQ649">
            <v>0</v>
          </cell>
          <cell r="CR649">
            <v>0</v>
          </cell>
          <cell r="CS649">
            <v>0</v>
          </cell>
          <cell r="CT649">
            <v>0</v>
          </cell>
          <cell r="CU649">
            <v>0</v>
          </cell>
          <cell r="CV649">
            <v>0</v>
          </cell>
          <cell r="CW649">
            <v>0</v>
          </cell>
          <cell r="CX649">
            <v>0</v>
          </cell>
          <cell r="CY649">
            <v>0</v>
          </cell>
          <cell r="CZ649">
            <v>0</v>
          </cell>
          <cell r="DA649">
            <v>0</v>
          </cell>
          <cell r="DB649">
            <v>0</v>
          </cell>
          <cell r="DC649">
            <v>0</v>
          </cell>
          <cell r="DD649">
            <v>0</v>
          </cell>
          <cell r="DE649">
            <v>0</v>
          </cell>
          <cell r="DF649">
            <v>0</v>
          </cell>
          <cell r="DG649">
            <v>0</v>
          </cell>
          <cell r="DH649">
            <v>0</v>
          </cell>
          <cell r="DI649">
            <v>0</v>
          </cell>
          <cell r="DJ649">
            <v>0</v>
          </cell>
          <cell r="DK649">
            <v>0</v>
          </cell>
          <cell r="DL649">
            <v>0</v>
          </cell>
          <cell r="DM649">
            <v>0</v>
          </cell>
          <cell r="DN649">
            <v>0</v>
          </cell>
          <cell r="DO649">
            <v>0</v>
          </cell>
          <cell r="DP649">
            <v>0</v>
          </cell>
          <cell r="DQ649">
            <v>0</v>
          </cell>
          <cell r="DR649">
            <v>0</v>
          </cell>
          <cell r="DS649">
            <v>0</v>
          </cell>
          <cell r="DT649">
            <v>0</v>
          </cell>
          <cell r="DU649">
            <v>0</v>
          </cell>
          <cell r="DV649">
            <v>0</v>
          </cell>
          <cell r="DW649">
            <v>0</v>
          </cell>
          <cell r="DX649">
            <v>0</v>
          </cell>
          <cell r="DY649">
            <v>0</v>
          </cell>
          <cell r="DZ649">
            <v>0</v>
          </cell>
          <cell r="EA649">
            <v>0</v>
          </cell>
          <cell r="EB649">
            <v>0</v>
          </cell>
          <cell r="EC649">
            <v>0</v>
          </cell>
          <cell r="ED649">
            <v>0</v>
          </cell>
        </row>
        <row r="650"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  <cell r="BZ650">
            <v>0</v>
          </cell>
          <cell r="CA650">
            <v>0</v>
          </cell>
          <cell r="CB650">
            <v>0</v>
          </cell>
          <cell r="CC650">
            <v>0</v>
          </cell>
          <cell r="CD650">
            <v>0</v>
          </cell>
          <cell r="CE650">
            <v>0</v>
          </cell>
          <cell r="CF650">
            <v>0</v>
          </cell>
          <cell r="CG650">
            <v>0</v>
          </cell>
          <cell r="CH650">
            <v>0</v>
          </cell>
          <cell r="CI650">
            <v>0</v>
          </cell>
          <cell r="CJ650">
            <v>0</v>
          </cell>
          <cell r="CK650">
            <v>0</v>
          </cell>
          <cell r="CL650">
            <v>0</v>
          </cell>
          <cell r="CM650">
            <v>0</v>
          </cell>
          <cell r="CN650">
            <v>0</v>
          </cell>
          <cell r="CO650">
            <v>0</v>
          </cell>
          <cell r="CP650">
            <v>0</v>
          </cell>
          <cell r="CQ650">
            <v>0</v>
          </cell>
          <cell r="CR650">
            <v>0</v>
          </cell>
          <cell r="CS650">
            <v>0</v>
          </cell>
          <cell r="CT650">
            <v>0</v>
          </cell>
          <cell r="CU650">
            <v>0</v>
          </cell>
          <cell r="CV650">
            <v>0</v>
          </cell>
          <cell r="CW650">
            <v>0</v>
          </cell>
          <cell r="CX650">
            <v>0</v>
          </cell>
          <cell r="CY650">
            <v>0</v>
          </cell>
          <cell r="CZ650">
            <v>0</v>
          </cell>
          <cell r="DA650">
            <v>0</v>
          </cell>
          <cell r="DB650">
            <v>0</v>
          </cell>
          <cell r="DC650">
            <v>0</v>
          </cell>
          <cell r="DD650">
            <v>0</v>
          </cell>
          <cell r="DE650">
            <v>0</v>
          </cell>
          <cell r="DF650">
            <v>0</v>
          </cell>
          <cell r="DG650">
            <v>0</v>
          </cell>
          <cell r="DH650">
            <v>0</v>
          </cell>
          <cell r="DI650">
            <v>0</v>
          </cell>
          <cell r="DJ650">
            <v>0</v>
          </cell>
          <cell r="DK650">
            <v>0</v>
          </cell>
          <cell r="DL650">
            <v>0</v>
          </cell>
          <cell r="DM650">
            <v>0</v>
          </cell>
          <cell r="DN650">
            <v>0</v>
          </cell>
          <cell r="DO650">
            <v>0</v>
          </cell>
          <cell r="DP650">
            <v>0</v>
          </cell>
          <cell r="DQ650">
            <v>0</v>
          </cell>
          <cell r="DR650">
            <v>0</v>
          </cell>
          <cell r="DS650">
            <v>0</v>
          </cell>
          <cell r="DT650">
            <v>0</v>
          </cell>
          <cell r="DU650">
            <v>0</v>
          </cell>
          <cell r="DV650">
            <v>0</v>
          </cell>
          <cell r="DW650">
            <v>0</v>
          </cell>
          <cell r="DX650">
            <v>0</v>
          </cell>
          <cell r="DY650">
            <v>0</v>
          </cell>
          <cell r="DZ650">
            <v>0</v>
          </cell>
          <cell r="EA650">
            <v>0</v>
          </cell>
          <cell r="EB650">
            <v>0</v>
          </cell>
          <cell r="EC650">
            <v>0</v>
          </cell>
          <cell r="ED650">
            <v>0</v>
          </cell>
        </row>
        <row r="651"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  <cell r="BZ651">
            <v>0</v>
          </cell>
          <cell r="CA651">
            <v>0</v>
          </cell>
          <cell r="CB651">
            <v>0</v>
          </cell>
          <cell r="CC651">
            <v>0</v>
          </cell>
          <cell r="CD651">
            <v>0</v>
          </cell>
          <cell r="CE651">
            <v>0</v>
          </cell>
          <cell r="CF651">
            <v>0</v>
          </cell>
          <cell r="CG651">
            <v>0</v>
          </cell>
          <cell r="CH651">
            <v>0</v>
          </cell>
          <cell r="CI651">
            <v>0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P651">
            <v>0</v>
          </cell>
          <cell r="CQ651">
            <v>0</v>
          </cell>
          <cell r="CR651">
            <v>0</v>
          </cell>
          <cell r="CS651">
            <v>0</v>
          </cell>
          <cell r="CT651">
            <v>0</v>
          </cell>
          <cell r="CU651">
            <v>0</v>
          </cell>
          <cell r="CV651">
            <v>0</v>
          </cell>
          <cell r="CW651">
            <v>0</v>
          </cell>
          <cell r="CX651">
            <v>0</v>
          </cell>
          <cell r="CY651">
            <v>0</v>
          </cell>
          <cell r="CZ651">
            <v>0</v>
          </cell>
          <cell r="DA651">
            <v>0</v>
          </cell>
          <cell r="DB651">
            <v>0</v>
          </cell>
          <cell r="DC651">
            <v>0</v>
          </cell>
          <cell r="DD651">
            <v>0</v>
          </cell>
          <cell r="DE651">
            <v>0</v>
          </cell>
          <cell r="DF651">
            <v>0</v>
          </cell>
          <cell r="DG651">
            <v>0</v>
          </cell>
          <cell r="DH651">
            <v>0</v>
          </cell>
          <cell r="DI651">
            <v>0</v>
          </cell>
          <cell r="DJ651">
            <v>0</v>
          </cell>
          <cell r="DK651">
            <v>0</v>
          </cell>
          <cell r="DL651">
            <v>0</v>
          </cell>
          <cell r="DM651">
            <v>0</v>
          </cell>
          <cell r="DN651">
            <v>0</v>
          </cell>
          <cell r="DO651">
            <v>0</v>
          </cell>
          <cell r="DP651">
            <v>0</v>
          </cell>
          <cell r="DQ651">
            <v>0</v>
          </cell>
          <cell r="DR651">
            <v>0</v>
          </cell>
          <cell r="DS651">
            <v>0</v>
          </cell>
          <cell r="DT651">
            <v>0</v>
          </cell>
          <cell r="DU651">
            <v>0</v>
          </cell>
          <cell r="DV651">
            <v>0</v>
          </cell>
          <cell r="DW651">
            <v>0</v>
          </cell>
          <cell r="DX651">
            <v>0</v>
          </cell>
          <cell r="DY651">
            <v>0</v>
          </cell>
          <cell r="DZ651">
            <v>0</v>
          </cell>
          <cell r="EA651">
            <v>0</v>
          </cell>
          <cell r="EB651">
            <v>0</v>
          </cell>
          <cell r="EC651">
            <v>0</v>
          </cell>
          <cell r="ED651">
            <v>0</v>
          </cell>
        </row>
        <row r="652"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  <cell r="BZ652">
            <v>0</v>
          </cell>
          <cell r="CA652">
            <v>0</v>
          </cell>
          <cell r="CB652">
            <v>0</v>
          </cell>
          <cell r="CC652">
            <v>0</v>
          </cell>
          <cell r="CD652">
            <v>0</v>
          </cell>
          <cell r="CE652">
            <v>0</v>
          </cell>
          <cell r="CF652">
            <v>0</v>
          </cell>
          <cell r="CG652">
            <v>0</v>
          </cell>
          <cell r="CH652">
            <v>0</v>
          </cell>
          <cell r="CI652">
            <v>0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P652">
            <v>0</v>
          </cell>
          <cell r="CQ652">
            <v>0</v>
          </cell>
          <cell r="CR652">
            <v>0</v>
          </cell>
          <cell r="CS652">
            <v>0</v>
          </cell>
          <cell r="CT652">
            <v>0</v>
          </cell>
          <cell r="CU652">
            <v>0</v>
          </cell>
          <cell r="CV652">
            <v>0</v>
          </cell>
          <cell r="CW652">
            <v>0</v>
          </cell>
          <cell r="CX652">
            <v>0</v>
          </cell>
          <cell r="CY652">
            <v>0</v>
          </cell>
          <cell r="CZ652">
            <v>0</v>
          </cell>
          <cell r="DA652">
            <v>0</v>
          </cell>
          <cell r="DB652">
            <v>0</v>
          </cell>
          <cell r="DC652">
            <v>0</v>
          </cell>
          <cell r="DD652">
            <v>0</v>
          </cell>
          <cell r="DE652">
            <v>0</v>
          </cell>
          <cell r="DF652">
            <v>0</v>
          </cell>
          <cell r="DG652">
            <v>0</v>
          </cell>
          <cell r="DH652">
            <v>0</v>
          </cell>
          <cell r="DI652">
            <v>0</v>
          </cell>
          <cell r="DJ652">
            <v>0</v>
          </cell>
          <cell r="DK652">
            <v>0</v>
          </cell>
          <cell r="DL652">
            <v>0</v>
          </cell>
          <cell r="DM652">
            <v>0</v>
          </cell>
          <cell r="DN652">
            <v>0</v>
          </cell>
          <cell r="DO652">
            <v>0</v>
          </cell>
          <cell r="DP652">
            <v>0</v>
          </cell>
          <cell r="DQ652">
            <v>0</v>
          </cell>
          <cell r="DR652">
            <v>0</v>
          </cell>
          <cell r="DS652">
            <v>0</v>
          </cell>
          <cell r="DT652">
            <v>0</v>
          </cell>
          <cell r="DU652">
            <v>0</v>
          </cell>
          <cell r="DV652">
            <v>0</v>
          </cell>
          <cell r="DW652">
            <v>0</v>
          </cell>
          <cell r="DX652">
            <v>0</v>
          </cell>
          <cell r="DY652">
            <v>0</v>
          </cell>
          <cell r="DZ652">
            <v>0</v>
          </cell>
          <cell r="EA652">
            <v>0</v>
          </cell>
          <cell r="EB652">
            <v>0</v>
          </cell>
          <cell r="EC652">
            <v>0</v>
          </cell>
          <cell r="ED652">
            <v>0</v>
          </cell>
        </row>
        <row r="653"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  <cell r="BZ653">
            <v>0</v>
          </cell>
          <cell r="CA653">
            <v>0</v>
          </cell>
          <cell r="CB653">
            <v>0</v>
          </cell>
          <cell r="CC653">
            <v>0</v>
          </cell>
          <cell r="CD653">
            <v>0</v>
          </cell>
          <cell r="CE653">
            <v>0</v>
          </cell>
          <cell r="CF653">
            <v>0</v>
          </cell>
          <cell r="CG653">
            <v>0</v>
          </cell>
          <cell r="CH653">
            <v>0</v>
          </cell>
          <cell r="CI653">
            <v>0</v>
          </cell>
          <cell r="CJ653">
            <v>0</v>
          </cell>
          <cell r="CK653">
            <v>0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P653">
            <v>0</v>
          </cell>
          <cell r="CQ653">
            <v>0</v>
          </cell>
          <cell r="CR653">
            <v>0</v>
          </cell>
          <cell r="CS653">
            <v>0</v>
          </cell>
          <cell r="CT653">
            <v>0</v>
          </cell>
          <cell r="CU653">
            <v>0</v>
          </cell>
          <cell r="CV653">
            <v>0</v>
          </cell>
          <cell r="CW653">
            <v>0</v>
          </cell>
          <cell r="CX653">
            <v>0</v>
          </cell>
          <cell r="CY653">
            <v>0</v>
          </cell>
          <cell r="CZ653">
            <v>0</v>
          </cell>
          <cell r="DA653">
            <v>0</v>
          </cell>
          <cell r="DB653">
            <v>0</v>
          </cell>
          <cell r="DC653">
            <v>0</v>
          </cell>
          <cell r="DD653">
            <v>0</v>
          </cell>
          <cell r="DE653">
            <v>0</v>
          </cell>
          <cell r="DF653">
            <v>0</v>
          </cell>
          <cell r="DG653">
            <v>0</v>
          </cell>
          <cell r="DH653">
            <v>0</v>
          </cell>
          <cell r="DI653">
            <v>0</v>
          </cell>
          <cell r="DJ653">
            <v>0</v>
          </cell>
          <cell r="DK653">
            <v>0</v>
          </cell>
          <cell r="DL653">
            <v>0</v>
          </cell>
          <cell r="DM653">
            <v>0</v>
          </cell>
          <cell r="DN653">
            <v>0</v>
          </cell>
          <cell r="DO653">
            <v>0</v>
          </cell>
          <cell r="DP653">
            <v>0</v>
          </cell>
          <cell r="DQ653">
            <v>0</v>
          </cell>
          <cell r="DR653">
            <v>0</v>
          </cell>
          <cell r="DS653">
            <v>0</v>
          </cell>
          <cell r="DT653">
            <v>0</v>
          </cell>
          <cell r="DU653">
            <v>0</v>
          </cell>
          <cell r="DV653">
            <v>0</v>
          </cell>
          <cell r="DW653">
            <v>0</v>
          </cell>
          <cell r="DX653">
            <v>0</v>
          </cell>
          <cell r="DY653">
            <v>0</v>
          </cell>
          <cell r="DZ653">
            <v>0</v>
          </cell>
          <cell r="EA653">
            <v>0</v>
          </cell>
          <cell r="EB653">
            <v>0</v>
          </cell>
          <cell r="EC653">
            <v>0</v>
          </cell>
          <cell r="ED653">
            <v>0</v>
          </cell>
        </row>
        <row r="654"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  <cell r="BZ654">
            <v>0</v>
          </cell>
          <cell r="CA654">
            <v>0</v>
          </cell>
          <cell r="CB654">
            <v>0</v>
          </cell>
          <cell r="CC654">
            <v>0</v>
          </cell>
          <cell r="CD654">
            <v>0</v>
          </cell>
          <cell r="CE654">
            <v>0</v>
          </cell>
          <cell r="CF654">
            <v>0</v>
          </cell>
          <cell r="CG654">
            <v>0</v>
          </cell>
          <cell r="CH654">
            <v>0</v>
          </cell>
          <cell r="CI654">
            <v>0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P654">
            <v>0</v>
          </cell>
          <cell r="CQ654">
            <v>0</v>
          </cell>
          <cell r="CR654">
            <v>0</v>
          </cell>
          <cell r="CS654">
            <v>0</v>
          </cell>
          <cell r="CT654">
            <v>0</v>
          </cell>
          <cell r="CU654">
            <v>0</v>
          </cell>
          <cell r="CV654">
            <v>0</v>
          </cell>
          <cell r="CW654">
            <v>0</v>
          </cell>
          <cell r="CX654">
            <v>0</v>
          </cell>
          <cell r="CY654">
            <v>0</v>
          </cell>
          <cell r="CZ654">
            <v>0</v>
          </cell>
          <cell r="DA654">
            <v>0</v>
          </cell>
          <cell r="DB654">
            <v>0</v>
          </cell>
          <cell r="DC654">
            <v>0</v>
          </cell>
          <cell r="DD654">
            <v>0</v>
          </cell>
          <cell r="DE654">
            <v>0</v>
          </cell>
          <cell r="DF654">
            <v>0</v>
          </cell>
          <cell r="DG654">
            <v>0</v>
          </cell>
          <cell r="DH654">
            <v>0</v>
          </cell>
          <cell r="DI654">
            <v>0</v>
          </cell>
          <cell r="DJ654">
            <v>0</v>
          </cell>
          <cell r="DK654">
            <v>0</v>
          </cell>
          <cell r="DL654">
            <v>0</v>
          </cell>
          <cell r="DM654">
            <v>0</v>
          </cell>
          <cell r="DN654">
            <v>0</v>
          </cell>
          <cell r="DO654">
            <v>0</v>
          </cell>
          <cell r="DP654">
            <v>0</v>
          </cell>
          <cell r="DQ654">
            <v>0</v>
          </cell>
          <cell r="DR654">
            <v>0</v>
          </cell>
          <cell r="DS654">
            <v>0</v>
          </cell>
          <cell r="DT654">
            <v>0</v>
          </cell>
          <cell r="DU654">
            <v>0</v>
          </cell>
          <cell r="DV654">
            <v>0</v>
          </cell>
          <cell r="DW654">
            <v>0</v>
          </cell>
          <cell r="DX654">
            <v>0</v>
          </cell>
          <cell r="DY654">
            <v>0</v>
          </cell>
          <cell r="DZ654">
            <v>0</v>
          </cell>
          <cell r="EA654">
            <v>0</v>
          </cell>
          <cell r="EB654">
            <v>0</v>
          </cell>
          <cell r="EC654">
            <v>0</v>
          </cell>
          <cell r="ED654">
            <v>0</v>
          </cell>
        </row>
        <row r="655"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E655">
            <v>0</v>
          </cell>
          <cell r="CF655">
            <v>0</v>
          </cell>
          <cell r="CG655">
            <v>0</v>
          </cell>
          <cell r="CH655">
            <v>0</v>
          </cell>
          <cell r="CI655">
            <v>0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P655">
            <v>0</v>
          </cell>
          <cell r="CQ655">
            <v>0</v>
          </cell>
          <cell r="CR655">
            <v>0</v>
          </cell>
          <cell r="CS655">
            <v>0</v>
          </cell>
          <cell r="CT655">
            <v>0</v>
          </cell>
          <cell r="CU655">
            <v>0</v>
          </cell>
          <cell r="CV655">
            <v>0</v>
          </cell>
          <cell r="CW655">
            <v>0</v>
          </cell>
          <cell r="CX655">
            <v>0</v>
          </cell>
          <cell r="CY655">
            <v>0</v>
          </cell>
          <cell r="CZ655">
            <v>0</v>
          </cell>
          <cell r="DA655">
            <v>0</v>
          </cell>
          <cell r="DB655">
            <v>0</v>
          </cell>
          <cell r="DC655">
            <v>0</v>
          </cell>
          <cell r="DD655">
            <v>0</v>
          </cell>
          <cell r="DE655">
            <v>0</v>
          </cell>
          <cell r="DF655">
            <v>0</v>
          </cell>
          <cell r="DG655">
            <v>0</v>
          </cell>
          <cell r="DH655">
            <v>0</v>
          </cell>
          <cell r="DI655">
            <v>0</v>
          </cell>
          <cell r="DJ655">
            <v>0</v>
          </cell>
          <cell r="DK655">
            <v>0</v>
          </cell>
          <cell r="DL655">
            <v>0</v>
          </cell>
          <cell r="DM655">
            <v>0</v>
          </cell>
          <cell r="DN655">
            <v>0</v>
          </cell>
          <cell r="DO655">
            <v>0</v>
          </cell>
          <cell r="DP655">
            <v>0</v>
          </cell>
          <cell r="DQ655">
            <v>0</v>
          </cell>
          <cell r="DR655">
            <v>0</v>
          </cell>
          <cell r="DS655">
            <v>0</v>
          </cell>
          <cell r="DT655">
            <v>0</v>
          </cell>
          <cell r="DU655">
            <v>0</v>
          </cell>
          <cell r="DV655">
            <v>0</v>
          </cell>
          <cell r="DW655">
            <v>0</v>
          </cell>
          <cell r="DX655">
            <v>0</v>
          </cell>
          <cell r="DY655">
            <v>0</v>
          </cell>
          <cell r="DZ655">
            <v>0</v>
          </cell>
          <cell r="EA655">
            <v>0</v>
          </cell>
          <cell r="EB655">
            <v>0</v>
          </cell>
          <cell r="EC655">
            <v>0</v>
          </cell>
          <cell r="ED655">
            <v>0</v>
          </cell>
        </row>
        <row r="656"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0</v>
          </cell>
          <cell r="CH656">
            <v>0</v>
          </cell>
          <cell r="CI656">
            <v>0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P656">
            <v>0</v>
          </cell>
          <cell r="CQ656">
            <v>0</v>
          </cell>
          <cell r="CR656">
            <v>0</v>
          </cell>
          <cell r="CS656">
            <v>0</v>
          </cell>
          <cell r="CT656">
            <v>0</v>
          </cell>
          <cell r="CU656">
            <v>0</v>
          </cell>
          <cell r="CV656">
            <v>0</v>
          </cell>
          <cell r="CW656">
            <v>0</v>
          </cell>
          <cell r="CX656">
            <v>0</v>
          </cell>
          <cell r="CY656">
            <v>0</v>
          </cell>
          <cell r="CZ656">
            <v>0</v>
          </cell>
          <cell r="DA656">
            <v>0</v>
          </cell>
          <cell r="DB656">
            <v>0</v>
          </cell>
          <cell r="DC656">
            <v>0</v>
          </cell>
          <cell r="DD656">
            <v>0</v>
          </cell>
          <cell r="DE656">
            <v>0</v>
          </cell>
          <cell r="DF656">
            <v>0</v>
          </cell>
          <cell r="DG656">
            <v>0</v>
          </cell>
          <cell r="DH656">
            <v>0</v>
          </cell>
          <cell r="DI656">
            <v>0</v>
          </cell>
          <cell r="DJ656">
            <v>0</v>
          </cell>
          <cell r="DK656">
            <v>0</v>
          </cell>
          <cell r="DL656">
            <v>0</v>
          </cell>
          <cell r="DM656">
            <v>0</v>
          </cell>
          <cell r="DN656">
            <v>0</v>
          </cell>
          <cell r="DO656">
            <v>0</v>
          </cell>
          <cell r="DP656">
            <v>0</v>
          </cell>
          <cell r="DQ656">
            <v>0</v>
          </cell>
          <cell r="DR656">
            <v>0</v>
          </cell>
          <cell r="DS656">
            <v>0</v>
          </cell>
          <cell r="DT656">
            <v>0</v>
          </cell>
          <cell r="DU656">
            <v>0</v>
          </cell>
          <cell r="DV656">
            <v>0</v>
          </cell>
          <cell r="DW656">
            <v>0</v>
          </cell>
          <cell r="DX656">
            <v>0</v>
          </cell>
          <cell r="DY656">
            <v>0</v>
          </cell>
          <cell r="DZ656">
            <v>0</v>
          </cell>
          <cell r="EA656">
            <v>0</v>
          </cell>
          <cell r="EB656">
            <v>0</v>
          </cell>
          <cell r="EC656">
            <v>0</v>
          </cell>
          <cell r="ED656">
            <v>0</v>
          </cell>
        </row>
        <row r="657"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0</v>
          </cell>
          <cell r="CH657">
            <v>0</v>
          </cell>
          <cell r="CI657">
            <v>0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P657">
            <v>0</v>
          </cell>
          <cell r="CQ657">
            <v>0</v>
          </cell>
          <cell r="CR657">
            <v>0</v>
          </cell>
          <cell r="CS657">
            <v>0</v>
          </cell>
          <cell r="CT657">
            <v>0</v>
          </cell>
          <cell r="CU657">
            <v>0</v>
          </cell>
          <cell r="CV657">
            <v>0</v>
          </cell>
          <cell r="CW657">
            <v>0</v>
          </cell>
          <cell r="CX657">
            <v>0</v>
          </cell>
          <cell r="CY657">
            <v>0</v>
          </cell>
          <cell r="CZ657">
            <v>0</v>
          </cell>
          <cell r="DA657">
            <v>0</v>
          </cell>
          <cell r="DB657">
            <v>0</v>
          </cell>
          <cell r="DC657">
            <v>0</v>
          </cell>
          <cell r="DD657">
            <v>0</v>
          </cell>
          <cell r="DE657">
            <v>0</v>
          </cell>
          <cell r="DF657">
            <v>0</v>
          </cell>
          <cell r="DG657">
            <v>0</v>
          </cell>
          <cell r="DH657">
            <v>0</v>
          </cell>
          <cell r="DI657">
            <v>0</v>
          </cell>
          <cell r="DJ657">
            <v>0</v>
          </cell>
          <cell r="DK657">
            <v>0</v>
          </cell>
          <cell r="DL657">
            <v>0</v>
          </cell>
          <cell r="DM657">
            <v>0</v>
          </cell>
          <cell r="DN657">
            <v>0</v>
          </cell>
          <cell r="DO657">
            <v>0</v>
          </cell>
          <cell r="DP657">
            <v>0</v>
          </cell>
          <cell r="DQ657">
            <v>0</v>
          </cell>
          <cell r="DR657">
            <v>0</v>
          </cell>
          <cell r="DS657">
            <v>0</v>
          </cell>
          <cell r="DT657">
            <v>0</v>
          </cell>
          <cell r="DU657">
            <v>0</v>
          </cell>
          <cell r="DV657">
            <v>0</v>
          </cell>
          <cell r="DW657">
            <v>0</v>
          </cell>
          <cell r="DX657">
            <v>0</v>
          </cell>
          <cell r="DY657">
            <v>0</v>
          </cell>
          <cell r="DZ657">
            <v>0</v>
          </cell>
          <cell r="EA657">
            <v>0</v>
          </cell>
          <cell r="EB657">
            <v>0</v>
          </cell>
          <cell r="EC657">
            <v>0</v>
          </cell>
          <cell r="ED657">
            <v>0</v>
          </cell>
        </row>
        <row r="658"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  <cell r="BZ658">
            <v>0</v>
          </cell>
          <cell r="CA658">
            <v>0</v>
          </cell>
          <cell r="CB658">
            <v>0</v>
          </cell>
          <cell r="CC658">
            <v>0</v>
          </cell>
          <cell r="CD658">
            <v>0</v>
          </cell>
          <cell r="CE658">
            <v>0</v>
          </cell>
          <cell r="CF658">
            <v>0</v>
          </cell>
          <cell r="CG658">
            <v>0</v>
          </cell>
          <cell r="CH658">
            <v>0</v>
          </cell>
          <cell r="CI658">
            <v>0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P658">
            <v>0</v>
          </cell>
          <cell r="CQ658">
            <v>0</v>
          </cell>
          <cell r="CR658">
            <v>0</v>
          </cell>
          <cell r="CS658">
            <v>0</v>
          </cell>
          <cell r="CT658">
            <v>0</v>
          </cell>
          <cell r="CU658">
            <v>0</v>
          </cell>
          <cell r="CV658">
            <v>0</v>
          </cell>
          <cell r="CW658">
            <v>0</v>
          </cell>
          <cell r="CX658">
            <v>0</v>
          </cell>
          <cell r="CY658">
            <v>0</v>
          </cell>
          <cell r="CZ658">
            <v>0</v>
          </cell>
          <cell r="DA658">
            <v>0</v>
          </cell>
          <cell r="DB658">
            <v>0</v>
          </cell>
          <cell r="DC658">
            <v>0</v>
          </cell>
          <cell r="DD658">
            <v>0</v>
          </cell>
          <cell r="DE658">
            <v>0</v>
          </cell>
          <cell r="DF658">
            <v>0</v>
          </cell>
          <cell r="DG658">
            <v>0</v>
          </cell>
          <cell r="DH658">
            <v>0</v>
          </cell>
          <cell r="DI658">
            <v>0</v>
          </cell>
          <cell r="DJ658">
            <v>0</v>
          </cell>
          <cell r="DK658">
            <v>0</v>
          </cell>
          <cell r="DL658">
            <v>0</v>
          </cell>
          <cell r="DM658">
            <v>0</v>
          </cell>
          <cell r="DN658">
            <v>0</v>
          </cell>
          <cell r="DO658">
            <v>0</v>
          </cell>
          <cell r="DP658">
            <v>0</v>
          </cell>
          <cell r="DQ658">
            <v>0</v>
          </cell>
          <cell r="DR658">
            <v>0</v>
          </cell>
          <cell r="DS658">
            <v>0</v>
          </cell>
          <cell r="DT658">
            <v>0</v>
          </cell>
          <cell r="DU658">
            <v>0</v>
          </cell>
          <cell r="DV658">
            <v>0</v>
          </cell>
          <cell r="DW658">
            <v>0</v>
          </cell>
          <cell r="DX658">
            <v>0</v>
          </cell>
          <cell r="DY658">
            <v>0</v>
          </cell>
          <cell r="DZ658">
            <v>0</v>
          </cell>
          <cell r="EA658">
            <v>0</v>
          </cell>
          <cell r="EB658">
            <v>0</v>
          </cell>
          <cell r="EC658">
            <v>0</v>
          </cell>
          <cell r="ED658">
            <v>0</v>
          </cell>
        </row>
        <row r="659"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  <cell r="BZ659">
            <v>0</v>
          </cell>
          <cell r="CA659">
            <v>0</v>
          </cell>
          <cell r="CB659">
            <v>0</v>
          </cell>
          <cell r="CC659">
            <v>0</v>
          </cell>
          <cell r="CD659">
            <v>0</v>
          </cell>
          <cell r="CE659">
            <v>0</v>
          </cell>
          <cell r="CF659">
            <v>0</v>
          </cell>
          <cell r="CG659">
            <v>0</v>
          </cell>
          <cell r="CH659">
            <v>0</v>
          </cell>
          <cell r="CI659">
            <v>0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P659">
            <v>0</v>
          </cell>
          <cell r="CQ659">
            <v>0</v>
          </cell>
          <cell r="CR659">
            <v>0</v>
          </cell>
          <cell r="CS659">
            <v>0</v>
          </cell>
          <cell r="CT659">
            <v>0</v>
          </cell>
          <cell r="CU659">
            <v>0</v>
          </cell>
          <cell r="CV659">
            <v>0</v>
          </cell>
          <cell r="CW659">
            <v>0</v>
          </cell>
          <cell r="CX659">
            <v>0</v>
          </cell>
          <cell r="CY659">
            <v>0</v>
          </cell>
          <cell r="CZ659">
            <v>0</v>
          </cell>
          <cell r="DA659">
            <v>0</v>
          </cell>
          <cell r="DB659">
            <v>0</v>
          </cell>
          <cell r="DC659">
            <v>0</v>
          </cell>
          <cell r="DD659">
            <v>0</v>
          </cell>
          <cell r="DE659">
            <v>0</v>
          </cell>
          <cell r="DF659">
            <v>0</v>
          </cell>
          <cell r="DG659">
            <v>0</v>
          </cell>
          <cell r="DH659">
            <v>0</v>
          </cell>
          <cell r="DI659">
            <v>0</v>
          </cell>
          <cell r="DJ659">
            <v>0</v>
          </cell>
          <cell r="DK659">
            <v>0</v>
          </cell>
          <cell r="DL659">
            <v>0</v>
          </cell>
          <cell r="DM659">
            <v>0</v>
          </cell>
          <cell r="DN659">
            <v>0</v>
          </cell>
          <cell r="DO659">
            <v>0</v>
          </cell>
          <cell r="DP659">
            <v>0</v>
          </cell>
          <cell r="DQ659">
            <v>0</v>
          </cell>
          <cell r="DR659">
            <v>0</v>
          </cell>
          <cell r="DS659">
            <v>0</v>
          </cell>
          <cell r="DT659">
            <v>0</v>
          </cell>
          <cell r="DU659">
            <v>0</v>
          </cell>
          <cell r="DV659">
            <v>0</v>
          </cell>
          <cell r="DW659">
            <v>0</v>
          </cell>
          <cell r="DX659">
            <v>0</v>
          </cell>
          <cell r="DY659">
            <v>0</v>
          </cell>
          <cell r="DZ659">
            <v>0</v>
          </cell>
          <cell r="EA659">
            <v>0</v>
          </cell>
          <cell r="EB659">
            <v>0</v>
          </cell>
          <cell r="EC659">
            <v>0</v>
          </cell>
          <cell r="ED659">
            <v>0</v>
          </cell>
        </row>
        <row r="660"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  <cell r="BZ660">
            <v>0</v>
          </cell>
          <cell r="CA660">
            <v>0</v>
          </cell>
          <cell r="CB660">
            <v>0</v>
          </cell>
          <cell r="CC660">
            <v>0</v>
          </cell>
          <cell r="CD660">
            <v>0</v>
          </cell>
          <cell r="CE660">
            <v>0</v>
          </cell>
          <cell r="CF660">
            <v>0</v>
          </cell>
          <cell r="CG660">
            <v>0</v>
          </cell>
          <cell r="CH660">
            <v>0</v>
          </cell>
          <cell r="CI660">
            <v>0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P660">
            <v>0</v>
          </cell>
          <cell r="CQ660">
            <v>0</v>
          </cell>
          <cell r="CR660">
            <v>0</v>
          </cell>
          <cell r="CS660">
            <v>0</v>
          </cell>
          <cell r="CT660">
            <v>0</v>
          </cell>
          <cell r="CU660">
            <v>0</v>
          </cell>
          <cell r="CV660">
            <v>0</v>
          </cell>
          <cell r="CW660">
            <v>0</v>
          </cell>
          <cell r="CX660">
            <v>0</v>
          </cell>
          <cell r="CY660">
            <v>0</v>
          </cell>
          <cell r="CZ660">
            <v>0</v>
          </cell>
          <cell r="DA660">
            <v>0</v>
          </cell>
          <cell r="DB660">
            <v>0</v>
          </cell>
          <cell r="DC660">
            <v>0</v>
          </cell>
          <cell r="DD660">
            <v>0</v>
          </cell>
          <cell r="DE660">
            <v>0</v>
          </cell>
          <cell r="DF660">
            <v>0</v>
          </cell>
          <cell r="DG660">
            <v>0</v>
          </cell>
          <cell r="DH660">
            <v>0</v>
          </cell>
          <cell r="DI660">
            <v>0</v>
          </cell>
          <cell r="DJ660">
            <v>0</v>
          </cell>
          <cell r="DK660">
            <v>0</v>
          </cell>
          <cell r="DL660">
            <v>0</v>
          </cell>
          <cell r="DM660">
            <v>0</v>
          </cell>
          <cell r="DN660">
            <v>0</v>
          </cell>
          <cell r="DO660">
            <v>0</v>
          </cell>
          <cell r="DP660">
            <v>0</v>
          </cell>
          <cell r="DQ660">
            <v>0</v>
          </cell>
          <cell r="DR660">
            <v>0</v>
          </cell>
          <cell r="DS660">
            <v>0</v>
          </cell>
          <cell r="DT660">
            <v>0</v>
          </cell>
          <cell r="DU660">
            <v>0</v>
          </cell>
          <cell r="DV660">
            <v>0</v>
          </cell>
          <cell r="DW660">
            <v>0</v>
          </cell>
          <cell r="DX660">
            <v>0</v>
          </cell>
          <cell r="DY660">
            <v>0</v>
          </cell>
          <cell r="DZ660">
            <v>0</v>
          </cell>
          <cell r="EA660">
            <v>0</v>
          </cell>
          <cell r="EB660">
            <v>0</v>
          </cell>
          <cell r="EC660">
            <v>0</v>
          </cell>
          <cell r="ED660">
            <v>0</v>
          </cell>
        </row>
        <row r="661"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  <cell r="BZ661">
            <v>0</v>
          </cell>
          <cell r="CA661">
            <v>0</v>
          </cell>
          <cell r="CB661">
            <v>0</v>
          </cell>
          <cell r="CC661">
            <v>0</v>
          </cell>
          <cell r="CD661">
            <v>0</v>
          </cell>
          <cell r="CE661">
            <v>0</v>
          </cell>
          <cell r="CF661">
            <v>0</v>
          </cell>
          <cell r="CG661">
            <v>0</v>
          </cell>
          <cell r="CH661">
            <v>0</v>
          </cell>
          <cell r="CI661">
            <v>0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P661">
            <v>0</v>
          </cell>
          <cell r="CQ661">
            <v>0</v>
          </cell>
          <cell r="CR661">
            <v>0</v>
          </cell>
          <cell r="CS661">
            <v>0</v>
          </cell>
          <cell r="CT661">
            <v>0</v>
          </cell>
          <cell r="CU661">
            <v>0</v>
          </cell>
          <cell r="CV661">
            <v>0</v>
          </cell>
          <cell r="CW661">
            <v>0</v>
          </cell>
          <cell r="CX661">
            <v>0</v>
          </cell>
          <cell r="CY661">
            <v>0</v>
          </cell>
          <cell r="CZ661">
            <v>0</v>
          </cell>
          <cell r="DA661">
            <v>0</v>
          </cell>
          <cell r="DB661">
            <v>0</v>
          </cell>
          <cell r="DC661">
            <v>0</v>
          </cell>
          <cell r="DD661">
            <v>0</v>
          </cell>
          <cell r="DE661">
            <v>0</v>
          </cell>
          <cell r="DF661">
            <v>0</v>
          </cell>
          <cell r="DG661">
            <v>0</v>
          </cell>
          <cell r="DH661">
            <v>0</v>
          </cell>
          <cell r="DI661">
            <v>0</v>
          </cell>
          <cell r="DJ661">
            <v>0</v>
          </cell>
          <cell r="DK661">
            <v>0</v>
          </cell>
          <cell r="DL661">
            <v>0</v>
          </cell>
          <cell r="DM661">
            <v>0</v>
          </cell>
          <cell r="DN661">
            <v>0</v>
          </cell>
          <cell r="DO661">
            <v>0</v>
          </cell>
          <cell r="DP661">
            <v>0</v>
          </cell>
          <cell r="DQ661">
            <v>0</v>
          </cell>
          <cell r="DR661">
            <v>0</v>
          </cell>
          <cell r="DS661">
            <v>0</v>
          </cell>
          <cell r="DT661">
            <v>0</v>
          </cell>
          <cell r="DU661">
            <v>0</v>
          </cell>
          <cell r="DV661">
            <v>0</v>
          </cell>
          <cell r="DW661">
            <v>0</v>
          </cell>
          <cell r="DX661">
            <v>0</v>
          </cell>
          <cell r="DY661">
            <v>0</v>
          </cell>
          <cell r="DZ661">
            <v>0</v>
          </cell>
          <cell r="EA661">
            <v>0</v>
          </cell>
          <cell r="EB661">
            <v>0</v>
          </cell>
          <cell r="EC661">
            <v>0</v>
          </cell>
          <cell r="ED661">
            <v>0</v>
          </cell>
        </row>
        <row r="664"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  <cell r="BZ664">
            <v>0</v>
          </cell>
          <cell r="CA664">
            <v>0</v>
          </cell>
          <cell r="CB664">
            <v>0</v>
          </cell>
          <cell r="CC664">
            <v>0</v>
          </cell>
          <cell r="CD664">
            <v>0</v>
          </cell>
          <cell r="CE664">
            <v>0</v>
          </cell>
          <cell r="CF664">
            <v>0</v>
          </cell>
          <cell r="CG664">
            <v>0</v>
          </cell>
          <cell r="CH664">
            <v>0</v>
          </cell>
          <cell r="CI664">
            <v>0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P664">
            <v>0</v>
          </cell>
          <cell r="CQ664">
            <v>0</v>
          </cell>
          <cell r="CR664">
            <v>0</v>
          </cell>
          <cell r="CS664">
            <v>0</v>
          </cell>
          <cell r="CT664">
            <v>0</v>
          </cell>
          <cell r="CU664">
            <v>0</v>
          </cell>
          <cell r="CV664">
            <v>0</v>
          </cell>
          <cell r="CW664">
            <v>0</v>
          </cell>
          <cell r="CX664">
            <v>0</v>
          </cell>
          <cell r="CY664">
            <v>0</v>
          </cell>
          <cell r="CZ664">
            <v>0</v>
          </cell>
          <cell r="DA664">
            <v>0</v>
          </cell>
          <cell r="DB664">
            <v>0</v>
          </cell>
          <cell r="DC664">
            <v>0</v>
          </cell>
          <cell r="DD664">
            <v>0</v>
          </cell>
          <cell r="DE664">
            <v>0</v>
          </cell>
          <cell r="DF664">
            <v>0</v>
          </cell>
          <cell r="DG664">
            <v>0</v>
          </cell>
          <cell r="DH664">
            <v>0</v>
          </cell>
          <cell r="DI664">
            <v>0</v>
          </cell>
          <cell r="DJ664">
            <v>0</v>
          </cell>
          <cell r="DK664">
            <v>0</v>
          </cell>
          <cell r="DL664">
            <v>0</v>
          </cell>
          <cell r="DM664">
            <v>0</v>
          </cell>
          <cell r="DN664">
            <v>0</v>
          </cell>
          <cell r="DO664">
            <v>0</v>
          </cell>
          <cell r="DP664">
            <v>0</v>
          </cell>
          <cell r="DQ664">
            <v>0</v>
          </cell>
          <cell r="DR664">
            <v>0</v>
          </cell>
          <cell r="DS664">
            <v>0</v>
          </cell>
          <cell r="DT664">
            <v>0</v>
          </cell>
          <cell r="DU664">
            <v>0</v>
          </cell>
          <cell r="DV664">
            <v>0</v>
          </cell>
          <cell r="DW664">
            <v>0</v>
          </cell>
          <cell r="DX664">
            <v>0</v>
          </cell>
          <cell r="DY664">
            <v>0</v>
          </cell>
          <cell r="DZ664">
            <v>0</v>
          </cell>
          <cell r="EA664">
            <v>0</v>
          </cell>
          <cell r="EB664">
            <v>0</v>
          </cell>
          <cell r="EC664">
            <v>0</v>
          </cell>
          <cell r="ED664">
            <v>0</v>
          </cell>
        </row>
        <row r="666"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  <cell r="BZ666">
            <v>0</v>
          </cell>
          <cell r="CA666">
            <v>0</v>
          </cell>
          <cell r="CB666">
            <v>0</v>
          </cell>
          <cell r="CC666">
            <v>0</v>
          </cell>
          <cell r="CD666">
            <v>0</v>
          </cell>
          <cell r="CE666">
            <v>0</v>
          </cell>
          <cell r="CF666">
            <v>0</v>
          </cell>
          <cell r="CG666">
            <v>0</v>
          </cell>
          <cell r="CH666">
            <v>0</v>
          </cell>
          <cell r="CI666">
            <v>0</v>
          </cell>
          <cell r="CJ666">
            <v>0</v>
          </cell>
          <cell r="CK666">
            <v>0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P666">
            <v>0</v>
          </cell>
          <cell r="CQ666">
            <v>0</v>
          </cell>
          <cell r="CR666">
            <v>0</v>
          </cell>
          <cell r="CS666">
            <v>0</v>
          </cell>
          <cell r="CT666">
            <v>0</v>
          </cell>
          <cell r="CU666">
            <v>0</v>
          </cell>
          <cell r="CV666">
            <v>0</v>
          </cell>
          <cell r="CW666">
            <v>0</v>
          </cell>
          <cell r="CX666">
            <v>0</v>
          </cell>
          <cell r="CY666">
            <v>0</v>
          </cell>
          <cell r="CZ666">
            <v>0</v>
          </cell>
          <cell r="DA666">
            <v>0</v>
          </cell>
          <cell r="DB666">
            <v>0</v>
          </cell>
          <cell r="DC666">
            <v>0</v>
          </cell>
          <cell r="DD666">
            <v>0</v>
          </cell>
          <cell r="DE666">
            <v>0</v>
          </cell>
          <cell r="DF666">
            <v>0</v>
          </cell>
          <cell r="DG666">
            <v>0</v>
          </cell>
          <cell r="DH666">
            <v>0</v>
          </cell>
          <cell r="DI666">
            <v>0</v>
          </cell>
          <cell r="DJ666">
            <v>0</v>
          </cell>
          <cell r="DK666">
            <v>0</v>
          </cell>
          <cell r="DL666">
            <v>0</v>
          </cell>
          <cell r="DM666">
            <v>0</v>
          </cell>
          <cell r="DN666">
            <v>0</v>
          </cell>
          <cell r="DO666">
            <v>0</v>
          </cell>
          <cell r="DP666">
            <v>0</v>
          </cell>
          <cell r="DQ666">
            <v>0</v>
          </cell>
          <cell r="DR666">
            <v>0</v>
          </cell>
          <cell r="DS666">
            <v>0</v>
          </cell>
          <cell r="DT666">
            <v>0</v>
          </cell>
          <cell r="DU666">
            <v>0</v>
          </cell>
          <cell r="DV666">
            <v>0</v>
          </cell>
          <cell r="DW666">
            <v>0</v>
          </cell>
          <cell r="DX666">
            <v>0</v>
          </cell>
          <cell r="DY666">
            <v>0</v>
          </cell>
          <cell r="DZ666">
            <v>0</v>
          </cell>
          <cell r="EA666">
            <v>0</v>
          </cell>
          <cell r="EB666">
            <v>0</v>
          </cell>
          <cell r="EC666">
            <v>0</v>
          </cell>
          <cell r="ED666">
            <v>0</v>
          </cell>
        </row>
        <row r="667"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  <cell r="BZ667">
            <v>0</v>
          </cell>
          <cell r="CA667">
            <v>0</v>
          </cell>
          <cell r="CB667">
            <v>0</v>
          </cell>
          <cell r="CC667">
            <v>0</v>
          </cell>
          <cell r="CD667">
            <v>0</v>
          </cell>
          <cell r="CE667">
            <v>0</v>
          </cell>
          <cell r="CF667">
            <v>0</v>
          </cell>
          <cell r="CG667">
            <v>0</v>
          </cell>
          <cell r="CH667">
            <v>0</v>
          </cell>
          <cell r="CI667">
            <v>0</v>
          </cell>
          <cell r="CJ667">
            <v>0</v>
          </cell>
          <cell r="CK667">
            <v>0</v>
          </cell>
          <cell r="CL667">
            <v>0</v>
          </cell>
          <cell r="CM667">
            <v>0</v>
          </cell>
          <cell r="CN667">
            <v>0</v>
          </cell>
          <cell r="CO667">
            <v>0</v>
          </cell>
          <cell r="CP667">
            <v>0</v>
          </cell>
          <cell r="CQ667">
            <v>0</v>
          </cell>
          <cell r="CR667">
            <v>0</v>
          </cell>
          <cell r="CS667">
            <v>0</v>
          </cell>
          <cell r="CT667">
            <v>0</v>
          </cell>
          <cell r="CU667">
            <v>0</v>
          </cell>
          <cell r="CV667">
            <v>0</v>
          </cell>
          <cell r="CW667">
            <v>0</v>
          </cell>
          <cell r="CX667">
            <v>0</v>
          </cell>
          <cell r="CY667">
            <v>0</v>
          </cell>
          <cell r="CZ667">
            <v>0</v>
          </cell>
          <cell r="DA667">
            <v>0</v>
          </cell>
          <cell r="DB667">
            <v>0</v>
          </cell>
          <cell r="DC667">
            <v>0</v>
          </cell>
          <cell r="DD667">
            <v>0</v>
          </cell>
          <cell r="DE667">
            <v>0</v>
          </cell>
          <cell r="DF667">
            <v>0</v>
          </cell>
          <cell r="DG667">
            <v>0</v>
          </cell>
          <cell r="DH667">
            <v>0</v>
          </cell>
          <cell r="DI667">
            <v>0</v>
          </cell>
          <cell r="DJ667">
            <v>0</v>
          </cell>
          <cell r="DK667">
            <v>0</v>
          </cell>
          <cell r="DL667">
            <v>0</v>
          </cell>
          <cell r="DM667">
            <v>0</v>
          </cell>
          <cell r="DN667">
            <v>0</v>
          </cell>
          <cell r="DO667">
            <v>0</v>
          </cell>
          <cell r="DP667">
            <v>0</v>
          </cell>
          <cell r="DQ667">
            <v>0</v>
          </cell>
          <cell r="DR667">
            <v>0</v>
          </cell>
          <cell r="DS667">
            <v>0</v>
          </cell>
          <cell r="DT667">
            <v>0</v>
          </cell>
          <cell r="DU667">
            <v>0</v>
          </cell>
          <cell r="DV667">
            <v>0</v>
          </cell>
          <cell r="DW667">
            <v>0</v>
          </cell>
          <cell r="DX667">
            <v>0</v>
          </cell>
          <cell r="DY667">
            <v>0</v>
          </cell>
          <cell r="DZ667">
            <v>0</v>
          </cell>
          <cell r="EA667">
            <v>0</v>
          </cell>
          <cell r="EB667">
            <v>0</v>
          </cell>
          <cell r="EC667">
            <v>0</v>
          </cell>
          <cell r="ED667">
            <v>0</v>
          </cell>
        </row>
        <row r="668"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  <cell r="BZ668">
            <v>0</v>
          </cell>
          <cell r="CA668">
            <v>0</v>
          </cell>
          <cell r="CB668">
            <v>0</v>
          </cell>
          <cell r="CC668">
            <v>0</v>
          </cell>
          <cell r="CD668">
            <v>0</v>
          </cell>
          <cell r="CE668">
            <v>0</v>
          </cell>
          <cell r="CF668">
            <v>0</v>
          </cell>
          <cell r="CG668">
            <v>0</v>
          </cell>
          <cell r="CH668">
            <v>0</v>
          </cell>
          <cell r="CI668">
            <v>0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P668">
            <v>0</v>
          </cell>
          <cell r="CQ668">
            <v>0</v>
          </cell>
          <cell r="CR668">
            <v>0</v>
          </cell>
          <cell r="CS668">
            <v>0</v>
          </cell>
          <cell r="CT668">
            <v>0</v>
          </cell>
          <cell r="CU668">
            <v>0</v>
          </cell>
          <cell r="CV668">
            <v>0</v>
          </cell>
          <cell r="CW668">
            <v>0</v>
          </cell>
          <cell r="CX668">
            <v>0</v>
          </cell>
          <cell r="CY668">
            <v>0</v>
          </cell>
          <cell r="CZ668">
            <v>0</v>
          </cell>
          <cell r="DA668">
            <v>0</v>
          </cell>
          <cell r="DB668">
            <v>0</v>
          </cell>
          <cell r="DC668">
            <v>0</v>
          </cell>
          <cell r="DD668">
            <v>0</v>
          </cell>
          <cell r="DE668">
            <v>0</v>
          </cell>
          <cell r="DF668">
            <v>0</v>
          </cell>
          <cell r="DG668">
            <v>0</v>
          </cell>
          <cell r="DH668">
            <v>0</v>
          </cell>
          <cell r="DI668">
            <v>0</v>
          </cell>
          <cell r="DJ668">
            <v>0</v>
          </cell>
          <cell r="DK668">
            <v>0</v>
          </cell>
          <cell r="DL668">
            <v>0</v>
          </cell>
          <cell r="DM668">
            <v>0</v>
          </cell>
          <cell r="DN668">
            <v>0</v>
          </cell>
          <cell r="DO668">
            <v>0</v>
          </cell>
          <cell r="DP668">
            <v>0</v>
          </cell>
          <cell r="DQ668">
            <v>0</v>
          </cell>
          <cell r="DR668">
            <v>0</v>
          </cell>
          <cell r="DS668">
            <v>0</v>
          </cell>
          <cell r="DT668">
            <v>0</v>
          </cell>
          <cell r="DU668">
            <v>0</v>
          </cell>
          <cell r="DV668">
            <v>0</v>
          </cell>
          <cell r="DW668">
            <v>0</v>
          </cell>
          <cell r="DX668">
            <v>0</v>
          </cell>
          <cell r="DY668">
            <v>0</v>
          </cell>
          <cell r="DZ668">
            <v>0</v>
          </cell>
          <cell r="EA668">
            <v>0</v>
          </cell>
          <cell r="EB668">
            <v>0</v>
          </cell>
          <cell r="EC668">
            <v>0</v>
          </cell>
          <cell r="ED668">
            <v>0</v>
          </cell>
        </row>
        <row r="669"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  <cell r="BZ669">
            <v>0</v>
          </cell>
          <cell r="CA669">
            <v>0</v>
          </cell>
          <cell r="CB669">
            <v>0</v>
          </cell>
          <cell r="CC669">
            <v>0</v>
          </cell>
          <cell r="CD669">
            <v>0</v>
          </cell>
          <cell r="CE669">
            <v>0</v>
          </cell>
          <cell r="CF669">
            <v>0</v>
          </cell>
          <cell r="CG669">
            <v>0</v>
          </cell>
          <cell r="CH669">
            <v>0</v>
          </cell>
          <cell r="CI669">
            <v>0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P669">
            <v>0</v>
          </cell>
          <cell r="CQ669">
            <v>0</v>
          </cell>
          <cell r="CR669">
            <v>0</v>
          </cell>
          <cell r="CS669">
            <v>0</v>
          </cell>
          <cell r="CT669">
            <v>0</v>
          </cell>
          <cell r="CU669">
            <v>0</v>
          </cell>
          <cell r="CV669">
            <v>0</v>
          </cell>
          <cell r="CW669">
            <v>0</v>
          </cell>
          <cell r="CX669">
            <v>0</v>
          </cell>
          <cell r="CY669">
            <v>0</v>
          </cell>
          <cell r="CZ669">
            <v>0</v>
          </cell>
          <cell r="DA669">
            <v>0</v>
          </cell>
          <cell r="DB669">
            <v>0</v>
          </cell>
          <cell r="DC669">
            <v>0</v>
          </cell>
          <cell r="DD669">
            <v>0</v>
          </cell>
          <cell r="DE669">
            <v>0</v>
          </cell>
          <cell r="DF669">
            <v>0</v>
          </cell>
          <cell r="DG669">
            <v>0</v>
          </cell>
          <cell r="DH669">
            <v>0</v>
          </cell>
          <cell r="DI669">
            <v>0</v>
          </cell>
          <cell r="DJ669">
            <v>0</v>
          </cell>
          <cell r="DK669">
            <v>0</v>
          </cell>
          <cell r="DL669">
            <v>0</v>
          </cell>
          <cell r="DM669">
            <v>0</v>
          </cell>
          <cell r="DN669">
            <v>0</v>
          </cell>
          <cell r="DO669">
            <v>0</v>
          </cell>
          <cell r="DP669">
            <v>0</v>
          </cell>
          <cell r="DQ669">
            <v>0</v>
          </cell>
          <cell r="DR669">
            <v>0</v>
          </cell>
          <cell r="DS669">
            <v>0</v>
          </cell>
          <cell r="DT669">
            <v>0</v>
          </cell>
          <cell r="DU669">
            <v>0</v>
          </cell>
          <cell r="DV669">
            <v>0</v>
          </cell>
          <cell r="DW669">
            <v>0</v>
          </cell>
          <cell r="DX669">
            <v>0</v>
          </cell>
          <cell r="DY669">
            <v>0</v>
          </cell>
          <cell r="DZ669">
            <v>0</v>
          </cell>
          <cell r="EA669">
            <v>0</v>
          </cell>
          <cell r="EB669">
            <v>0</v>
          </cell>
          <cell r="EC669">
            <v>0</v>
          </cell>
          <cell r="ED669">
            <v>0</v>
          </cell>
        </row>
        <row r="670"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  <cell r="BZ670">
            <v>0</v>
          </cell>
          <cell r="CA670">
            <v>0</v>
          </cell>
          <cell r="CB670">
            <v>0</v>
          </cell>
          <cell r="CC670">
            <v>0</v>
          </cell>
          <cell r="CD670">
            <v>0</v>
          </cell>
          <cell r="CE670">
            <v>0</v>
          </cell>
          <cell r="CF670">
            <v>0</v>
          </cell>
          <cell r="CG670">
            <v>0</v>
          </cell>
          <cell r="CH670">
            <v>0</v>
          </cell>
          <cell r="CI670">
            <v>0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P670">
            <v>0</v>
          </cell>
          <cell r="CQ670">
            <v>0</v>
          </cell>
          <cell r="CR670">
            <v>0</v>
          </cell>
          <cell r="CS670">
            <v>0</v>
          </cell>
          <cell r="CT670">
            <v>0</v>
          </cell>
          <cell r="CU670">
            <v>0</v>
          </cell>
          <cell r="CV670">
            <v>0</v>
          </cell>
          <cell r="CW670">
            <v>0</v>
          </cell>
          <cell r="CX670">
            <v>0</v>
          </cell>
          <cell r="CY670">
            <v>0</v>
          </cell>
          <cell r="CZ670">
            <v>0</v>
          </cell>
          <cell r="DA670">
            <v>0</v>
          </cell>
          <cell r="DB670">
            <v>0</v>
          </cell>
          <cell r="DC670">
            <v>0</v>
          </cell>
          <cell r="DD670">
            <v>0</v>
          </cell>
          <cell r="DE670">
            <v>0</v>
          </cell>
          <cell r="DF670">
            <v>0</v>
          </cell>
          <cell r="DG670">
            <v>0</v>
          </cell>
          <cell r="DH670">
            <v>0</v>
          </cell>
          <cell r="DI670">
            <v>0</v>
          </cell>
          <cell r="DJ670">
            <v>0</v>
          </cell>
          <cell r="DK670">
            <v>0</v>
          </cell>
          <cell r="DL670">
            <v>0</v>
          </cell>
          <cell r="DM670">
            <v>0</v>
          </cell>
          <cell r="DN670">
            <v>0</v>
          </cell>
          <cell r="DO670">
            <v>0</v>
          </cell>
          <cell r="DP670">
            <v>0</v>
          </cell>
          <cell r="DQ670">
            <v>0</v>
          </cell>
          <cell r="DR670">
            <v>0</v>
          </cell>
          <cell r="DS670">
            <v>0</v>
          </cell>
          <cell r="DT670">
            <v>0</v>
          </cell>
          <cell r="DU670">
            <v>0</v>
          </cell>
          <cell r="DV670">
            <v>0</v>
          </cell>
          <cell r="DW670">
            <v>0</v>
          </cell>
          <cell r="DX670">
            <v>0</v>
          </cell>
          <cell r="DY670">
            <v>0</v>
          </cell>
          <cell r="DZ670">
            <v>0</v>
          </cell>
          <cell r="EA670">
            <v>0</v>
          </cell>
          <cell r="EB670">
            <v>0</v>
          </cell>
          <cell r="EC670">
            <v>0</v>
          </cell>
          <cell r="ED670">
            <v>0</v>
          </cell>
        </row>
        <row r="671"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  <cell r="BZ671">
            <v>0</v>
          </cell>
          <cell r="CA671">
            <v>0</v>
          </cell>
          <cell r="CB671">
            <v>0</v>
          </cell>
          <cell r="CC671">
            <v>0</v>
          </cell>
          <cell r="CD671">
            <v>0</v>
          </cell>
          <cell r="CE671">
            <v>0</v>
          </cell>
          <cell r="CF671">
            <v>0</v>
          </cell>
          <cell r="CG671">
            <v>0</v>
          </cell>
          <cell r="CH671">
            <v>0</v>
          </cell>
          <cell r="CI671">
            <v>0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P671">
            <v>0</v>
          </cell>
          <cell r="CQ671">
            <v>0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0</v>
          </cell>
          <cell r="CZ671">
            <v>0</v>
          </cell>
          <cell r="DA671">
            <v>0</v>
          </cell>
          <cell r="DB671">
            <v>0</v>
          </cell>
          <cell r="DC671">
            <v>0</v>
          </cell>
          <cell r="DD671">
            <v>0</v>
          </cell>
          <cell r="DE671">
            <v>0</v>
          </cell>
          <cell r="DF671">
            <v>0</v>
          </cell>
          <cell r="DG671">
            <v>0</v>
          </cell>
          <cell r="DH671">
            <v>0</v>
          </cell>
          <cell r="DI671">
            <v>0</v>
          </cell>
          <cell r="DJ671">
            <v>0</v>
          </cell>
          <cell r="DK671">
            <v>0</v>
          </cell>
          <cell r="DL671">
            <v>0</v>
          </cell>
          <cell r="DM671">
            <v>0</v>
          </cell>
          <cell r="DN671">
            <v>0</v>
          </cell>
          <cell r="DO671">
            <v>0</v>
          </cell>
          <cell r="DP671">
            <v>0</v>
          </cell>
          <cell r="DQ671">
            <v>0</v>
          </cell>
          <cell r="DR671">
            <v>0</v>
          </cell>
          <cell r="DS671">
            <v>0</v>
          </cell>
          <cell r="DT671">
            <v>0</v>
          </cell>
          <cell r="DU671">
            <v>0</v>
          </cell>
          <cell r="DV671">
            <v>0</v>
          </cell>
          <cell r="DW671">
            <v>0</v>
          </cell>
          <cell r="DX671">
            <v>0</v>
          </cell>
          <cell r="DY671">
            <v>0</v>
          </cell>
          <cell r="DZ671">
            <v>0</v>
          </cell>
          <cell r="EA671">
            <v>0</v>
          </cell>
          <cell r="EB671">
            <v>0</v>
          </cell>
          <cell r="EC671">
            <v>0</v>
          </cell>
          <cell r="ED671">
            <v>0</v>
          </cell>
        </row>
        <row r="672"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  <cell r="BZ672">
            <v>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0</v>
          </cell>
          <cell r="CR672">
            <v>0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0</v>
          </cell>
          <cell r="CZ672">
            <v>0</v>
          </cell>
          <cell r="DA672">
            <v>0</v>
          </cell>
          <cell r="DB672">
            <v>0</v>
          </cell>
          <cell r="DC672">
            <v>0</v>
          </cell>
          <cell r="DD672">
            <v>0</v>
          </cell>
          <cell r="DE672">
            <v>0</v>
          </cell>
          <cell r="DF672">
            <v>0</v>
          </cell>
          <cell r="DG672">
            <v>0</v>
          </cell>
          <cell r="DH672">
            <v>0</v>
          </cell>
          <cell r="DI672">
            <v>0</v>
          </cell>
          <cell r="DJ672">
            <v>0</v>
          </cell>
          <cell r="DK672">
            <v>0</v>
          </cell>
          <cell r="DL672">
            <v>0</v>
          </cell>
          <cell r="DM672">
            <v>0</v>
          </cell>
          <cell r="DN672">
            <v>0</v>
          </cell>
          <cell r="DO672">
            <v>0</v>
          </cell>
          <cell r="DP672">
            <v>0</v>
          </cell>
          <cell r="DQ672">
            <v>0</v>
          </cell>
          <cell r="DR672">
            <v>0</v>
          </cell>
          <cell r="DS672">
            <v>0</v>
          </cell>
          <cell r="DT672">
            <v>0</v>
          </cell>
          <cell r="DU672">
            <v>0</v>
          </cell>
          <cell r="DV672">
            <v>0</v>
          </cell>
          <cell r="DW672">
            <v>0</v>
          </cell>
          <cell r="DX672">
            <v>0</v>
          </cell>
          <cell r="DY672">
            <v>0</v>
          </cell>
          <cell r="DZ672">
            <v>0</v>
          </cell>
          <cell r="EA672">
            <v>0</v>
          </cell>
          <cell r="EB672">
            <v>0</v>
          </cell>
          <cell r="EC672">
            <v>0</v>
          </cell>
          <cell r="ED672">
            <v>0</v>
          </cell>
        </row>
        <row r="673"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0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0</v>
          </cell>
          <cell r="CG673">
            <v>0</v>
          </cell>
          <cell r="CH673">
            <v>0</v>
          </cell>
          <cell r="CI673">
            <v>0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  <cell r="DG673">
            <v>0</v>
          </cell>
          <cell r="DH673">
            <v>0</v>
          </cell>
          <cell r="DI673">
            <v>0</v>
          </cell>
          <cell r="DJ673">
            <v>0</v>
          </cell>
          <cell r="DK673">
            <v>0</v>
          </cell>
          <cell r="DL673">
            <v>0</v>
          </cell>
          <cell r="DM673">
            <v>0</v>
          </cell>
          <cell r="DN673">
            <v>0</v>
          </cell>
          <cell r="DO673">
            <v>0</v>
          </cell>
          <cell r="DP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  <cell r="DV673">
            <v>0</v>
          </cell>
          <cell r="DW673">
            <v>0</v>
          </cell>
          <cell r="DX673">
            <v>0</v>
          </cell>
          <cell r="DY673">
            <v>0</v>
          </cell>
          <cell r="DZ673">
            <v>0</v>
          </cell>
          <cell r="EA673">
            <v>0</v>
          </cell>
          <cell r="EB673">
            <v>0</v>
          </cell>
          <cell r="EC673">
            <v>0</v>
          </cell>
          <cell r="ED673">
            <v>0</v>
          </cell>
        </row>
        <row r="674"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0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0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  <cell r="DG674">
            <v>0</v>
          </cell>
          <cell r="DH674">
            <v>0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  <cell r="DV674">
            <v>0</v>
          </cell>
          <cell r="DW674">
            <v>0</v>
          </cell>
          <cell r="DX674">
            <v>0</v>
          </cell>
          <cell r="DY674">
            <v>0</v>
          </cell>
          <cell r="DZ674">
            <v>0</v>
          </cell>
          <cell r="EA674">
            <v>0</v>
          </cell>
          <cell r="EB674">
            <v>0</v>
          </cell>
          <cell r="EC674">
            <v>0</v>
          </cell>
          <cell r="ED674">
            <v>0</v>
          </cell>
        </row>
        <row r="675"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0</v>
          </cell>
          <cell r="CB675">
            <v>0</v>
          </cell>
          <cell r="CC675">
            <v>0</v>
          </cell>
          <cell r="CD675">
            <v>0</v>
          </cell>
          <cell r="CE675">
            <v>0</v>
          </cell>
          <cell r="CF675">
            <v>0</v>
          </cell>
          <cell r="CG675">
            <v>0</v>
          </cell>
          <cell r="CH675">
            <v>0</v>
          </cell>
          <cell r="CI675">
            <v>0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P675">
            <v>0</v>
          </cell>
          <cell r="CQ675">
            <v>0</v>
          </cell>
          <cell r="CR675">
            <v>0</v>
          </cell>
          <cell r="CS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0</v>
          </cell>
          <cell r="CZ675">
            <v>0</v>
          </cell>
          <cell r="DA675">
            <v>0</v>
          </cell>
          <cell r="DB675">
            <v>0</v>
          </cell>
          <cell r="DC675">
            <v>0</v>
          </cell>
          <cell r="DD675">
            <v>0</v>
          </cell>
          <cell r="DE675">
            <v>0</v>
          </cell>
          <cell r="DF675">
            <v>0</v>
          </cell>
          <cell r="DG675">
            <v>0</v>
          </cell>
          <cell r="DH675">
            <v>0</v>
          </cell>
          <cell r="DI675">
            <v>0</v>
          </cell>
          <cell r="DJ675">
            <v>0</v>
          </cell>
          <cell r="DK675">
            <v>0</v>
          </cell>
          <cell r="DL675">
            <v>0</v>
          </cell>
          <cell r="DM675">
            <v>0</v>
          </cell>
          <cell r="DN675">
            <v>0</v>
          </cell>
          <cell r="DO675">
            <v>0</v>
          </cell>
          <cell r="DP675">
            <v>0</v>
          </cell>
          <cell r="DQ675">
            <v>0</v>
          </cell>
          <cell r="DR675">
            <v>0</v>
          </cell>
          <cell r="DS675">
            <v>0</v>
          </cell>
          <cell r="DT675">
            <v>0</v>
          </cell>
          <cell r="DU675">
            <v>0</v>
          </cell>
          <cell r="DV675">
            <v>0</v>
          </cell>
          <cell r="DW675">
            <v>0</v>
          </cell>
          <cell r="DX675">
            <v>0</v>
          </cell>
          <cell r="DY675">
            <v>0</v>
          </cell>
          <cell r="DZ675">
            <v>0</v>
          </cell>
          <cell r="EA675">
            <v>0</v>
          </cell>
          <cell r="EB675">
            <v>0</v>
          </cell>
          <cell r="EC675">
            <v>0</v>
          </cell>
          <cell r="ED675">
            <v>0</v>
          </cell>
        </row>
        <row r="677"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  <cell r="BZ677">
            <v>0</v>
          </cell>
          <cell r="CA677">
            <v>0</v>
          </cell>
          <cell r="CB677">
            <v>0</v>
          </cell>
          <cell r="CC677">
            <v>0</v>
          </cell>
          <cell r="CD677">
            <v>0</v>
          </cell>
          <cell r="CE677">
            <v>0</v>
          </cell>
          <cell r="CF677">
            <v>0</v>
          </cell>
          <cell r="CG677">
            <v>0</v>
          </cell>
          <cell r="CH677">
            <v>0</v>
          </cell>
          <cell r="CI677">
            <v>0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P677">
            <v>0</v>
          </cell>
          <cell r="CQ677">
            <v>0</v>
          </cell>
          <cell r="CR677">
            <v>0</v>
          </cell>
          <cell r="CS677">
            <v>0</v>
          </cell>
          <cell r="CT677">
            <v>0</v>
          </cell>
          <cell r="CU677">
            <v>0</v>
          </cell>
          <cell r="CV677">
            <v>0</v>
          </cell>
          <cell r="CW677">
            <v>0</v>
          </cell>
          <cell r="CX677">
            <v>0</v>
          </cell>
          <cell r="CY677">
            <v>0</v>
          </cell>
          <cell r="CZ677">
            <v>0</v>
          </cell>
          <cell r="DA677">
            <v>0</v>
          </cell>
          <cell r="DB677">
            <v>0</v>
          </cell>
          <cell r="DC677">
            <v>0</v>
          </cell>
          <cell r="DD677">
            <v>0</v>
          </cell>
          <cell r="DE677">
            <v>0</v>
          </cell>
          <cell r="DF677">
            <v>0</v>
          </cell>
          <cell r="DG677">
            <v>0</v>
          </cell>
          <cell r="DH677">
            <v>0</v>
          </cell>
          <cell r="DI677">
            <v>0</v>
          </cell>
          <cell r="DJ677">
            <v>0</v>
          </cell>
          <cell r="DK677">
            <v>0</v>
          </cell>
          <cell r="DL677">
            <v>0</v>
          </cell>
          <cell r="DM677">
            <v>0</v>
          </cell>
          <cell r="DN677">
            <v>0</v>
          </cell>
          <cell r="DO677">
            <v>0</v>
          </cell>
          <cell r="DP677">
            <v>0</v>
          </cell>
          <cell r="DQ677">
            <v>0</v>
          </cell>
          <cell r="DR677">
            <v>0</v>
          </cell>
          <cell r="DS677">
            <v>0</v>
          </cell>
          <cell r="DT677">
            <v>0</v>
          </cell>
          <cell r="DU677">
            <v>0</v>
          </cell>
          <cell r="DV677">
            <v>0</v>
          </cell>
          <cell r="DW677">
            <v>0</v>
          </cell>
          <cell r="DX677">
            <v>0</v>
          </cell>
          <cell r="DY677">
            <v>0</v>
          </cell>
          <cell r="DZ677">
            <v>0</v>
          </cell>
          <cell r="EA677">
            <v>0</v>
          </cell>
          <cell r="EB677">
            <v>0</v>
          </cell>
          <cell r="EC677">
            <v>0</v>
          </cell>
          <cell r="ED677">
            <v>0</v>
          </cell>
        </row>
        <row r="678"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  <cell r="BZ678">
            <v>0</v>
          </cell>
          <cell r="CA678">
            <v>0</v>
          </cell>
          <cell r="CB678">
            <v>0</v>
          </cell>
          <cell r="CC678">
            <v>0</v>
          </cell>
          <cell r="CD678">
            <v>0</v>
          </cell>
          <cell r="CE678">
            <v>0</v>
          </cell>
          <cell r="CF678">
            <v>0</v>
          </cell>
          <cell r="CG678">
            <v>0</v>
          </cell>
          <cell r="CH678">
            <v>0</v>
          </cell>
          <cell r="CI678">
            <v>0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P678">
            <v>0</v>
          </cell>
          <cell r="CQ678">
            <v>0</v>
          </cell>
          <cell r="CR678">
            <v>0</v>
          </cell>
          <cell r="CS678">
            <v>0</v>
          </cell>
          <cell r="CT678">
            <v>0</v>
          </cell>
          <cell r="CU678">
            <v>0</v>
          </cell>
          <cell r="CV678">
            <v>0</v>
          </cell>
          <cell r="CW678">
            <v>0</v>
          </cell>
          <cell r="CX678">
            <v>0</v>
          </cell>
          <cell r="CY678">
            <v>0</v>
          </cell>
          <cell r="CZ678">
            <v>0</v>
          </cell>
          <cell r="DA678">
            <v>0</v>
          </cell>
          <cell r="DB678">
            <v>0</v>
          </cell>
          <cell r="DC678">
            <v>0</v>
          </cell>
          <cell r="DD678">
            <v>0</v>
          </cell>
          <cell r="DE678">
            <v>0</v>
          </cell>
          <cell r="DF678">
            <v>0</v>
          </cell>
          <cell r="DG678">
            <v>0</v>
          </cell>
          <cell r="DH678">
            <v>0</v>
          </cell>
          <cell r="DI678">
            <v>0</v>
          </cell>
          <cell r="DJ678">
            <v>0</v>
          </cell>
          <cell r="DK678">
            <v>0</v>
          </cell>
          <cell r="DL678">
            <v>0</v>
          </cell>
          <cell r="DM678">
            <v>0</v>
          </cell>
          <cell r="DN678">
            <v>0</v>
          </cell>
          <cell r="DO678">
            <v>0</v>
          </cell>
          <cell r="DP678">
            <v>0</v>
          </cell>
          <cell r="DQ678">
            <v>0</v>
          </cell>
          <cell r="DR678">
            <v>0</v>
          </cell>
          <cell r="DS678">
            <v>0</v>
          </cell>
          <cell r="DT678">
            <v>0</v>
          </cell>
          <cell r="DU678">
            <v>0</v>
          </cell>
          <cell r="DV678">
            <v>0</v>
          </cell>
          <cell r="DW678">
            <v>0</v>
          </cell>
          <cell r="DX678">
            <v>0</v>
          </cell>
          <cell r="DY678">
            <v>0</v>
          </cell>
          <cell r="DZ678">
            <v>0</v>
          </cell>
          <cell r="EA678">
            <v>0</v>
          </cell>
          <cell r="EB678">
            <v>0</v>
          </cell>
          <cell r="EC678">
            <v>0</v>
          </cell>
          <cell r="ED678">
            <v>0</v>
          </cell>
        </row>
        <row r="679"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  <cell r="BZ679">
            <v>0</v>
          </cell>
          <cell r="CA679">
            <v>0</v>
          </cell>
          <cell r="CB679">
            <v>0</v>
          </cell>
          <cell r="CC679">
            <v>0</v>
          </cell>
          <cell r="CD679">
            <v>0</v>
          </cell>
          <cell r="CE679">
            <v>0</v>
          </cell>
          <cell r="CF679">
            <v>0</v>
          </cell>
          <cell r="CG679">
            <v>0</v>
          </cell>
          <cell r="CH679">
            <v>0</v>
          </cell>
          <cell r="CI679">
            <v>0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P679">
            <v>0</v>
          </cell>
          <cell r="CQ679">
            <v>0</v>
          </cell>
          <cell r="CR679">
            <v>0</v>
          </cell>
          <cell r="CS679">
            <v>0</v>
          </cell>
          <cell r="CT679">
            <v>0</v>
          </cell>
          <cell r="CU679">
            <v>0</v>
          </cell>
          <cell r="CV679">
            <v>0</v>
          </cell>
          <cell r="CW679">
            <v>0</v>
          </cell>
          <cell r="CX679">
            <v>0</v>
          </cell>
          <cell r="CY679">
            <v>0</v>
          </cell>
          <cell r="CZ679">
            <v>0</v>
          </cell>
          <cell r="DA679">
            <v>0</v>
          </cell>
          <cell r="DB679">
            <v>0</v>
          </cell>
          <cell r="DC679">
            <v>0</v>
          </cell>
          <cell r="DD679">
            <v>0</v>
          </cell>
          <cell r="DE679">
            <v>0</v>
          </cell>
          <cell r="DF679">
            <v>0</v>
          </cell>
          <cell r="DG679">
            <v>0</v>
          </cell>
          <cell r="DH679">
            <v>0</v>
          </cell>
          <cell r="DI679">
            <v>0</v>
          </cell>
          <cell r="DJ679">
            <v>0</v>
          </cell>
          <cell r="DK679">
            <v>0</v>
          </cell>
          <cell r="DL679">
            <v>0</v>
          </cell>
          <cell r="DM679">
            <v>0</v>
          </cell>
          <cell r="DN679">
            <v>0</v>
          </cell>
          <cell r="DO679">
            <v>0</v>
          </cell>
          <cell r="DP679">
            <v>0</v>
          </cell>
          <cell r="DQ679">
            <v>0</v>
          </cell>
          <cell r="DR679">
            <v>0</v>
          </cell>
          <cell r="DS679">
            <v>0</v>
          </cell>
          <cell r="DT679">
            <v>0</v>
          </cell>
          <cell r="DU679">
            <v>0</v>
          </cell>
          <cell r="DV679">
            <v>0</v>
          </cell>
          <cell r="DW679">
            <v>0</v>
          </cell>
          <cell r="DX679">
            <v>0</v>
          </cell>
          <cell r="DY679">
            <v>0</v>
          </cell>
          <cell r="DZ679">
            <v>0</v>
          </cell>
          <cell r="EA679">
            <v>0</v>
          </cell>
          <cell r="EB679">
            <v>0</v>
          </cell>
          <cell r="EC679">
            <v>0</v>
          </cell>
          <cell r="ED679">
            <v>0</v>
          </cell>
        </row>
        <row r="680"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  <cell r="BZ680">
            <v>0</v>
          </cell>
          <cell r="CA680">
            <v>0</v>
          </cell>
          <cell r="CB680">
            <v>0</v>
          </cell>
          <cell r="CC680">
            <v>0</v>
          </cell>
          <cell r="CD680">
            <v>0</v>
          </cell>
          <cell r="CE680">
            <v>0</v>
          </cell>
          <cell r="CF680">
            <v>0</v>
          </cell>
          <cell r="CG680">
            <v>0</v>
          </cell>
          <cell r="CH680">
            <v>0</v>
          </cell>
          <cell r="CI680">
            <v>0</v>
          </cell>
          <cell r="CJ680">
            <v>0</v>
          </cell>
          <cell r="CK680">
            <v>0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P680">
            <v>0</v>
          </cell>
          <cell r="CQ680">
            <v>0</v>
          </cell>
          <cell r="CR680">
            <v>0</v>
          </cell>
          <cell r="CS680">
            <v>0</v>
          </cell>
          <cell r="CT680">
            <v>0</v>
          </cell>
          <cell r="CU680">
            <v>0</v>
          </cell>
          <cell r="CV680">
            <v>0</v>
          </cell>
          <cell r="CW680">
            <v>0</v>
          </cell>
          <cell r="CX680">
            <v>0</v>
          </cell>
          <cell r="CY680">
            <v>0</v>
          </cell>
          <cell r="CZ680">
            <v>0</v>
          </cell>
          <cell r="DA680">
            <v>0</v>
          </cell>
          <cell r="DB680">
            <v>0</v>
          </cell>
          <cell r="DC680">
            <v>0</v>
          </cell>
          <cell r="DD680">
            <v>0</v>
          </cell>
          <cell r="DE680">
            <v>0</v>
          </cell>
          <cell r="DF680">
            <v>0</v>
          </cell>
          <cell r="DG680">
            <v>0</v>
          </cell>
          <cell r="DH680">
            <v>0</v>
          </cell>
          <cell r="DI680">
            <v>0</v>
          </cell>
          <cell r="DJ680">
            <v>0</v>
          </cell>
          <cell r="DK680">
            <v>0</v>
          </cell>
          <cell r="DL680">
            <v>0</v>
          </cell>
          <cell r="DM680">
            <v>0</v>
          </cell>
          <cell r="DN680">
            <v>0</v>
          </cell>
          <cell r="DO680">
            <v>0</v>
          </cell>
          <cell r="DP680">
            <v>0</v>
          </cell>
          <cell r="DQ680">
            <v>0</v>
          </cell>
          <cell r="DR680">
            <v>0</v>
          </cell>
          <cell r="DS680">
            <v>0</v>
          </cell>
          <cell r="DT680">
            <v>0</v>
          </cell>
          <cell r="DU680">
            <v>0</v>
          </cell>
          <cell r="DV680">
            <v>0</v>
          </cell>
          <cell r="DW680">
            <v>0</v>
          </cell>
          <cell r="DX680">
            <v>0</v>
          </cell>
          <cell r="DY680">
            <v>0</v>
          </cell>
          <cell r="DZ680">
            <v>0</v>
          </cell>
          <cell r="EA680">
            <v>0</v>
          </cell>
          <cell r="EB680">
            <v>0</v>
          </cell>
          <cell r="EC680">
            <v>0</v>
          </cell>
          <cell r="ED680">
            <v>0</v>
          </cell>
        </row>
        <row r="681"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B681">
            <v>0</v>
          </cell>
          <cell r="CC681">
            <v>0</v>
          </cell>
          <cell r="CD681">
            <v>0</v>
          </cell>
          <cell r="CE681">
            <v>0</v>
          </cell>
          <cell r="CF681">
            <v>0</v>
          </cell>
          <cell r="CG681">
            <v>0</v>
          </cell>
          <cell r="CH681">
            <v>0</v>
          </cell>
          <cell r="CI681">
            <v>0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P681">
            <v>0</v>
          </cell>
          <cell r="CQ681">
            <v>0</v>
          </cell>
          <cell r="CR681">
            <v>0</v>
          </cell>
          <cell r="CS681">
            <v>0</v>
          </cell>
          <cell r="CT681">
            <v>0</v>
          </cell>
          <cell r="CU681">
            <v>0</v>
          </cell>
          <cell r="CV681">
            <v>0</v>
          </cell>
          <cell r="CW681">
            <v>0</v>
          </cell>
          <cell r="CX681">
            <v>0</v>
          </cell>
          <cell r="CY681">
            <v>0</v>
          </cell>
          <cell r="CZ681">
            <v>0</v>
          </cell>
          <cell r="DA681">
            <v>0</v>
          </cell>
          <cell r="DB681">
            <v>0</v>
          </cell>
          <cell r="DC681">
            <v>0</v>
          </cell>
          <cell r="DD681">
            <v>0</v>
          </cell>
          <cell r="DE681">
            <v>0</v>
          </cell>
          <cell r="DF681">
            <v>0</v>
          </cell>
          <cell r="DG681">
            <v>0</v>
          </cell>
          <cell r="DH681">
            <v>0</v>
          </cell>
          <cell r="DI681">
            <v>0</v>
          </cell>
          <cell r="DJ681">
            <v>0</v>
          </cell>
          <cell r="DK681">
            <v>0</v>
          </cell>
          <cell r="DL681">
            <v>0</v>
          </cell>
          <cell r="DM681">
            <v>0</v>
          </cell>
          <cell r="DN681">
            <v>0</v>
          </cell>
          <cell r="DO681">
            <v>0</v>
          </cell>
          <cell r="DP681">
            <v>0</v>
          </cell>
          <cell r="DQ681">
            <v>0</v>
          </cell>
          <cell r="DR681">
            <v>0</v>
          </cell>
          <cell r="DS681">
            <v>0</v>
          </cell>
          <cell r="DT681">
            <v>0</v>
          </cell>
          <cell r="DU681">
            <v>0</v>
          </cell>
          <cell r="DV681">
            <v>0</v>
          </cell>
          <cell r="DW681">
            <v>0</v>
          </cell>
          <cell r="DX681">
            <v>0</v>
          </cell>
          <cell r="DY681">
            <v>0</v>
          </cell>
          <cell r="DZ681">
            <v>0</v>
          </cell>
          <cell r="EA681">
            <v>0</v>
          </cell>
          <cell r="EB681">
            <v>0</v>
          </cell>
          <cell r="EC681">
            <v>0</v>
          </cell>
          <cell r="ED681">
            <v>0</v>
          </cell>
        </row>
        <row r="682"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  <cell r="BZ682">
            <v>0</v>
          </cell>
          <cell r="CA682">
            <v>0</v>
          </cell>
          <cell r="CB682">
            <v>0</v>
          </cell>
          <cell r="CC682">
            <v>0</v>
          </cell>
          <cell r="CD682">
            <v>0</v>
          </cell>
          <cell r="CE682">
            <v>0</v>
          </cell>
          <cell r="CF682">
            <v>0</v>
          </cell>
          <cell r="CG682">
            <v>0</v>
          </cell>
          <cell r="CH682">
            <v>0</v>
          </cell>
          <cell r="CI682">
            <v>0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P682">
            <v>0</v>
          </cell>
          <cell r="CQ682">
            <v>0</v>
          </cell>
          <cell r="CR682">
            <v>0</v>
          </cell>
          <cell r="CS682">
            <v>0</v>
          </cell>
          <cell r="CT682">
            <v>0</v>
          </cell>
          <cell r="CU682">
            <v>0</v>
          </cell>
          <cell r="CV682">
            <v>0</v>
          </cell>
          <cell r="CW682">
            <v>0</v>
          </cell>
          <cell r="CX682">
            <v>0</v>
          </cell>
          <cell r="CY682">
            <v>0</v>
          </cell>
          <cell r="CZ682">
            <v>0</v>
          </cell>
          <cell r="DA682">
            <v>0</v>
          </cell>
          <cell r="DB682">
            <v>0</v>
          </cell>
          <cell r="DC682">
            <v>0</v>
          </cell>
          <cell r="DD682">
            <v>0</v>
          </cell>
          <cell r="DE682">
            <v>0</v>
          </cell>
          <cell r="DF682">
            <v>0</v>
          </cell>
          <cell r="DG682">
            <v>0</v>
          </cell>
          <cell r="DH682">
            <v>0</v>
          </cell>
          <cell r="DI682">
            <v>0</v>
          </cell>
          <cell r="DJ682">
            <v>0</v>
          </cell>
          <cell r="DK682">
            <v>0</v>
          </cell>
          <cell r="DL682">
            <v>0</v>
          </cell>
          <cell r="DM682">
            <v>0</v>
          </cell>
          <cell r="DN682">
            <v>0</v>
          </cell>
          <cell r="DO682">
            <v>0</v>
          </cell>
          <cell r="DP682">
            <v>0</v>
          </cell>
          <cell r="DQ682">
            <v>0</v>
          </cell>
          <cell r="DR682">
            <v>0</v>
          </cell>
          <cell r="DS682">
            <v>0</v>
          </cell>
          <cell r="DT682">
            <v>0</v>
          </cell>
          <cell r="DU682">
            <v>0</v>
          </cell>
          <cell r="DV682">
            <v>0</v>
          </cell>
          <cell r="DW682">
            <v>0</v>
          </cell>
          <cell r="DX682">
            <v>0</v>
          </cell>
          <cell r="DY682">
            <v>0</v>
          </cell>
          <cell r="DZ682">
            <v>0</v>
          </cell>
          <cell r="EA682">
            <v>0</v>
          </cell>
          <cell r="EB682">
            <v>0</v>
          </cell>
          <cell r="EC682">
            <v>0</v>
          </cell>
          <cell r="ED682">
            <v>0</v>
          </cell>
        </row>
        <row r="683"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  <cell r="BZ683">
            <v>0</v>
          </cell>
          <cell r="CA683">
            <v>0</v>
          </cell>
          <cell r="CB683">
            <v>0</v>
          </cell>
          <cell r="CC683">
            <v>0</v>
          </cell>
          <cell r="CD683">
            <v>0</v>
          </cell>
          <cell r="CE683">
            <v>0</v>
          </cell>
          <cell r="CF683">
            <v>0</v>
          </cell>
          <cell r="CG683">
            <v>0</v>
          </cell>
          <cell r="CH683">
            <v>0</v>
          </cell>
          <cell r="CI683">
            <v>0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P683">
            <v>0</v>
          </cell>
          <cell r="CQ683">
            <v>0</v>
          </cell>
          <cell r="CR683">
            <v>0</v>
          </cell>
          <cell r="CS683">
            <v>0</v>
          </cell>
          <cell r="CT683">
            <v>0</v>
          </cell>
          <cell r="CU683">
            <v>0</v>
          </cell>
          <cell r="CV683">
            <v>0</v>
          </cell>
          <cell r="CW683">
            <v>0</v>
          </cell>
          <cell r="CX683">
            <v>0</v>
          </cell>
          <cell r="CY683">
            <v>0</v>
          </cell>
          <cell r="CZ683">
            <v>0</v>
          </cell>
          <cell r="DA683">
            <v>0</v>
          </cell>
          <cell r="DB683">
            <v>0</v>
          </cell>
          <cell r="DC683">
            <v>0</v>
          </cell>
          <cell r="DD683">
            <v>0</v>
          </cell>
          <cell r="DE683">
            <v>0</v>
          </cell>
          <cell r="DF683">
            <v>0</v>
          </cell>
          <cell r="DG683">
            <v>0</v>
          </cell>
          <cell r="DH683">
            <v>0</v>
          </cell>
          <cell r="DI683">
            <v>0</v>
          </cell>
          <cell r="DJ683">
            <v>0</v>
          </cell>
          <cell r="DK683">
            <v>0</v>
          </cell>
          <cell r="DL683">
            <v>0</v>
          </cell>
          <cell r="DM683">
            <v>0</v>
          </cell>
          <cell r="DN683">
            <v>0</v>
          </cell>
          <cell r="DO683">
            <v>0</v>
          </cell>
          <cell r="DP683">
            <v>0</v>
          </cell>
          <cell r="DQ683">
            <v>0</v>
          </cell>
          <cell r="DR683">
            <v>0</v>
          </cell>
          <cell r="DS683">
            <v>0</v>
          </cell>
          <cell r="DT683">
            <v>0</v>
          </cell>
          <cell r="DU683">
            <v>0</v>
          </cell>
          <cell r="DV683">
            <v>0</v>
          </cell>
          <cell r="DW683">
            <v>0</v>
          </cell>
          <cell r="DX683">
            <v>0</v>
          </cell>
          <cell r="DY683">
            <v>0</v>
          </cell>
          <cell r="DZ683">
            <v>0</v>
          </cell>
          <cell r="EA683">
            <v>0</v>
          </cell>
          <cell r="EB683">
            <v>0</v>
          </cell>
          <cell r="EC683">
            <v>0</v>
          </cell>
          <cell r="ED683">
            <v>0</v>
          </cell>
        </row>
        <row r="684"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  <cell r="BZ684">
            <v>0</v>
          </cell>
          <cell r="CA684">
            <v>0</v>
          </cell>
          <cell r="CB684">
            <v>0</v>
          </cell>
          <cell r="CC684">
            <v>0</v>
          </cell>
          <cell r="CD684">
            <v>0</v>
          </cell>
          <cell r="CE684">
            <v>0</v>
          </cell>
          <cell r="CF684">
            <v>0</v>
          </cell>
          <cell r="CG684">
            <v>0</v>
          </cell>
          <cell r="CH684">
            <v>0</v>
          </cell>
          <cell r="CI684">
            <v>0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P684">
            <v>0</v>
          </cell>
          <cell r="CQ684">
            <v>0</v>
          </cell>
          <cell r="CR684">
            <v>0</v>
          </cell>
          <cell r="CS684">
            <v>0</v>
          </cell>
          <cell r="CT684">
            <v>0</v>
          </cell>
          <cell r="CU684">
            <v>0</v>
          </cell>
          <cell r="CV684">
            <v>0</v>
          </cell>
          <cell r="CW684">
            <v>0</v>
          </cell>
          <cell r="CX684">
            <v>0</v>
          </cell>
          <cell r="CY684">
            <v>0</v>
          </cell>
          <cell r="CZ684">
            <v>0</v>
          </cell>
          <cell r="DA684">
            <v>0</v>
          </cell>
          <cell r="DB684">
            <v>0</v>
          </cell>
          <cell r="DC684">
            <v>0</v>
          </cell>
          <cell r="DD684">
            <v>0</v>
          </cell>
          <cell r="DE684">
            <v>0</v>
          </cell>
          <cell r="DF684">
            <v>0</v>
          </cell>
          <cell r="DG684">
            <v>0</v>
          </cell>
          <cell r="DH684">
            <v>0</v>
          </cell>
          <cell r="DI684">
            <v>0</v>
          </cell>
          <cell r="DJ684">
            <v>0</v>
          </cell>
          <cell r="DK684">
            <v>0</v>
          </cell>
          <cell r="DL684">
            <v>0</v>
          </cell>
          <cell r="DM684">
            <v>0</v>
          </cell>
          <cell r="DN684">
            <v>0</v>
          </cell>
          <cell r="DO684">
            <v>0</v>
          </cell>
          <cell r="DP684">
            <v>0</v>
          </cell>
          <cell r="DQ684">
            <v>0</v>
          </cell>
          <cell r="DR684">
            <v>0</v>
          </cell>
          <cell r="DS684">
            <v>0</v>
          </cell>
          <cell r="DT684">
            <v>0</v>
          </cell>
          <cell r="DU684">
            <v>0</v>
          </cell>
          <cell r="DV684">
            <v>0</v>
          </cell>
          <cell r="DW684">
            <v>0</v>
          </cell>
          <cell r="DX684">
            <v>0</v>
          </cell>
          <cell r="DY684">
            <v>0</v>
          </cell>
          <cell r="DZ684">
            <v>0</v>
          </cell>
          <cell r="EA684">
            <v>0</v>
          </cell>
          <cell r="EB684">
            <v>0</v>
          </cell>
          <cell r="EC684">
            <v>0</v>
          </cell>
          <cell r="ED684">
            <v>0</v>
          </cell>
        </row>
        <row r="685"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  <cell r="BZ685">
            <v>0</v>
          </cell>
          <cell r="CA685">
            <v>0</v>
          </cell>
          <cell r="CB685">
            <v>0</v>
          </cell>
          <cell r="CC685">
            <v>0</v>
          </cell>
          <cell r="CD685">
            <v>0</v>
          </cell>
          <cell r="CE685">
            <v>0</v>
          </cell>
          <cell r="CF685">
            <v>0</v>
          </cell>
          <cell r="CG685">
            <v>0</v>
          </cell>
          <cell r="CH685">
            <v>0</v>
          </cell>
          <cell r="CI685">
            <v>0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P685">
            <v>0</v>
          </cell>
          <cell r="CQ685">
            <v>0</v>
          </cell>
          <cell r="CR685">
            <v>0</v>
          </cell>
          <cell r="CS685">
            <v>0</v>
          </cell>
          <cell r="CT685">
            <v>0</v>
          </cell>
          <cell r="CU685">
            <v>0</v>
          </cell>
          <cell r="CV685">
            <v>0</v>
          </cell>
          <cell r="CW685">
            <v>0</v>
          </cell>
          <cell r="CX685">
            <v>0</v>
          </cell>
          <cell r="CY685">
            <v>0</v>
          </cell>
          <cell r="CZ685">
            <v>0</v>
          </cell>
          <cell r="DA685">
            <v>0</v>
          </cell>
          <cell r="DB685">
            <v>0</v>
          </cell>
          <cell r="DC685">
            <v>0</v>
          </cell>
          <cell r="DD685">
            <v>0</v>
          </cell>
          <cell r="DE685">
            <v>0</v>
          </cell>
          <cell r="DF685">
            <v>0</v>
          </cell>
          <cell r="DG685">
            <v>0</v>
          </cell>
          <cell r="DH685">
            <v>0</v>
          </cell>
          <cell r="DI685">
            <v>0</v>
          </cell>
          <cell r="DJ685">
            <v>0</v>
          </cell>
          <cell r="DK685">
            <v>0</v>
          </cell>
          <cell r="DL685">
            <v>0</v>
          </cell>
          <cell r="DM685">
            <v>0</v>
          </cell>
          <cell r="DN685">
            <v>0</v>
          </cell>
          <cell r="DO685">
            <v>0</v>
          </cell>
          <cell r="DP685">
            <v>0</v>
          </cell>
          <cell r="DQ685">
            <v>0</v>
          </cell>
          <cell r="DR685">
            <v>0</v>
          </cell>
          <cell r="DS685">
            <v>0</v>
          </cell>
          <cell r="DT685">
            <v>0</v>
          </cell>
          <cell r="DU685">
            <v>0</v>
          </cell>
          <cell r="DV685">
            <v>0</v>
          </cell>
          <cell r="DW685">
            <v>0</v>
          </cell>
          <cell r="DX685">
            <v>0</v>
          </cell>
          <cell r="DY685">
            <v>0</v>
          </cell>
          <cell r="DZ685">
            <v>0</v>
          </cell>
          <cell r="EA685">
            <v>0</v>
          </cell>
          <cell r="EB685">
            <v>0</v>
          </cell>
          <cell r="EC685">
            <v>0</v>
          </cell>
          <cell r="ED685">
            <v>0</v>
          </cell>
        </row>
        <row r="696"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  <cell r="BZ696">
            <v>0</v>
          </cell>
          <cell r="CA696">
            <v>0</v>
          </cell>
          <cell r="CB696">
            <v>0</v>
          </cell>
          <cell r="CC696">
            <v>0</v>
          </cell>
          <cell r="CD696">
            <v>0</v>
          </cell>
          <cell r="CE696">
            <v>0</v>
          </cell>
          <cell r="CF696">
            <v>0</v>
          </cell>
          <cell r="CG696">
            <v>0</v>
          </cell>
          <cell r="CH696">
            <v>0</v>
          </cell>
          <cell r="CI696">
            <v>0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P696">
            <v>0</v>
          </cell>
          <cell r="CQ696">
            <v>0</v>
          </cell>
          <cell r="CR696">
            <v>0</v>
          </cell>
          <cell r="CS696">
            <v>0</v>
          </cell>
          <cell r="CT696">
            <v>0</v>
          </cell>
          <cell r="CU696">
            <v>0</v>
          </cell>
          <cell r="CV696">
            <v>0</v>
          </cell>
          <cell r="CW696">
            <v>0</v>
          </cell>
          <cell r="CX696">
            <v>0</v>
          </cell>
          <cell r="CY696">
            <v>0</v>
          </cell>
          <cell r="CZ696">
            <v>0</v>
          </cell>
          <cell r="DA696">
            <v>0</v>
          </cell>
          <cell r="DB696">
            <v>0</v>
          </cell>
          <cell r="DC696">
            <v>0</v>
          </cell>
          <cell r="DD696">
            <v>0</v>
          </cell>
          <cell r="DE696">
            <v>0</v>
          </cell>
          <cell r="DF696">
            <v>0</v>
          </cell>
          <cell r="DG696">
            <v>0</v>
          </cell>
          <cell r="DH696">
            <v>0</v>
          </cell>
          <cell r="DI696">
            <v>0</v>
          </cell>
          <cell r="DJ696">
            <v>0</v>
          </cell>
          <cell r="DK696">
            <v>0</v>
          </cell>
          <cell r="DL696">
            <v>0</v>
          </cell>
          <cell r="DM696">
            <v>0</v>
          </cell>
          <cell r="DN696">
            <v>0</v>
          </cell>
          <cell r="DO696">
            <v>0</v>
          </cell>
          <cell r="DP696">
            <v>0</v>
          </cell>
          <cell r="DQ696">
            <v>0</v>
          </cell>
          <cell r="DR696">
            <v>0</v>
          </cell>
          <cell r="DS696">
            <v>0</v>
          </cell>
          <cell r="DT696">
            <v>0</v>
          </cell>
          <cell r="DU696">
            <v>0</v>
          </cell>
          <cell r="DV696">
            <v>0</v>
          </cell>
          <cell r="DW696">
            <v>0</v>
          </cell>
          <cell r="DX696">
            <v>0</v>
          </cell>
          <cell r="DY696">
            <v>0</v>
          </cell>
          <cell r="DZ696">
            <v>0</v>
          </cell>
          <cell r="EA696">
            <v>0</v>
          </cell>
          <cell r="EB696">
            <v>0</v>
          </cell>
          <cell r="EC696">
            <v>0</v>
          </cell>
          <cell r="ED696">
            <v>0</v>
          </cell>
        </row>
        <row r="697"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  <cell r="BZ697">
            <v>0</v>
          </cell>
          <cell r="CA697">
            <v>0</v>
          </cell>
          <cell r="CB697">
            <v>0</v>
          </cell>
          <cell r="CC697">
            <v>0</v>
          </cell>
          <cell r="CD697">
            <v>0</v>
          </cell>
          <cell r="CE697">
            <v>0</v>
          </cell>
          <cell r="CF697">
            <v>0</v>
          </cell>
          <cell r="CG697">
            <v>0</v>
          </cell>
          <cell r="CH697">
            <v>0</v>
          </cell>
          <cell r="CI697">
            <v>0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P697">
            <v>0</v>
          </cell>
          <cell r="CQ697">
            <v>0</v>
          </cell>
          <cell r="CR697">
            <v>0</v>
          </cell>
          <cell r="CS697">
            <v>0</v>
          </cell>
          <cell r="CT697">
            <v>0</v>
          </cell>
          <cell r="CU697">
            <v>0</v>
          </cell>
          <cell r="CV697">
            <v>0</v>
          </cell>
          <cell r="CW697">
            <v>0</v>
          </cell>
          <cell r="CX697">
            <v>0</v>
          </cell>
          <cell r="CY697">
            <v>0</v>
          </cell>
          <cell r="CZ697">
            <v>0</v>
          </cell>
          <cell r="DA697">
            <v>0</v>
          </cell>
          <cell r="DB697">
            <v>0</v>
          </cell>
          <cell r="DC697">
            <v>0</v>
          </cell>
          <cell r="DD697">
            <v>0</v>
          </cell>
          <cell r="DE697">
            <v>0</v>
          </cell>
          <cell r="DF697">
            <v>0</v>
          </cell>
          <cell r="DG697">
            <v>0</v>
          </cell>
          <cell r="DH697">
            <v>0</v>
          </cell>
          <cell r="DI697">
            <v>0</v>
          </cell>
          <cell r="DJ697">
            <v>0</v>
          </cell>
          <cell r="DK697">
            <v>0</v>
          </cell>
          <cell r="DL697">
            <v>0</v>
          </cell>
          <cell r="DM697">
            <v>0</v>
          </cell>
          <cell r="DN697">
            <v>0</v>
          </cell>
          <cell r="DO697">
            <v>0</v>
          </cell>
          <cell r="DP697">
            <v>0</v>
          </cell>
          <cell r="DQ697">
            <v>0</v>
          </cell>
          <cell r="DR697">
            <v>0</v>
          </cell>
          <cell r="DS697">
            <v>0</v>
          </cell>
          <cell r="DT697">
            <v>0</v>
          </cell>
          <cell r="DU697">
            <v>0</v>
          </cell>
          <cell r="DV697">
            <v>0</v>
          </cell>
          <cell r="DW697">
            <v>0</v>
          </cell>
          <cell r="DX697">
            <v>0</v>
          </cell>
          <cell r="DY697">
            <v>0</v>
          </cell>
          <cell r="DZ697">
            <v>0</v>
          </cell>
          <cell r="EA697">
            <v>0</v>
          </cell>
          <cell r="EB697">
            <v>0</v>
          </cell>
          <cell r="EC697">
            <v>0</v>
          </cell>
          <cell r="ED697">
            <v>0</v>
          </cell>
        </row>
        <row r="698"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  <cell r="BZ698">
            <v>0</v>
          </cell>
          <cell r="CA698">
            <v>0</v>
          </cell>
          <cell r="CB698">
            <v>0</v>
          </cell>
          <cell r="CC698">
            <v>0</v>
          </cell>
          <cell r="CD698">
            <v>0</v>
          </cell>
          <cell r="CE698">
            <v>0</v>
          </cell>
          <cell r="CF698">
            <v>0</v>
          </cell>
          <cell r="CG698">
            <v>0</v>
          </cell>
          <cell r="CH698">
            <v>0</v>
          </cell>
          <cell r="CI698">
            <v>0</v>
          </cell>
          <cell r="CJ698">
            <v>0</v>
          </cell>
          <cell r="CK698">
            <v>0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P698">
            <v>0</v>
          </cell>
          <cell r="CQ698">
            <v>0</v>
          </cell>
          <cell r="CR698">
            <v>0</v>
          </cell>
          <cell r="CS698">
            <v>0</v>
          </cell>
          <cell r="CT698">
            <v>0</v>
          </cell>
          <cell r="CU698">
            <v>0</v>
          </cell>
          <cell r="CV698">
            <v>0</v>
          </cell>
          <cell r="CW698">
            <v>0</v>
          </cell>
          <cell r="CX698">
            <v>0</v>
          </cell>
          <cell r="CY698">
            <v>0</v>
          </cell>
          <cell r="CZ698">
            <v>0</v>
          </cell>
          <cell r="DA698">
            <v>0</v>
          </cell>
          <cell r="DB698">
            <v>0</v>
          </cell>
          <cell r="DC698">
            <v>0</v>
          </cell>
          <cell r="DD698">
            <v>0</v>
          </cell>
          <cell r="DE698">
            <v>0</v>
          </cell>
          <cell r="DF698">
            <v>0</v>
          </cell>
          <cell r="DG698">
            <v>0</v>
          </cell>
          <cell r="DH698">
            <v>0</v>
          </cell>
          <cell r="DI698">
            <v>0</v>
          </cell>
          <cell r="DJ698">
            <v>0</v>
          </cell>
          <cell r="DK698">
            <v>0</v>
          </cell>
          <cell r="DL698">
            <v>0</v>
          </cell>
          <cell r="DM698">
            <v>0</v>
          </cell>
          <cell r="DN698">
            <v>0</v>
          </cell>
          <cell r="DO698">
            <v>0</v>
          </cell>
          <cell r="DP698">
            <v>0</v>
          </cell>
          <cell r="DQ698">
            <v>0</v>
          </cell>
          <cell r="DR698">
            <v>0</v>
          </cell>
          <cell r="DS698">
            <v>0</v>
          </cell>
          <cell r="DT698">
            <v>0</v>
          </cell>
          <cell r="DU698">
            <v>0</v>
          </cell>
          <cell r="DV698">
            <v>0</v>
          </cell>
          <cell r="DW698">
            <v>0</v>
          </cell>
          <cell r="DX698">
            <v>0</v>
          </cell>
          <cell r="DY698">
            <v>0</v>
          </cell>
          <cell r="DZ698">
            <v>0</v>
          </cell>
          <cell r="EA698">
            <v>0</v>
          </cell>
          <cell r="EB698">
            <v>0</v>
          </cell>
          <cell r="EC698">
            <v>0</v>
          </cell>
          <cell r="ED698">
            <v>0</v>
          </cell>
        </row>
        <row r="699"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  <cell r="BZ699">
            <v>0</v>
          </cell>
          <cell r="CA699">
            <v>0</v>
          </cell>
          <cell r="CB699">
            <v>0</v>
          </cell>
          <cell r="CC699">
            <v>0</v>
          </cell>
          <cell r="CD699">
            <v>0</v>
          </cell>
          <cell r="CE699">
            <v>0</v>
          </cell>
          <cell r="CF699">
            <v>0</v>
          </cell>
          <cell r="CG699">
            <v>0</v>
          </cell>
          <cell r="CH699">
            <v>0</v>
          </cell>
          <cell r="CI699">
            <v>0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P699">
            <v>0</v>
          </cell>
          <cell r="CQ699">
            <v>0</v>
          </cell>
          <cell r="CR699">
            <v>0</v>
          </cell>
          <cell r="CS699">
            <v>0</v>
          </cell>
          <cell r="CT699">
            <v>0</v>
          </cell>
          <cell r="CU699">
            <v>0</v>
          </cell>
          <cell r="CV699">
            <v>0</v>
          </cell>
          <cell r="CW699">
            <v>0</v>
          </cell>
          <cell r="CX699">
            <v>0</v>
          </cell>
          <cell r="CY699">
            <v>0</v>
          </cell>
          <cell r="CZ699">
            <v>0</v>
          </cell>
          <cell r="DA699">
            <v>0</v>
          </cell>
          <cell r="DB699">
            <v>0</v>
          </cell>
          <cell r="DC699">
            <v>0</v>
          </cell>
          <cell r="DD699">
            <v>0</v>
          </cell>
          <cell r="DE699">
            <v>0</v>
          </cell>
          <cell r="DF699">
            <v>0</v>
          </cell>
          <cell r="DG699">
            <v>0</v>
          </cell>
          <cell r="DH699">
            <v>0</v>
          </cell>
          <cell r="DI699">
            <v>0</v>
          </cell>
          <cell r="DJ699">
            <v>0</v>
          </cell>
          <cell r="DK699">
            <v>0</v>
          </cell>
          <cell r="DL699">
            <v>0</v>
          </cell>
          <cell r="DM699">
            <v>0</v>
          </cell>
          <cell r="DN699">
            <v>0</v>
          </cell>
          <cell r="DO699">
            <v>0</v>
          </cell>
          <cell r="DP699">
            <v>0</v>
          </cell>
          <cell r="DQ699">
            <v>0</v>
          </cell>
          <cell r="DR699">
            <v>0</v>
          </cell>
          <cell r="DS699">
            <v>0</v>
          </cell>
          <cell r="DT699">
            <v>0</v>
          </cell>
          <cell r="DU699">
            <v>0</v>
          </cell>
          <cell r="DV699">
            <v>0</v>
          </cell>
          <cell r="DW699">
            <v>0</v>
          </cell>
          <cell r="DX699">
            <v>0</v>
          </cell>
          <cell r="DY699">
            <v>0</v>
          </cell>
          <cell r="DZ699">
            <v>0</v>
          </cell>
          <cell r="EA699">
            <v>0</v>
          </cell>
          <cell r="EB699">
            <v>0</v>
          </cell>
          <cell r="EC699">
            <v>0</v>
          </cell>
          <cell r="ED699">
            <v>0</v>
          </cell>
        </row>
        <row r="700"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  <cell r="BZ700">
            <v>0</v>
          </cell>
          <cell r="CA700">
            <v>0</v>
          </cell>
          <cell r="CB700">
            <v>0</v>
          </cell>
          <cell r="CC700">
            <v>0</v>
          </cell>
          <cell r="CD700">
            <v>0</v>
          </cell>
          <cell r="CE700">
            <v>0</v>
          </cell>
          <cell r="CF700">
            <v>0</v>
          </cell>
          <cell r="CG700">
            <v>0</v>
          </cell>
          <cell r="CH700">
            <v>0</v>
          </cell>
          <cell r="CI700">
            <v>0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P700">
            <v>0</v>
          </cell>
          <cell r="CQ700">
            <v>0</v>
          </cell>
          <cell r="CR700">
            <v>0</v>
          </cell>
          <cell r="CS700">
            <v>0</v>
          </cell>
          <cell r="CT700">
            <v>0</v>
          </cell>
          <cell r="CU700">
            <v>0</v>
          </cell>
          <cell r="CV700">
            <v>0</v>
          </cell>
          <cell r="CW700">
            <v>0</v>
          </cell>
          <cell r="CX700">
            <v>0</v>
          </cell>
          <cell r="CY700">
            <v>0</v>
          </cell>
          <cell r="CZ700">
            <v>0</v>
          </cell>
          <cell r="DA700">
            <v>0</v>
          </cell>
          <cell r="DB700">
            <v>0</v>
          </cell>
          <cell r="DC700">
            <v>0</v>
          </cell>
          <cell r="DD700">
            <v>0</v>
          </cell>
          <cell r="DE700">
            <v>0</v>
          </cell>
          <cell r="DF700">
            <v>0</v>
          </cell>
          <cell r="DG700">
            <v>0</v>
          </cell>
          <cell r="DH700">
            <v>0</v>
          </cell>
          <cell r="DI700">
            <v>0</v>
          </cell>
          <cell r="DJ700">
            <v>0</v>
          </cell>
          <cell r="DK700">
            <v>0</v>
          </cell>
          <cell r="DL700">
            <v>0</v>
          </cell>
          <cell r="DM700">
            <v>0</v>
          </cell>
          <cell r="DN700">
            <v>0</v>
          </cell>
          <cell r="DO700">
            <v>0</v>
          </cell>
          <cell r="DP700">
            <v>0</v>
          </cell>
          <cell r="DQ700">
            <v>0</v>
          </cell>
          <cell r="DR700">
            <v>0</v>
          </cell>
          <cell r="DS700">
            <v>0</v>
          </cell>
          <cell r="DT700">
            <v>0</v>
          </cell>
          <cell r="DU700">
            <v>0</v>
          </cell>
          <cell r="DV700">
            <v>0</v>
          </cell>
          <cell r="DW700">
            <v>0</v>
          </cell>
          <cell r="DX700">
            <v>0</v>
          </cell>
          <cell r="DY700">
            <v>0</v>
          </cell>
          <cell r="DZ700">
            <v>0</v>
          </cell>
          <cell r="EA700">
            <v>0</v>
          </cell>
          <cell r="EB700">
            <v>0</v>
          </cell>
          <cell r="EC700">
            <v>0</v>
          </cell>
          <cell r="ED700">
            <v>0</v>
          </cell>
        </row>
        <row r="701"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  <cell r="BZ701">
            <v>0</v>
          </cell>
          <cell r="CA701">
            <v>0</v>
          </cell>
          <cell r="CB701">
            <v>0</v>
          </cell>
          <cell r="CC701">
            <v>0</v>
          </cell>
          <cell r="CD701">
            <v>0</v>
          </cell>
          <cell r="CE701">
            <v>0</v>
          </cell>
          <cell r="CF701">
            <v>0</v>
          </cell>
          <cell r="CG701">
            <v>0</v>
          </cell>
          <cell r="CH701">
            <v>0</v>
          </cell>
          <cell r="CI701">
            <v>0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P701">
            <v>0</v>
          </cell>
          <cell r="CQ701">
            <v>0</v>
          </cell>
          <cell r="CR701">
            <v>0</v>
          </cell>
          <cell r="CS701">
            <v>0</v>
          </cell>
          <cell r="CT701">
            <v>0</v>
          </cell>
          <cell r="CU701">
            <v>0</v>
          </cell>
          <cell r="CV701">
            <v>0</v>
          </cell>
          <cell r="CW701">
            <v>0</v>
          </cell>
          <cell r="CX701">
            <v>0</v>
          </cell>
          <cell r="CY701">
            <v>0</v>
          </cell>
          <cell r="CZ701">
            <v>0</v>
          </cell>
          <cell r="DA701">
            <v>0</v>
          </cell>
          <cell r="DB701">
            <v>0</v>
          </cell>
          <cell r="DC701">
            <v>0</v>
          </cell>
          <cell r="DD701">
            <v>0</v>
          </cell>
          <cell r="DE701">
            <v>0</v>
          </cell>
          <cell r="DF701">
            <v>0</v>
          </cell>
          <cell r="DG701">
            <v>0</v>
          </cell>
          <cell r="DH701">
            <v>0</v>
          </cell>
          <cell r="DI701">
            <v>0</v>
          </cell>
          <cell r="DJ701">
            <v>0</v>
          </cell>
          <cell r="DK701">
            <v>0</v>
          </cell>
          <cell r="DL701">
            <v>0</v>
          </cell>
          <cell r="DM701">
            <v>0</v>
          </cell>
          <cell r="DN701">
            <v>0</v>
          </cell>
          <cell r="DO701">
            <v>0</v>
          </cell>
          <cell r="DP701">
            <v>0</v>
          </cell>
          <cell r="DQ701">
            <v>0</v>
          </cell>
          <cell r="DR701">
            <v>0</v>
          </cell>
          <cell r="DS701">
            <v>0</v>
          </cell>
          <cell r="DT701">
            <v>0</v>
          </cell>
          <cell r="DU701">
            <v>0</v>
          </cell>
          <cell r="DV701">
            <v>0</v>
          </cell>
          <cell r="DW701">
            <v>0</v>
          </cell>
          <cell r="DX701">
            <v>0</v>
          </cell>
          <cell r="DY701">
            <v>0</v>
          </cell>
          <cell r="DZ701">
            <v>0</v>
          </cell>
          <cell r="EA701">
            <v>0</v>
          </cell>
          <cell r="EB701">
            <v>0</v>
          </cell>
          <cell r="EC701">
            <v>0</v>
          </cell>
          <cell r="ED701">
            <v>0</v>
          </cell>
        </row>
        <row r="702"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  <cell r="BZ702">
            <v>0</v>
          </cell>
          <cell r="CA702">
            <v>0</v>
          </cell>
          <cell r="CB702">
            <v>0</v>
          </cell>
          <cell r="CC702">
            <v>0</v>
          </cell>
          <cell r="CD702">
            <v>0</v>
          </cell>
          <cell r="CE702">
            <v>0</v>
          </cell>
          <cell r="CF702">
            <v>0</v>
          </cell>
          <cell r="CG702">
            <v>0</v>
          </cell>
          <cell r="CH702">
            <v>0</v>
          </cell>
          <cell r="CI702">
            <v>0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P702">
            <v>0</v>
          </cell>
          <cell r="CQ702">
            <v>0</v>
          </cell>
          <cell r="CR702">
            <v>0</v>
          </cell>
          <cell r="CS702">
            <v>0</v>
          </cell>
          <cell r="CT702">
            <v>0</v>
          </cell>
          <cell r="CU702">
            <v>0</v>
          </cell>
          <cell r="CV702">
            <v>0</v>
          </cell>
          <cell r="CW702">
            <v>0</v>
          </cell>
          <cell r="CX702">
            <v>0</v>
          </cell>
          <cell r="CY702">
            <v>0</v>
          </cell>
          <cell r="CZ702">
            <v>0</v>
          </cell>
          <cell r="DA702">
            <v>0</v>
          </cell>
          <cell r="DB702">
            <v>0</v>
          </cell>
          <cell r="DC702">
            <v>0</v>
          </cell>
          <cell r="DD702">
            <v>0</v>
          </cell>
          <cell r="DE702">
            <v>0</v>
          </cell>
          <cell r="DF702">
            <v>0</v>
          </cell>
          <cell r="DG702">
            <v>0</v>
          </cell>
          <cell r="DH702">
            <v>0</v>
          </cell>
          <cell r="DI702">
            <v>0</v>
          </cell>
          <cell r="DJ702">
            <v>0</v>
          </cell>
          <cell r="DK702">
            <v>0</v>
          </cell>
          <cell r="DL702">
            <v>0</v>
          </cell>
          <cell r="DM702">
            <v>0</v>
          </cell>
          <cell r="DN702">
            <v>0</v>
          </cell>
          <cell r="DO702">
            <v>0</v>
          </cell>
          <cell r="DP702">
            <v>0</v>
          </cell>
          <cell r="DQ702">
            <v>0</v>
          </cell>
          <cell r="DR702">
            <v>0</v>
          </cell>
          <cell r="DS702">
            <v>0</v>
          </cell>
          <cell r="DT702">
            <v>0</v>
          </cell>
          <cell r="DU702">
            <v>0</v>
          </cell>
          <cell r="DV702">
            <v>0</v>
          </cell>
          <cell r="DW702">
            <v>0</v>
          </cell>
          <cell r="DX702">
            <v>0</v>
          </cell>
          <cell r="DY702">
            <v>0</v>
          </cell>
          <cell r="DZ702">
            <v>0</v>
          </cell>
          <cell r="EA702">
            <v>0</v>
          </cell>
          <cell r="EB702">
            <v>0</v>
          </cell>
          <cell r="EC702">
            <v>0</v>
          </cell>
          <cell r="ED702">
            <v>0</v>
          </cell>
        </row>
        <row r="703"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  <cell r="BZ703">
            <v>0</v>
          </cell>
          <cell r="CA703">
            <v>0</v>
          </cell>
          <cell r="CB703">
            <v>0</v>
          </cell>
          <cell r="CC703">
            <v>0</v>
          </cell>
          <cell r="CD703">
            <v>0</v>
          </cell>
          <cell r="CE703">
            <v>0</v>
          </cell>
          <cell r="CF703">
            <v>0</v>
          </cell>
          <cell r="CG703">
            <v>0</v>
          </cell>
          <cell r="CH703">
            <v>0</v>
          </cell>
          <cell r="CI703">
            <v>0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P703">
            <v>0</v>
          </cell>
          <cell r="CQ703">
            <v>0</v>
          </cell>
          <cell r="CR703">
            <v>0</v>
          </cell>
          <cell r="CS703">
            <v>0</v>
          </cell>
          <cell r="CT703">
            <v>0</v>
          </cell>
          <cell r="CU703">
            <v>0</v>
          </cell>
          <cell r="CV703">
            <v>0</v>
          </cell>
          <cell r="CW703">
            <v>0</v>
          </cell>
          <cell r="CX703">
            <v>0</v>
          </cell>
          <cell r="CY703">
            <v>0</v>
          </cell>
          <cell r="CZ703">
            <v>0</v>
          </cell>
          <cell r="DA703">
            <v>0</v>
          </cell>
          <cell r="DB703">
            <v>0</v>
          </cell>
          <cell r="DC703">
            <v>0</v>
          </cell>
          <cell r="DD703">
            <v>0</v>
          </cell>
          <cell r="DE703">
            <v>0</v>
          </cell>
          <cell r="DF703">
            <v>0</v>
          </cell>
          <cell r="DG703">
            <v>0</v>
          </cell>
          <cell r="DH703">
            <v>0</v>
          </cell>
          <cell r="DI703">
            <v>0</v>
          </cell>
          <cell r="DJ703">
            <v>0</v>
          </cell>
          <cell r="DK703">
            <v>0</v>
          </cell>
          <cell r="DL703">
            <v>0</v>
          </cell>
          <cell r="DM703">
            <v>0</v>
          </cell>
          <cell r="DN703">
            <v>0</v>
          </cell>
          <cell r="DO703">
            <v>0</v>
          </cell>
          <cell r="DP703">
            <v>0</v>
          </cell>
          <cell r="DQ703">
            <v>0</v>
          </cell>
          <cell r="DR703">
            <v>0</v>
          </cell>
          <cell r="DS703">
            <v>0</v>
          </cell>
          <cell r="DT703">
            <v>0</v>
          </cell>
          <cell r="DU703">
            <v>0</v>
          </cell>
          <cell r="DV703">
            <v>0</v>
          </cell>
          <cell r="DW703">
            <v>0</v>
          </cell>
          <cell r="DX703">
            <v>0</v>
          </cell>
          <cell r="DY703">
            <v>0</v>
          </cell>
          <cell r="DZ703">
            <v>0</v>
          </cell>
          <cell r="EA703">
            <v>0</v>
          </cell>
          <cell r="EB703">
            <v>0</v>
          </cell>
          <cell r="EC703">
            <v>0</v>
          </cell>
          <cell r="ED703">
            <v>0</v>
          </cell>
        </row>
        <row r="706"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  <cell r="BZ706">
            <v>0</v>
          </cell>
          <cell r="CA706">
            <v>0</v>
          </cell>
          <cell r="CB706">
            <v>0</v>
          </cell>
          <cell r="CC706">
            <v>0</v>
          </cell>
          <cell r="CD706">
            <v>0</v>
          </cell>
          <cell r="CE706">
            <v>0</v>
          </cell>
          <cell r="CF706">
            <v>0</v>
          </cell>
          <cell r="CG706">
            <v>0</v>
          </cell>
          <cell r="CH706">
            <v>0</v>
          </cell>
          <cell r="CI706">
            <v>0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P706">
            <v>0</v>
          </cell>
          <cell r="CQ706">
            <v>0</v>
          </cell>
          <cell r="CR706">
            <v>0</v>
          </cell>
          <cell r="CS706">
            <v>0</v>
          </cell>
          <cell r="CT706">
            <v>0</v>
          </cell>
          <cell r="CU706">
            <v>0</v>
          </cell>
          <cell r="CV706">
            <v>0</v>
          </cell>
          <cell r="CW706">
            <v>0</v>
          </cell>
          <cell r="CX706">
            <v>0</v>
          </cell>
          <cell r="CY706">
            <v>0</v>
          </cell>
          <cell r="CZ706">
            <v>0</v>
          </cell>
          <cell r="DA706">
            <v>0</v>
          </cell>
          <cell r="DB706">
            <v>0</v>
          </cell>
          <cell r="DC706">
            <v>0</v>
          </cell>
          <cell r="DD706">
            <v>0</v>
          </cell>
          <cell r="DE706">
            <v>0</v>
          </cell>
          <cell r="DF706">
            <v>0</v>
          </cell>
          <cell r="DG706">
            <v>0</v>
          </cell>
          <cell r="DH706">
            <v>0</v>
          </cell>
          <cell r="DI706">
            <v>0</v>
          </cell>
          <cell r="DJ706">
            <v>0</v>
          </cell>
          <cell r="DK706">
            <v>0</v>
          </cell>
          <cell r="DL706">
            <v>0</v>
          </cell>
          <cell r="DM706">
            <v>0</v>
          </cell>
          <cell r="DN706">
            <v>0</v>
          </cell>
          <cell r="DO706">
            <v>0</v>
          </cell>
          <cell r="DP706">
            <v>0</v>
          </cell>
          <cell r="DQ706">
            <v>0</v>
          </cell>
          <cell r="DR706">
            <v>0</v>
          </cell>
          <cell r="DS706">
            <v>0</v>
          </cell>
          <cell r="DT706">
            <v>0</v>
          </cell>
          <cell r="DU706">
            <v>0</v>
          </cell>
          <cell r="DV706">
            <v>0</v>
          </cell>
          <cell r="DW706">
            <v>0</v>
          </cell>
          <cell r="DX706">
            <v>0</v>
          </cell>
          <cell r="DY706">
            <v>0</v>
          </cell>
          <cell r="DZ706">
            <v>0</v>
          </cell>
          <cell r="EA706">
            <v>0</v>
          </cell>
          <cell r="EB706">
            <v>0</v>
          </cell>
          <cell r="EC706">
            <v>0</v>
          </cell>
          <cell r="ED706">
            <v>0</v>
          </cell>
        </row>
        <row r="708"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  <cell r="BZ708">
            <v>0</v>
          </cell>
          <cell r="CA708">
            <v>0</v>
          </cell>
          <cell r="CB708">
            <v>0</v>
          </cell>
          <cell r="CC708">
            <v>0</v>
          </cell>
          <cell r="CD708">
            <v>0</v>
          </cell>
          <cell r="CE708">
            <v>0</v>
          </cell>
          <cell r="CF708">
            <v>0</v>
          </cell>
          <cell r="CG708">
            <v>0</v>
          </cell>
          <cell r="CH708">
            <v>0</v>
          </cell>
          <cell r="CI708">
            <v>0</v>
          </cell>
          <cell r="CJ708">
            <v>0</v>
          </cell>
          <cell r="CK708">
            <v>0</v>
          </cell>
          <cell r="CL708">
            <v>0</v>
          </cell>
          <cell r="CM708">
            <v>0</v>
          </cell>
          <cell r="CN708">
            <v>0</v>
          </cell>
          <cell r="CO708">
            <v>0</v>
          </cell>
          <cell r="CP708">
            <v>0</v>
          </cell>
          <cell r="CQ708">
            <v>0</v>
          </cell>
          <cell r="CR708">
            <v>0</v>
          </cell>
          <cell r="CS708">
            <v>0</v>
          </cell>
          <cell r="CT708">
            <v>0</v>
          </cell>
          <cell r="CU708">
            <v>0</v>
          </cell>
          <cell r="CV708">
            <v>0</v>
          </cell>
          <cell r="CW708">
            <v>0</v>
          </cell>
          <cell r="CX708">
            <v>0</v>
          </cell>
          <cell r="CY708">
            <v>0</v>
          </cell>
          <cell r="CZ708">
            <v>0</v>
          </cell>
          <cell r="DA708">
            <v>0</v>
          </cell>
          <cell r="DB708">
            <v>0</v>
          </cell>
          <cell r="DC708">
            <v>0</v>
          </cell>
          <cell r="DD708">
            <v>0</v>
          </cell>
          <cell r="DE708">
            <v>0</v>
          </cell>
          <cell r="DF708">
            <v>0</v>
          </cell>
          <cell r="DG708">
            <v>0</v>
          </cell>
          <cell r="DH708">
            <v>0</v>
          </cell>
          <cell r="DI708">
            <v>0</v>
          </cell>
          <cell r="DJ708">
            <v>0</v>
          </cell>
          <cell r="DK708">
            <v>0</v>
          </cell>
          <cell r="DL708">
            <v>0</v>
          </cell>
          <cell r="DM708">
            <v>0</v>
          </cell>
          <cell r="DN708">
            <v>0</v>
          </cell>
          <cell r="DO708">
            <v>0</v>
          </cell>
          <cell r="DP708">
            <v>0</v>
          </cell>
          <cell r="DQ708">
            <v>0</v>
          </cell>
          <cell r="DR708">
            <v>0</v>
          </cell>
          <cell r="DS708">
            <v>0</v>
          </cell>
          <cell r="DT708">
            <v>0</v>
          </cell>
          <cell r="DU708">
            <v>0</v>
          </cell>
          <cell r="DV708">
            <v>0</v>
          </cell>
          <cell r="DW708">
            <v>0</v>
          </cell>
          <cell r="DX708">
            <v>0</v>
          </cell>
          <cell r="DY708">
            <v>0</v>
          </cell>
          <cell r="DZ708">
            <v>0</v>
          </cell>
          <cell r="EA708">
            <v>0</v>
          </cell>
          <cell r="EB708">
            <v>0</v>
          </cell>
          <cell r="EC708">
            <v>0</v>
          </cell>
          <cell r="ED708">
            <v>0</v>
          </cell>
        </row>
        <row r="709"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  <cell r="BW709">
            <v>0</v>
          </cell>
          <cell r="BX709">
            <v>0</v>
          </cell>
          <cell r="BY709">
            <v>0</v>
          </cell>
          <cell r="BZ709">
            <v>0</v>
          </cell>
          <cell r="CA709">
            <v>0</v>
          </cell>
          <cell r="CB709">
            <v>0</v>
          </cell>
          <cell r="CC709">
            <v>0</v>
          </cell>
          <cell r="CD709">
            <v>0</v>
          </cell>
          <cell r="CE709">
            <v>0</v>
          </cell>
          <cell r="CF709">
            <v>0</v>
          </cell>
          <cell r="CG709">
            <v>0</v>
          </cell>
          <cell r="CH709">
            <v>0</v>
          </cell>
          <cell r="CI709">
            <v>0</v>
          </cell>
          <cell r="CJ709">
            <v>0</v>
          </cell>
          <cell r="CK709">
            <v>0</v>
          </cell>
          <cell r="CL709">
            <v>0</v>
          </cell>
          <cell r="CM709">
            <v>0</v>
          </cell>
          <cell r="CN709">
            <v>0</v>
          </cell>
          <cell r="CO709">
            <v>0</v>
          </cell>
          <cell r="CP709">
            <v>0</v>
          </cell>
          <cell r="CQ709">
            <v>0</v>
          </cell>
          <cell r="CR709">
            <v>0</v>
          </cell>
          <cell r="CS709">
            <v>0</v>
          </cell>
          <cell r="CT709">
            <v>0</v>
          </cell>
          <cell r="CU709">
            <v>0</v>
          </cell>
          <cell r="CV709">
            <v>0</v>
          </cell>
          <cell r="CW709">
            <v>0</v>
          </cell>
          <cell r="CX709">
            <v>0</v>
          </cell>
          <cell r="CY709">
            <v>0</v>
          </cell>
          <cell r="CZ709">
            <v>0</v>
          </cell>
          <cell r="DA709">
            <v>0</v>
          </cell>
          <cell r="DB709">
            <v>0</v>
          </cell>
          <cell r="DC709">
            <v>0</v>
          </cell>
          <cell r="DD709">
            <v>0</v>
          </cell>
          <cell r="DE709">
            <v>0</v>
          </cell>
          <cell r="DF709">
            <v>0</v>
          </cell>
          <cell r="DG709">
            <v>0</v>
          </cell>
          <cell r="DH709">
            <v>0</v>
          </cell>
          <cell r="DI709">
            <v>0</v>
          </cell>
          <cell r="DJ709">
            <v>0</v>
          </cell>
          <cell r="DK709">
            <v>0</v>
          </cell>
          <cell r="DL709">
            <v>0</v>
          </cell>
          <cell r="DM709">
            <v>0</v>
          </cell>
          <cell r="DN709">
            <v>0</v>
          </cell>
          <cell r="DO709">
            <v>0</v>
          </cell>
          <cell r="DP709">
            <v>0</v>
          </cell>
          <cell r="DQ709">
            <v>0</v>
          </cell>
          <cell r="DR709">
            <v>0</v>
          </cell>
          <cell r="DS709">
            <v>0</v>
          </cell>
          <cell r="DT709">
            <v>0</v>
          </cell>
          <cell r="DU709">
            <v>0</v>
          </cell>
          <cell r="DV709">
            <v>0</v>
          </cell>
          <cell r="DW709">
            <v>0</v>
          </cell>
          <cell r="DX709">
            <v>0</v>
          </cell>
          <cell r="DY709">
            <v>0</v>
          </cell>
          <cell r="DZ709">
            <v>0</v>
          </cell>
          <cell r="EA709">
            <v>0</v>
          </cell>
          <cell r="EB709">
            <v>0</v>
          </cell>
          <cell r="EC709">
            <v>0</v>
          </cell>
          <cell r="ED709">
            <v>0</v>
          </cell>
        </row>
        <row r="710">
          <cell r="F710">
            <v>0</v>
          </cell>
          <cell r="G710">
            <v>0</v>
          </cell>
          <cell r="H710">
            <v>-1E-3</v>
          </cell>
          <cell r="I710">
            <v>-1E-3</v>
          </cell>
          <cell r="J710">
            <v>0</v>
          </cell>
          <cell r="K710">
            <v>-1E-3</v>
          </cell>
          <cell r="L710">
            <v>0</v>
          </cell>
          <cell r="M710">
            <v>0</v>
          </cell>
          <cell r="N710">
            <v>-1E-3</v>
          </cell>
          <cell r="O710">
            <v>0</v>
          </cell>
          <cell r="P710">
            <v>-1E-3</v>
          </cell>
          <cell r="Q710">
            <v>0</v>
          </cell>
          <cell r="R710">
            <v>-1E-3</v>
          </cell>
          <cell r="S710">
            <v>0</v>
          </cell>
          <cell r="T710">
            <v>0</v>
          </cell>
          <cell r="U710">
            <v>-1E-3</v>
          </cell>
          <cell r="V710">
            <v>-1E-3</v>
          </cell>
          <cell r="W710">
            <v>0</v>
          </cell>
          <cell r="X710">
            <v>-2E-3</v>
          </cell>
          <cell r="Y710">
            <v>0</v>
          </cell>
          <cell r="Z710">
            <v>0</v>
          </cell>
          <cell r="AA710">
            <v>-1E-3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-1E-3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-1E-3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  <cell r="BZ710">
            <v>0</v>
          </cell>
          <cell r="CA710">
            <v>0</v>
          </cell>
          <cell r="CB710">
            <v>0</v>
          </cell>
          <cell r="CC710">
            <v>0</v>
          </cell>
          <cell r="CD710">
            <v>0</v>
          </cell>
          <cell r="CE710">
            <v>0</v>
          </cell>
          <cell r="CF710">
            <v>0</v>
          </cell>
          <cell r="CG710">
            <v>0</v>
          </cell>
          <cell r="CH710">
            <v>0</v>
          </cell>
          <cell r="CI710">
            <v>0</v>
          </cell>
          <cell r="CJ710">
            <v>0</v>
          </cell>
          <cell r="CK710">
            <v>0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P710">
            <v>0</v>
          </cell>
          <cell r="CQ710">
            <v>0</v>
          </cell>
          <cell r="CR710">
            <v>0</v>
          </cell>
          <cell r="CS710">
            <v>0</v>
          </cell>
          <cell r="CT710">
            <v>0</v>
          </cell>
          <cell r="CU710">
            <v>0</v>
          </cell>
          <cell r="CV710">
            <v>0</v>
          </cell>
          <cell r="CW710">
            <v>0</v>
          </cell>
          <cell r="CX710">
            <v>0</v>
          </cell>
          <cell r="CY710">
            <v>0</v>
          </cell>
          <cell r="CZ710">
            <v>0</v>
          </cell>
          <cell r="DA710">
            <v>0</v>
          </cell>
          <cell r="DB710">
            <v>0</v>
          </cell>
          <cell r="DC710">
            <v>0</v>
          </cell>
          <cell r="DD710">
            <v>0</v>
          </cell>
          <cell r="DE710">
            <v>0</v>
          </cell>
          <cell r="DF710">
            <v>0</v>
          </cell>
          <cell r="DG710">
            <v>0</v>
          </cell>
          <cell r="DH710">
            <v>0</v>
          </cell>
          <cell r="DI710">
            <v>0</v>
          </cell>
          <cell r="DJ710">
            <v>0</v>
          </cell>
          <cell r="DK710">
            <v>0</v>
          </cell>
          <cell r="DL710">
            <v>0</v>
          </cell>
          <cell r="DM710">
            <v>0</v>
          </cell>
          <cell r="DN710">
            <v>0</v>
          </cell>
          <cell r="DO710">
            <v>0</v>
          </cell>
          <cell r="DP710">
            <v>0</v>
          </cell>
          <cell r="DQ710">
            <v>0</v>
          </cell>
          <cell r="DR710">
            <v>0</v>
          </cell>
          <cell r="DS710">
            <v>0</v>
          </cell>
          <cell r="DT710">
            <v>0</v>
          </cell>
          <cell r="DU710">
            <v>0</v>
          </cell>
          <cell r="DV710">
            <v>0</v>
          </cell>
          <cell r="DW710">
            <v>0</v>
          </cell>
          <cell r="DX710">
            <v>0</v>
          </cell>
          <cell r="DY710">
            <v>0</v>
          </cell>
          <cell r="DZ710">
            <v>0</v>
          </cell>
          <cell r="EA710">
            <v>0</v>
          </cell>
          <cell r="EB710">
            <v>0</v>
          </cell>
          <cell r="EC710">
            <v>0</v>
          </cell>
          <cell r="ED710">
            <v>0</v>
          </cell>
        </row>
        <row r="711"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  <cell r="BZ711">
            <v>0</v>
          </cell>
          <cell r="CA711">
            <v>0</v>
          </cell>
          <cell r="CB711">
            <v>0</v>
          </cell>
          <cell r="CC711">
            <v>0</v>
          </cell>
          <cell r="CD711">
            <v>0</v>
          </cell>
          <cell r="CE711">
            <v>0</v>
          </cell>
          <cell r="CF711">
            <v>0</v>
          </cell>
          <cell r="CG711">
            <v>0</v>
          </cell>
          <cell r="CH711">
            <v>0</v>
          </cell>
          <cell r="CI711">
            <v>0</v>
          </cell>
          <cell r="CJ711">
            <v>0</v>
          </cell>
          <cell r="CK711">
            <v>0</v>
          </cell>
          <cell r="CL711">
            <v>0</v>
          </cell>
          <cell r="CM711">
            <v>0</v>
          </cell>
          <cell r="CN711">
            <v>0</v>
          </cell>
          <cell r="CO711">
            <v>0</v>
          </cell>
          <cell r="CP711">
            <v>0</v>
          </cell>
          <cell r="CQ711">
            <v>0</v>
          </cell>
          <cell r="CR711">
            <v>0</v>
          </cell>
          <cell r="CS711">
            <v>0</v>
          </cell>
          <cell r="CT711">
            <v>0</v>
          </cell>
          <cell r="CU711">
            <v>0</v>
          </cell>
          <cell r="CV711">
            <v>0</v>
          </cell>
          <cell r="CW711">
            <v>0</v>
          </cell>
          <cell r="CX711">
            <v>0</v>
          </cell>
          <cell r="CY711">
            <v>0</v>
          </cell>
          <cell r="CZ711">
            <v>0</v>
          </cell>
          <cell r="DA711">
            <v>0</v>
          </cell>
          <cell r="DB711">
            <v>0</v>
          </cell>
          <cell r="DC711">
            <v>0</v>
          </cell>
          <cell r="DD711">
            <v>0</v>
          </cell>
          <cell r="DE711">
            <v>0</v>
          </cell>
          <cell r="DF711">
            <v>0</v>
          </cell>
          <cell r="DG711">
            <v>0</v>
          </cell>
          <cell r="DH711">
            <v>0</v>
          </cell>
          <cell r="DI711">
            <v>0</v>
          </cell>
          <cell r="DJ711">
            <v>0</v>
          </cell>
          <cell r="DK711">
            <v>0</v>
          </cell>
          <cell r="DL711">
            <v>0</v>
          </cell>
          <cell r="DM711">
            <v>0</v>
          </cell>
          <cell r="DN711">
            <v>0</v>
          </cell>
          <cell r="DO711">
            <v>0</v>
          </cell>
          <cell r="DP711">
            <v>0</v>
          </cell>
          <cell r="DQ711">
            <v>0</v>
          </cell>
          <cell r="DR711">
            <v>0</v>
          </cell>
          <cell r="DS711">
            <v>0</v>
          </cell>
          <cell r="DT711">
            <v>0</v>
          </cell>
          <cell r="DU711">
            <v>0</v>
          </cell>
          <cell r="DV711">
            <v>0</v>
          </cell>
          <cell r="DW711">
            <v>0</v>
          </cell>
          <cell r="DX711">
            <v>0</v>
          </cell>
          <cell r="DY711">
            <v>0</v>
          </cell>
          <cell r="DZ711">
            <v>0</v>
          </cell>
          <cell r="EA711">
            <v>0</v>
          </cell>
          <cell r="EB711">
            <v>0</v>
          </cell>
          <cell r="EC711">
            <v>0</v>
          </cell>
          <cell r="ED711">
            <v>0</v>
          </cell>
        </row>
        <row r="712"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-1E-3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-1E-3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  <cell r="BZ712">
            <v>0</v>
          </cell>
          <cell r="CA712">
            <v>0</v>
          </cell>
          <cell r="CB712">
            <v>0</v>
          </cell>
          <cell r="CC712">
            <v>0</v>
          </cell>
          <cell r="CD712">
            <v>0</v>
          </cell>
          <cell r="CE712">
            <v>0</v>
          </cell>
          <cell r="CF712">
            <v>0</v>
          </cell>
          <cell r="CG712">
            <v>0</v>
          </cell>
          <cell r="CH712">
            <v>0</v>
          </cell>
          <cell r="CI712">
            <v>0</v>
          </cell>
          <cell r="CJ712">
            <v>0</v>
          </cell>
          <cell r="CK712">
            <v>0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P712">
            <v>0</v>
          </cell>
          <cell r="CQ712">
            <v>0</v>
          </cell>
          <cell r="CR712">
            <v>0</v>
          </cell>
          <cell r="CS712">
            <v>0</v>
          </cell>
          <cell r="CT712">
            <v>0</v>
          </cell>
          <cell r="CU712">
            <v>0</v>
          </cell>
          <cell r="CV712">
            <v>0</v>
          </cell>
          <cell r="CW712">
            <v>0</v>
          </cell>
          <cell r="CX712">
            <v>0</v>
          </cell>
          <cell r="CY712">
            <v>0</v>
          </cell>
          <cell r="CZ712">
            <v>0</v>
          </cell>
          <cell r="DA712">
            <v>0</v>
          </cell>
          <cell r="DB712">
            <v>0</v>
          </cell>
          <cell r="DC712">
            <v>0</v>
          </cell>
          <cell r="DD712">
            <v>0</v>
          </cell>
          <cell r="DE712">
            <v>0</v>
          </cell>
          <cell r="DF712">
            <v>0</v>
          </cell>
          <cell r="DG712">
            <v>0</v>
          </cell>
          <cell r="DH712">
            <v>0</v>
          </cell>
          <cell r="DI712">
            <v>0</v>
          </cell>
          <cell r="DJ712">
            <v>0</v>
          </cell>
          <cell r="DK712">
            <v>0</v>
          </cell>
          <cell r="DL712">
            <v>0</v>
          </cell>
          <cell r="DM712">
            <v>0</v>
          </cell>
          <cell r="DN712">
            <v>0</v>
          </cell>
          <cell r="DO712">
            <v>0</v>
          </cell>
          <cell r="DP712">
            <v>0</v>
          </cell>
          <cell r="DQ712">
            <v>0</v>
          </cell>
          <cell r="DR712">
            <v>0</v>
          </cell>
          <cell r="DS712">
            <v>0</v>
          </cell>
          <cell r="DT712">
            <v>0</v>
          </cell>
          <cell r="DU712">
            <v>0</v>
          </cell>
          <cell r="DV712">
            <v>0</v>
          </cell>
          <cell r="DW712">
            <v>0</v>
          </cell>
          <cell r="DX712">
            <v>0</v>
          </cell>
          <cell r="DY712">
            <v>0</v>
          </cell>
          <cell r="DZ712">
            <v>0</v>
          </cell>
          <cell r="EA712">
            <v>0</v>
          </cell>
          <cell r="EB712">
            <v>0</v>
          </cell>
          <cell r="EC712">
            <v>0</v>
          </cell>
          <cell r="ED712">
            <v>0</v>
          </cell>
        </row>
        <row r="713">
          <cell r="F713">
            <v>0</v>
          </cell>
          <cell r="G713">
            <v>0</v>
          </cell>
          <cell r="H713">
            <v>-1E-3</v>
          </cell>
          <cell r="I713">
            <v>0</v>
          </cell>
          <cell r="J713">
            <v>-1E-3</v>
          </cell>
          <cell r="K713">
            <v>0</v>
          </cell>
          <cell r="L713">
            <v>0</v>
          </cell>
          <cell r="M713">
            <v>0</v>
          </cell>
          <cell r="N713">
            <v>-1E-3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-1E-3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0</v>
          </cell>
          <cell r="BR713">
            <v>0</v>
          </cell>
          <cell r="BS713">
            <v>0</v>
          </cell>
          <cell r="BT713">
            <v>0</v>
          </cell>
          <cell r="BU713">
            <v>0</v>
          </cell>
          <cell r="BV713">
            <v>0</v>
          </cell>
          <cell r="BW713">
            <v>0</v>
          </cell>
          <cell r="BX713">
            <v>0</v>
          </cell>
          <cell r="BY713">
            <v>0</v>
          </cell>
          <cell r="BZ713">
            <v>0</v>
          </cell>
          <cell r="CA713">
            <v>0</v>
          </cell>
          <cell r="CB713">
            <v>0</v>
          </cell>
          <cell r="CC713">
            <v>0</v>
          </cell>
          <cell r="CD713">
            <v>0</v>
          </cell>
          <cell r="CE713">
            <v>0</v>
          </cell>
          <cell r="CF713">
            <v>0</v>
          </cell>
          <cell r="CG713">
            <v>0</v>
          </cell>
          <cell r="CH713">
            <v>0</v>
          </cell>
          <cell r="CI713">
            <v>0</v>
          </cell>
          <cell r="CJ713">
            <v>0</v>
          </cell>
          <cell r="CK713">
            <v>0</v>
          </cell>
          <cell r="CL713">
            <v>0</v>
          </cell>
          <cell r="CM713">
            <v>0</v>
          </cell>
          <cell r="CN713">
            <v>0</v>
          </cell>
          <cell r="CO713">
            <v>0</v>
          </cell>
          <cell r="CP713">
            <v>0</v>
          </cell>
          <cell r="CQ713">
            <v>0</v>
          </cell>
          <cell r="CR713">
            <v>0</v>
          </cell>
          <cell r="CS713">
            <v>0</v>
          </cell>
          <cell r="CT713">
            <v>0</v>
          </cell>
          <cell r="CU713">
            <v>0</v>
          </cell>
          <cell r="CV713">
            <v>0</v>
          </cell>
          <cell r="CW713">
            <v>0</v>
          </cell>
          <cell r="CX713">
            <v>0</v>
          </cell>
          <cell r="CY713">
            <v>0</v>
          </cell>
          <cell r="CZ713">
            <v>0</v>
          </cell>
          <cell r="DA713">
            <v>0</v>
          </cell>
          <cell r="DB713">
            <v>0</v>
          </cell>
          <cell r="DC713">
            <v>0</v>
          </cell>
          <cell r="DD713">
            <v>0</v>
          </cell>
          <cell r="DE713">
            <v>0</v>
          </cell>
          <cell r="DF713">
            <v>0</v>
          </cell>
          <cell r="DG713">
            <v>0</v>
          </cell>
          <cell r="DH713">
            <v>0</v>
          </cell>
          <cell r="DI713">
            <v>0</v>
          </cell>
          <cell r="DJ713">
            <v>0</v>
          </cell>
          <cell r="DK713">
            <v>0</v>
          </cell>
          <cell r="DL713">
            <v>0</v>
          </cell>
          <cell r="DM713">
            <v>0</v>
          </cell>
          <cell r="DN713">
            <v>0</v>
          </cell>
          <cell r="DO713">
            <v>0</v>
          </cell>
          <cell r="DP713">
            <v>0</v>
          </cell>
          <cell r="DQ713">
            <v>0</v>
          </cell>
          <cell r="DR713">
            <v>0</v>
          </cell>
          <cell r="DS713">
            <v>0</v>
          </cell>
          <cell r="DT713">
            <v>0</v>
          </cell>
          <cell r="DU713">
            <v>0</v>
          </cell>
          <cell r="DV713">
            <v>0</v>
          </cell>
          <cell r="DW713">
            <v>0</v>
          </cell>
          <cell r="DX713">
            <v>0</v>
          </cell>
          <cell r="DY713">
            <v>0</v>
          </cell>
          <cell r="DZ713">
            <v>0</v>
          </cell>
          <cell r="EA713">
            <v>0</v>
          </cell>
          <cell r="EB713">
            <v>0</v>
          </cell>
          <cell r="EC713">
            <v>0</v>
          </cell>
          <cell r="ED713">
            <v>0</v>
          </cell>
        </row>
        <row r="714">
          <cell r="F714">
            <v>0</v>
          </cell>
          <cell r="G714">
            <v>0</v>
          </cell>
          <cell r="H714">
            <v>-1E-3</v>
          </cell>
          <cell r="I714">
            <v>-1E-3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-1E-3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  <cell r="BN714">
            <v>0</v>
          </cell>
          <cell r="BO714">
            <v>0</v>
          </cell>
          <cell r="BP714">
            <v>0</v>
          </cell>
          <cell r="BQ714">
            <v>0</v>
          </cell>
          <cell r="BR714">
            <v>0</v>
          </cell>
          <cell r="BS714">
            <v>0</v>
          </cell>
          <cell r="BT714">
            <v>0</v>
          </cell>
          <cell r="BU714">
            <v>0</v>
          </cell>
          <cell r="BV714">
            <v>0</v>
          </cell>
          <cell r="BW714">
            <v>0</v>
          </cell>
          <cell r="BX714">
            <v>0</v>
          </cell>
          <cell r="BY714">
            <v>0</v>
          </cell>
          <cell r="BZ714">
            <v>0</v>
          </cell>
          <cell r="CA714">
            <v>0</v>
          </cell>
          <cell r="CB714">
            <v>0</v>
          </cell>
          <cell r="CC714">
            <v>0</v>
          </cell>
          <cell r="CD714">
            <v>0</v>
          </cell>
          <cell r="CE714">
            <v>0</v>
          </cell>
          <cell r="CF714">
            <v>0</v>
          </cell>
          <cell r="CG714">
            <v>0</v>
          </cell>
          <cell r="CH714">
            <v>0</v>
          </cell>
          <cell r="CI714">
            <v>0</v>
          </cell>
          <cell r="CJ714">
            <v>0</v>
          </cell>
          <cell r="CK714">
            <v>0</v>
          </cell>
          <cell r="CL714">
            <v>0</v>
          </cell>
          <cell r="CM714">
            <v>0</v>
          </cell>
          <cell r="CN714">
            <v>0</v>
          </cell>
          <cell r="CO714">
            <v>0</v>
          </cell>
          <cell r="CP714">
            <v>0</v>
          </cell>
          <cell r="CQ714">
            <v>0</v>
          </cell>
          <cell r="CR714">
            <v>0</v>
          </cell>
          <cell r="CS714">
            <v>0</v>
          </cell>
          <cell r="CT714">
            <v>0</v>
          </cell>
          <cell r="CU714">
            <v>0</v>
          </cell>
          <cell r="CV714">
            <v>0</v>
          </cell>
          <cell r="CW714">
            <v>0</v>
          </cell>
          <cell r="CX714">
            <v>0</v>
          </cell>
          <cell r="CY714">
            <v>0</v>
          </cell>
          <cell r="CZ714">
            <v>0</v>
          </cell>
          <cell r="DA714">
            <v>0</v>
          </cell>
          <cell r="DB714">
            <v>0</v>
          </cell>
          <cell r="DC714">
            <v>0</v>
          </cell>
          <cell r="DD714">
            <v>0</v>
          </cell>
          <cell r="DE714">
            <v>0</v>
          </cell>
          <cell r="DF714">
            <v>0</v>
          </cell>
          <cell r="DG714">
            <v>0</v>
          </cell>
          <cell r="DH714">
            <v>0</v>
          </cell>
          <cell r="DI714">
            <v>0</v>
          </cell>
          <cell r="DJ714">
            <v>0</v>
          </cell>
          <cell r="DK714">
            <v>0</v>
          </cell>
          <cell r="DL714">
            <v>0</v>
          </cell>
          <cell r="DM714">
            <v>0</v>
          </cell>
          <cell r="DN714">
            <v>0</v>
          </cell>
          <cell r="DO714">
            <v>0</v>
          </cell>
          <cell r="DP714">
            <v>0</v>
          </cell>
          <cell r="DQ714">
            <v>0</v>
          </cell>
          <cell r="DR714">
            <v>0</v>
          </cell>
          <cell r="DS714">
            <v>0</v>
          </cell>
          <cell r="DT714">
            <v>0</v>
          </cell>
          <cell r="DU714">
            <v>0</v>
          </cell>
          <cell r="DV714">
            <v>0</v>
          </cell>
          <cell r="DW714">
            <v>0</v>
          </cell>
          <cell r="DX714">
            <v>0</v>
          </cell>
          <cell r="DY714">
            <v>0</v>
          </cell>
          <cell r="DZ714">
            <v>0</v>
          </cell>
          <cell r="EA714">
            <v>0</v>
          </cell>
          <cell r="EB714">
            <v>0</v>
          </cell>
          <cell r="EC714">
            <v>0</v>
          </cell>
          <cell r="ED714">
            <v>0</v>
          </cell>
        </row>
        <row r="715"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-1E-3</v>
          </cell>
          <cell r="K715">
            <v>-1E-3</v>
          </cell>
          <cell r="L715">
            <v>0</v>
          </cell>
          <cell r="M715">
            <v>-1E-3</v>
          </cell>
          <cell r="N715">
            <v>0</v>
          </cell>
          <cell r="O715">
            <v>-1E-3</v>
          </cell>
          <cell r="P715">
            <v>0</v>
          </cell>
          <cell r="Q715">
            <v>0</v>
          </cell>
          <cell r="R715">
            <v>-1E-3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-1E-3</v>
          </cell>
          <cell r="Y715">
            <v>-1E-3</v>
          </cell>
          <cell r="Z715">
            <v>-1E-3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-1E-3</v>
          </cell>
          <cell r="AJ715">
            <v>-1E-3</v>
          </cell>
          <cell r="AK715">
            <v>-1E-3</v>
          </cell>
          <cell r="AL715">
            <v>0</v>
          </cell>
          <cell r="AM715">
            <v>-1E-3</v>
          </cell>
          <cell r="AN715">
            <v>0</v>
          </cell>
          <cell r="AO715">
            <v>-1E-3</v>
          </cell>
          <cell r="AP715">
            <v>0</v>
          </cell>
          <cell r="AQ715">
            <v>0</v>
          </cell>
          <cell r="AR715">
            <v>-1E-3</v>
          </cell>
          <cell r="AS715">
            <v>0</v>
          </cell>
          <cell r="AT715">
            <v>0</v>
          </cell>
          <cell r="AU715">
            <v>0</v>
          </cell>
          <cell r="AV715">
            <v>-1E-3</v>
          </cell>
          <cell r="AW715">
            <v>0</v>
          </cell>
          <cell r="AX715">
            <v>-1E-3</v>
          </cell>
          <cell r="AY715">
            <v>0</v>
          </cell>
          <cell r="AZ715">
            <v>-1E-3</v>
          </cell>
          <cell r="BA715">
            <v>0</v>
          </cell>
          <cell r="BB715">
            <v>-1E-3</v>
          </cell>
          <cell r="BC715">
            <v>0</v>
          </cell>
          <cell r="BD715">
            <v>0</v>
          </cell>
          <cell r="BE715">
            <v>-1E-3</v>
          </cell>
          <cell r="BF715">
            <v>0</v>
          </cell>
          <cell r="BG715">
            <v>0</v>
          </cell>
          <cell r="BH715">
            <v>0</v>
          </cell>
          <cell r="BI715">
            <v>-1E-3</v>
          </cell>
          <cell r="BJ715">
            <v>0</v>
          </cell>
          <cell r="BK715">
            <v>-1E-3</v>
          </cell>
          <cell r="BL715">
            <v>-1E-3</v>
          </cell>
          <cell r="BM715">
            <v>-1E-3</v>
          </cell>
          <cell r="BN715">
            <v>-1E-3</v>
          </cell>
          <cell r="BO715">
            <v>0</v>
          </cell>
          <cell r="BP715">
            <v>0</v>
          </cell>
          <cell r="BQ715">
            <v>0</v>
          </cell>
          <cell r="BR715">
            <v>0</v>
          </cell>
          <cell r="BS715">
            <v>0</v>
          </cell>
          <cell r="BT715">
            <v>0</v>
          </cell>
          <cell r="BU715">
            <v>0</v>
          </cell>
          <cell r="BV715">
            <v>0</v>
          </cell>
          <cell r="BW715">
            <v>0</v>
          </cell>
          <cell r="BX715">
            <v>0</v>
          </cell>
          <cell r="BY715">
            <v>0</v>
          </cell>
          <cell r="BZ715">
            <v>0</v>
          </cell>
          <cell r="CA715">
            <v>0</v>
          </cell>
          <cell r="CB715">
            <v>0</v>
          </cell>
          <cell r="CC715">
            <v>0</v>
          </cell>
          <cell r="CD715">
            <v>0</v>
          </cell>
          <cell r="CE715">
            <v>0</v>
          </cell>
          <cell r="CF715">
            <v>0</v>
          </cell>
          <cell r="CG715">
            <v>0</v>
          </cell>
          <cell r="CH715">
            <v>0</v>
          </cell>
          <cell r="CI715">
            <v>0</v>
          </cell>
          <cell r="CJ715">
            <v>0</v>
          </cell>
          <cell r="CK715">
            <v>0</v>
          </cell>
          <cell r="CL715">
            <v>0</v>
          </cell>
          <cell r="CM715">
            <v>0</v>
          </cell>
          <cell r="CN715">
            <v>0</v>
          </cell>
          <cell r="CO715">
            <v>0</v>
          </cell>
          <cell r="CP715">
            <v>0</v>
          </cell>
          <cell r="CQ715">
            <v>0</v>
          </cell>
          <cell r="CR715">
            <v>0</v>
          </cell>
          <cell r="CS715">
            <v>0</v>
          </cell>
          <cell r="CT715">
            <v>0</v>
          </cell>
          <cell r="CU715">
            <v>0</v>
          </cell>
          <cell r="CV715">
            <v>0</v>
          </cell>
          <cell r="CW715">
            <v>0</v>
          </cell>
          <cell r="CX715">
            <v>0</v>
          </cell>
          <cell r="CY715">
            <v>0</v>
          </cell>
          <cell r="CZ715">
            <v>0</v>
          </cell>
          <cell r="DA715">
            <v>0</v>
          </cell>
          <cell r="DB715">
            <v>0</v>
          </cell>
          <cell r="DC715">
            <v>0</v>
          </cell>
          <cell r="DD715">
            <v>0</v>
          </cell>
          <cell r="DE715">
            <v>0</v>
          </cell>
          <cell r="DF715">
            <v>0</v>
          </cell>
          <cell r="DG715">
            <v>0</v>
          </cell>
          <cell r="DH715">
            <v>0</v>
          </cell>
          <cell r="DI715">
            <v>0</v>
          </cell>
          <cell r="DJ715">
            <v>0</v>
          </cell>
          <cell r="DK715">
            <v>0</v>
          </cell>
          <cell r="DL715">
            <v>0</v>
          </cell>
          <cell r="DM715">
            <v>0</v>
          </cell>
          <cell r="DN715">
            <v>0</v>
          </cell>
          <cell r="DO715">
            <v>0</v>
          </cell>
          <cell r="DP715">
            <v>0</v>
          </cell>
          <cell r="DQ715">
            <v>0</v>
          </cell>
          <cell r="DR715">
            <v>0</v>
          </cell>
          <cell r="DS715">
            <v>0</v>
          </cell>
          <cell r="DT715">
            <v>0</v>
          </cell>
          <cell r="DU715">
            <v>0</v>
          </cell>
          <cell r="DV715">
            <v>0</v>
          </cell>
          <cell r="DW715">
            <v>0</v>
          </cell>
          <cell r="DX715">
            <v>0</v>
          </cell>
          <cell r="DY715">
            <v>0</v>
          </cell>
          <cell r="DZ715">
            <v>0</v>
          </cell>
          <cell r="EA715">
            <v>0</v>
          </cell>
          <cell r="EB715">
            <v>0</v>
          </cell>
          <cell r="EC715">
            <v>0</v>
          </cell>
          <cell r="ED715">
            <v>0</v>
          </cell>
        </row>
        <row r="716">
          <cell r="F716">
            <v>0</v>
          </cell>
          <cell r="G716">
            <v>0</v>
          </cell>
          <cell r="H716">
            <v>-1E-3</v>
          </cell>
          <cell r="I716">
            <v>-1E-3</v>
          </cell>
          <cell r="J716">
            <v>0</v>
          </cell>
          <cell r="K716">
            <v>-1E-3</v>
          </cell>
          <cell r="L716">
            <v>0</v>
          </cell>
          <cell r="M716">
            <v>-1E-3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-1E-3</v>
          </cell>
          <cell r="X716">
            <v>-1E-3</v>
          </cell>
          <cell r="Y716">
            <v>-1E-3</v>
          </cell>
          <cell r="Z716">
            <v>-1E-3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  <cell r="BZ716">
            <v>0</v>
          </cell>
          <cell r="CA716">
            <v>0</v>
          </cell>
          <cell r="CB716">
            <v>0</v>
          </cell>
          <cell r="CC716">
            <v>0</v>
          </cell>
          <cell r="CD716">
            <v>0</v>
          </cell>
          <cell r="CE716">
            <v>0</v>
          </cell>
          <cell r="CF716">
            <v>0</v>
          </cell>
          <cell r="CG716">
            <v>0</v>
          </cell>
          <cell r="CH716">
            <v>0</v>
          </cell>
          <cell r="CI716">
            <v>0</v>
          </cell>
          <cell r="CJ716">
            <v>0</v>
          </cell>
          <cell r="CK716">
            <v>0</v>
          </cell>
          <cell r="CL716">
            <v>0</v>
          </cell>
          <cell r="CM716">
            <v>0</v>
          </cell>
          <cell r="CN716">
            <v>0</v>
          </cell>
          <cell r="CO716">
            <v>0</v>
          </cell>
          <cell r="CP716">
            <v>0</v>
          </cell>
          <cell r="CQ716">
            <v>0</v>
          </cell>
          <cell r="CR716">
            <v>0</v>
          </cell>
          <cell r="CS716">
            <v>0</v>
          </cell>
          <cell r="CT716">
            <v>0</v>
          </cell>
          <cell r="CU716">
            <v>0</v>
          </cell>
          <cell r="CV716">
            <v>0</v>
          </cell>
          <cell r="CW716">
            <v>0</v>
          </cell>
          <cell r="CX716">
            <v>0</v>
          </cell>
          <cell r="CY716">
            <v>0</v>
          </cell>
          <cell r="CZ716">
            <v>0</v>
          </cell>
          <cell r="DA716">
            <v>0</v>
          </cell>
          <cell r="DB716">
            <v>0</v>
          </cell>
          <cell r="DC716">
            <v>0</v>
          </cell>
          <cell r="DD716">
            <v>0</v>
          </cell>
          <cell r="DE716">
            <v>0</v>
          </cell>
          <cell r="DF716">
            <v>0</v>
          </cell>
          <cell r="DG716">
            <v>0</v>
          </cell>
          <cell r="DH716">
            <v>0</v>
          </cell>
          <cell r="DI716">
            <v>0</v>
          </cell>
          <cell r="DJ716">
            <v>0</v>
          </cell>
          <cell r="DK716">
            <v>0</v>
          </cell>
          <cell r="DL716">
            <v>0</v>
          </cell>
          <cell r="DM716">
            <v>0</v>
          </cell>
          <cell r="DN716">
            <v>0</v>
          </cell>
          <cell r="DO716">
            <v>0</v>
          </cell>
          <cell r="DP716">
            <v>0</v>
          </cell>
          <cell r="DQ716">
            <v>0</v>
          </cell>
          <cell r="DR716">
            <v>0</v>
          </cell>
          <cell r="DS716">
            <v>0</v>
          </cell>
          <cell r="DT716">
            <v>0</v>
          </cell>
          <cell r="DU716">
            <v>0</v>
          </cell>
          <cell r="DV716">
            <v>0</v>
          </cell>
          <cell r="DW716">
            <v>0</v>
          </cell>
          <cell r="DX716">
            <v>0</v>
          </cell>
          <cell r="DY716">
            <v>0</v>
          </cell>
          <cell r="DZ716">
            <v>0</v>
          </cell>
          <cell r="EA716">
            <v>0</v>
          </cell>
          <cell r="EB716">
            <v>0</v>
          </cell>
          <cell r="EC716">
            <v>0</v>
          </cell>
          <cell r="ED716">
            <v>0</v>
          </cell>
        </row>
        <row r="717"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  <cell r="BZ717">
            <v>0</v>
          </cell>
          <cell r="CA717">
            <v>0</v>
          </cell>
          <cell r="CB717">
            <v>0</v>
          </cell>
          <cell r="CC717">
            <v>0</v>
          </cell>
          <cell r="CD717">
            <v>0</v>
          </cell>
          <cell r="CE717">
            <v>0</v>
          </cell>
          <cell r="CF717">
            <v>0</v>
          </cell>
          <cell r="CG717">
            <v>0</v>
          </cell>
          <cell r="CH717">
            <v>0</v>
          </cell>
          <cell r="CI717">
            <v>0</v>
          </cell>
          <cell r="CJ717">
            <v>0</v>
          </cell>
          <cell r="CK717">
            <v>0</v>
          </cell>
          <cell r="CL717">
            <v>0</v>
          </cell>
          <cell r="CM717">
            <v>0</v>
          </cell>
          <cell r="CN717">
            <v>0</v>
          </cell>
          <cell r="CO717">
            <v>0</v>
          </cell>
          <cell r="CP717">
            <v>0</v>
          </cell>
          <cell r="CQ717">
            <v>0</v>
          </cell>
          <cell r="CR717">
            <v>0</v>
          </cell>
          <cell r="CS717">
            <v>0</v>
          </cell>
          <cell r="CT717">
            <v>0</v>
          </cell>
          <cell r="CU717">
            <v>0</v>
          </cell>
          <cell r="CV717">
            <v>0</v>
          </cell>
          <cell r="CW717">
            <v>0</v>
          </cell>
          <cell r="CX717">
            <v>0</v>
          </cell>
          <cell r="CY717">
            <v>0</v>
          </cell>
          <cell r="CZ717">
            <v>0</v>
          </cell>
          <cell r="DA717">
            <v>0</v>
          </cell>
          <cell r="DB717">
            <v>0</v>
          </cell>
          <cell r="DC717">
            <v>0</v>
          </cell>
          <cell r="DD717">
            <v>0</v>
          </cell>
          <cell r="DE717">
            <v>0</v>
          </cell>
          <cell r="DF717">
            <v>0</v>
          </cell>
          <cell r="DG717">
            <v>0</v>
          </cell>
          <cell r="DH717">
            <v>0</v>
          </cell>
          <cell r="DI717">
            <v>0</v>
          </cell>
          <cell r="DJ717">
            <v>0</v>
          </cell>
          <cell r="DK717">
            <v>0</v>
          </cell>
          <cell r="DL717">
            <v>0</v>
          </cell>
          <cell r="DM717">
            <v>0</v>
          </cell>
          <cell r="DN717">
            <v>0</v>
          </cell>
          <cell r="DO717">
            <v>0</v>
          </cell>
          <cell r="DP717">
            <v>0</v>
          </cell>
          <cell r="DQ717">
            <v>0</v>
          </cell>
          <cell r="DR717">
            <v>0</v>
          </cell>
          <cell r="DS717">
            <v>0</v>
          </cell>
          <cell r="DT717">
            <v>0</v>
          </cell>
          <cell r="DU717">
            <v>0</v>
          </cell>
          <cell r="DV717">
            <v>0</v>
          </cell>
          <cell r="DW717">
            <v>0</v>
          </cell>
          <cell r="DX717">
            <v>0</v>
          </cell>
          <cell r="DY717">
            <v>0</v>
          </cell>
          <cell r="DZ717">
            <v>0</v>
          </cell>
          <cell r="EA717">
            <v>0</v>
          </cell>
          <cell r="EB717">
            <v>0</v>
          </cell>
          <cell r="EC717">
            <v>0</v>
          </cell>
          <cell r="ED717">
            <v>0</v>
          </cell>
        </row>
        <row r="719">
          <cell r="F719">
            <v>0</v>
          </cell>
          <cell r="G719">
            <v>0</v>
          </cell>
          <cell r="H719">
            <v>0</v>
          </cell>
          <cell r="I719">
            <v>-1E-3</v>
          </cell>
          <cell r="J719">
            <v>0</v>
          </cell>
          <cell r="K719">
            <v>0</v>
          </cell>
          <cell r="L719">
            <v>0</v>
          </cell>
          <cell r="M719">
            <v>-1E-3</v>
          </cell>
          <cell r="N719">
            <v>-1E-3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-1E-3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-1E-3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-1E-3</v>
          </cell>
          <cell r="AI719">
            <v>-1E-3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-1E-3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-1E-3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-1E-3</v>
          </cell>
          <cell r="BM719">
            <v>0</v>
          </cell>
          <cell r="BN719">
            <v>-1E-3</v>
          </cell>
          <cell r="BO719">
            <v>0</v>
          </cell>
          <cell r="BP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  <cell r="BY719">
            <v>0</v>
          </cell>
          <cell r="BZ719">
            <v>0</v>
          </cell>
          <cell r="CA719">
            <v>0</v>
          </cell>
          <cell r="CB719">
            <v>0</v>
          </cell>
          <cell r="CC719">
            <v>0</v>
          </cell>
          <cell r="CD719">
            <v>0</v>
          </cell>
          <cell r="CE719">
            <v>0</v>
          </cell>
          <cell r="CF719">
            <v>0</v>
          </cell>
          <cell r="CG719">
            <v>0</v>
          </cell>
          <cell r="CH719">
            <v>0</v>
          </cell>
          <cell r="CI719">
            <v>0</v>
          </cell>
          <cell r="CJ719">
            <v>0</v>
          </cell>
          <cell r="CK719">
            <v>0</v>
          </cell>
          <cell r="CL719">
            <v>0</v>
          </cell>
          <cell r="CM719">
            <v>0</v>
          </cell>
          <cell r="CN719">
            <v>0</v>
          </cell>
          <cell r="CO719">
            <v>0</v>
          </cell>
          <cell r="CP719">
            <v>0</v>
          </cell>
          <cell r="CQ719">
            <v>0</v>
          </cell>
          <cell r="CR719">
            <v>0</v>
          </cell>
          <cell r="CS719">
            <v>0</v>
          </cell>
          <cell r="CT719">
            <v>0</v>
          </cell>
          <cell r="CU719">
            <v>0</v>
          </cell>
          <cell r="CV719">
            <v>0</v>
          </cell>
          <cell r="CW719">
            <v>0</v>
          </cell>
          <cell r="CX719">
            <v>0</v>
          </cell>
          <cell r="CY719">
            <v>0</v>
          </cell>
          <cell r="CZ719">
            <v>0</v>
          </cell>
          <cell r="DA719">
            <v>0</v>
          </cell>
          <cell r="DB719">
            <v>0</v>
          </cell>
          <cell r="DC719">
            <v>0</v>
          </cell>
          <cell r="DD719">
            <v>0</v>
          </cell>
          <cell r="DE719">
            <v>0</v>
          </cell>
          <cell r="DF719">
            <v>0</v>
          </cell>
          <cell r="DG719">
            <v>0</v>
          </cell>
          <cell r="DH719">
            <v>0</v>
          </cell>
          <cell r="DI719">
            <v>0</v>
          </cell>
          <cell r="DJ719">
            <v>0</v>
          </cell>
          <cell r="DK719">
            <v>0</v>
          </cell>
          <cell r="DL719">
            <v>0</v>
          </cell>
          <cell r="DM719">
            <v>0</v>
          </cell>
          <cell r="DN719">
            <v>0</v>
          </cell>
          <cell r="DO719">
            <v>0</v>
          </cell>
          <cell r="DP719">
            <v>0</v>
          </cell>
          <cell r="DQ719">
            <v>0</v>
          </cell>
          <cell r="DR719">
            <v>0</v>
          </cell>
          <cell r="DS719">
            <v>0</v>
          </cell>
          <cell r="DT719">
            <v>0</v>
          </cell>
          <cell r="DU719">
            <v>0</v>
          </cell>
          <cell r="DV719">
            <v>0</v>
          </cell>
          <cell r="DW719">
            <v>0</v>
          </cell>
          <cell r="DX719">
            <v>0</v>
          </cell>
          <cell r="DY719">
            <v>0</v>
          </cell>
          <cell r="DZ719">
            <v>0</v>
          </cell>
          <cell r="EA719">
            <v>0</v>
          </cell>
          <cell r="EB719">
            <v>0</v>
          </cell>
          <cell r="EC719">
            <v>0</v>
          </cell>
          <cell r="ED719">
            <v>0</v>
          </cell>
        </row>
        <row r="720"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  <cell r="BZ720">
            <v>0</v>
          </cell>
          <cell r="CA720">
            <v>0</v>
          </cell>
          <cell r="CB720">
            <v>0</v>
          </cell>
          <cell r="CC720">
            <v>0</v>
          </cell>
          <cell r="CD720">
            <v>0</v>
          </cell>
          <cell r="CE720">
            <v>0</v>
          </cell>
          <cell r="CF720">
            <v>0</v>
          </cell>
          <cell r="CG720">
            <v>0</v>
          </cell>
          <cell r="CH720">
            <v>0</v>
          </cell>
          <cell r="CI720">
            <v>0</v>
          </cell>
          <cell r="CJ720">
            <v>0</v>
          </cell>
          <cell r="CK720">
            <v>0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P720">
            <v>0</v>
          </cell>
          <cell r="CQ720">
            <v>0</v>
          </cell>
          <cell r="CR720">
            <v>0</v>
          </cell>
          <cell r="CS720">
            <v>0</v>
          </cell>
          <cell r="CT720">
            <v>0</v>
          </cell>
          <cell r="CU720">
            <v>0</v>
          </cell>
          <cell r="CV720">
            <v>0</v>
          </cell>
          <cell r="CW720">
            <v>0</v>
          </cell>
          <cell r="CX720">
            <v>0</v>
          </cell>
          <cell r="CY720">
            <v>0</v>
          </cell>
          <cell r="CZ720">
            <v>0</v>
          </cell>
          <cell r="DA720">
            <v>0</v>
          </cell>
          <cell r="DB720">
            <v>0</v>
          </cell>
          <cell r="DC720">
            <v>0</v>
          </cell>
          <cell r="DD720">
            <v>0</v>
          </cell>
          <cell r="DE720">
            <v>0</v>
          </cell>
          <cell r="DF720">
            <v>0</v>
          </cell>
          <cell r="DG720">
            <v>0</v>
          </cell>
          <cell r="DH720">
            <v>0</v>
          </cell>
          <cell r="DI720">
            <v>0</v>
          </cell>
          <cell r="DJ720">
            <v>0</v>
          </cell>
          <cell r="DK720">
            <v>0</v>
          </cell>
          <cell r="DL720">
            <v>0</v>
          </cell>
          <cell r="DM720">
            <v>0</v>
          </cell>
          <cell r="DN720">
            <v>0</v>
          </cell>
          <cell r="DO720">
            <v>0</v>
          </cell>
          <cell r="DP720">
            <v>0</v>
          </cell>
          <cell r="DQ720">
            <v>0</v>
          </cell>
          <cell r="DR720">
            <v>0</v>
          </cell>
          <cell r="DS720">
            <v>0</v>
          </cell>
          <cell r="DT720">
            <v>0</v>
          </cell>
          <cell r="DU720">
            <v>0</v>
          </cell>
          <cell r="DV720">
            <v>0</v>
          </cell>
          <cell r="DW720">
            <v>0</v>
          </cell>
          <cell r="DX720">
            <v>0</v>
          </cell>
          <cell r="DY720">
            <v>0</v>
          </cell>
          <cell r="DZ720">
            <v>0</v>
          </cell>
          <cell r="EA720">
            <v>0</v>
          </cell>
          <cell r="EB720">
            <v>0</v>
          </cell>
          <cell r="EC720">
            <v>0</v>
          </cell>
          <cell r="ED720">
            <v>0</v>
          </cell>
        </row>
        <row r="721"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  <cell r="BZ721">
            <v>0</v>
          </cell>
          <cell r="CA721">
            <v>0</v>
          </cell>
          <cell r="CB721">
            <v>0</v>
          </cell>
          <cell r="CC721">
            <v>0</v>
          </cell>
          <cell r="CD721">
            <v>0</v>
          </cell>
          <cell r="CE721">
            <v>0</v>
          </cell>
          <cell r="CF721">
            <v>0</v>
          </cell>
          <cell r="CG721">
            <v>0</v>
          </cell>
          <cell r="CH721">
            <v>0</v>
          </cell>
          <cell r="CI721">
            <v>0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P721">
            <v>0</v>
          </cell>
          <cell r="CQ721">
            <v>0</v>
          </cell>
          <cell r="CR721">
            <v>0</v>
          </cell>
          <cell r="CS721">
            <v>0</v>
          </cell>
          <cell r="CT721">
            <v>0</v>
          </cell>
          <cell r="CU721">
            <v>0</v>
          </cell>
          <cell r="CV721">
            <v>0</v>
          </cell>
          <cell r="CW721">
            <v>0</v>
          </cell>
          <cell r="CX721">
            <v>0</v>
          </cell>
          <cell r="CY721">
            <v>0</v>
          </cell>
          <cell r="CZ721">
            <v>0</v>
          </cell>
          <cell r="DA721">
            <v>0</v>
          </cell>
          <cell r="DB721">
            <v>0</v>
          </cell>
          <cell r="DC721">
            <v>0</v>
          </cell>
          <cell r="DD721">
            <v>0</v>
          </cell>
          <cell r="DE721">
            <v>0</v>
          </cell>
          <cell r="DF721">
            <v>0</v>
          </cell>
          <cell r="DG721">
            <v>0</v>
          </cell>
          <cell r="DH721">
            <v>0</v>
          </cell>
          <cell r="DI721">
            <v>0</v>
          </cell>
          <cell r="DJ721">
            <v>0</v>
          </cell>
          <cell r="DK721">
            <v>0</v>
          </cell>
          <cell r="DL721">
            <v>0</v>
          </cell>
          <cell r="DM721">
            <v>0</v>
          </cell>
          <cell r="DN721">
            <v>0</v>
          </cell>
          <cell r="DO721">
            <v>0</v>
          </cell>
          <cell r="DP721">
            <v>0</v>
          </cell>
          <cell r="DQ721">
            <v>0</v>
          </cell>
          <cell r="DR721">
            <v>0</v>
          </cell>
          <cell r="DS721">
            <v>0</v>
          </cell>
          <cell r="DT721">
            <v>0</v>
          </cell>
          <cell r="DU721">
            <v>0</v>
          </cell>
          <cell r="DV721">
            <v>0</v>
          </cell>
          <cell r="DW721">
            <v>0</v>
          </cell>
          <cell r="DX721">
            <v>0</v>
          </cell>
          <cell r="DY721">
            <v>0</v>
          </cell>
          <cell r="DZ721">
            <v>0</v>
          </cell>
          <cell r="EA721">
            <v>0</v>
          </cell>
          <cell r="EB721">
            <v>0</v>
          </cell>
          <cell r="EC721">
            <v>0</v>
          </cell>
          <cell r="ED721">
            <v>0</v>
          </cell>
        </row>
        <row r="722"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0</v>
          </cell>
          <cell r="BZ722">
            <v>0</v>
          </cell>
          <cell r="CA722">
            <v>0</v>
          </cell>
          <cell r="CB722">
            <v>0</v>
          </cell>
          <cell r="CC722">
            <v>0</v>
          </cell>
          <cell r="CD722">
            <v>0</v>
          </cell>
          <cell r="CE722">
            <v>0</v>
          </cell>
          <cell r="CF722">
            <v>0</v>
          </cell>
          <cell r="CG722">
            <v>0</v>
          </cell>
          <cell r="CH722">
            <v>0</v>
          </cell>
          <cell r="CI722">
            <v>0</v>
          </cell>
          <cell r="CJ722">
            <v>0</v>
          </cell>
          <cell r="CK722">
            <v>0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P722">
            <v>0</v>
          </cell>
          <cell r="CQ722">
            <v>0</v>
          </cell>
          <cell r="CR722">
            <v>0</v>
          </cell>
          <cell r="CS722">
            <v>0</v>
          </cell>
          <cell r="CT722">
            <v>0</v>
          </cell>
          <cell r="CU722">
            <v>0</v>
          </cell>
          <cell r="CV722">
            <v>0</v>
          </cell>
          <cell r="CW722">
            <v>0</v>
          </cell>
          <cell r="CX722">
            <v>0</v>
          </cell>
          <cell r="CY722">
            <v>0</v>
          </cell>
          <cell r="CZ722">
            <v>0</v>
          </cell>
          <cell r="DA722">
            <v>0</v>
          </cell>
          <cell r="DB722">
            <v>0</v>
          </cell>
          <cell r="DC722">
            <v>0</v>
          </cell>
          <cell r="DD722">
            <v>0</v>
          </cell>
          <cell r="DE722">
            <v>0</v>
          </cell>
          <cell r="DF722">
            <v>0</v>
          </cell>
          <cell r="DG722">
            <v>0</v>
          </cell>
          <cell r="DH722">
            <v>0</v>
          </cell>
          <cell r="DI722">
            <v>0</v>
          </cell>
          <cell r="DJ722">
            <v>0</v>
          </cell>
          <cell r="DK722">
            <v>0</v>
          </cell>
          <cell r="DL722">
            <v>0</v>
          </cell>
          <cell r="DM722">
            <v>0</v>
          </cell>
          <cell r="DN722">
            <v>0</v>
          </cell>
          <cell r="DO722">
            <v>0</v>
          </cell>
          <cell r="DP722">
            <v>0</v>
          </cell>
          <cell r="DQ722">
            <v>0</v>
          </cell>
          <cell r="DR722">
            <v>0</v>
          </cell>
          <cell r="DS722">
            <v>0</v>
          </cell>
          <cell r="DT722">
            <v>0</v>
          </cell>
          <cell r="DU722">
            <v>0</v>
          </cell>
          <cell r="DV722">
            <v>0</v>
          </cell>
          <cell r="DW722">
            <v>0</v>
          </cell>
          <cell r="DX722">
            <v>0</v>
          </cell>
          <cell r="DY722">
            <v>0</v>
          </cell>
          <cell r="DZ722">
            <v>0</v>
          </cell>
          <cell r="EA722">
            <v>0</v>
          </cell>
          <cell r="EB722">
            <v>0</v>
          </cell>
          <cell r="EC722">
            <v>0</v>
          </cell>
          <cell r="ED722">
            <v>0</v>
          </cell>
        </row>
        <row r="723"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  <cell r="BZ723">
            <v>0</v>
          </cell>
          <cell r="CA723">
            <v>0</v>
          </cell>
          <cell r="CB723">
            <v>0</v>
          </cell>
          <cell r="CC723">
            <v>0</v>
          </cell>
          <cell r="CD723">
            <v>0</v>
          </cell>
          <cell r="CE723">
            <v>0</v>
          </cell>
          <cell r="CF723">
            <v>0</v>
          </cell>
          <cell r="CG723">
            <v>0</v>
          </cell>
          <cell r="CH723">
            <v>0</v>
          </cell>
          <cell r="CI723">
            <v>0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P723">
            <v>0</v>
          </cell>
          <cell r="CQ723">
            <v>0</v>
          </cell>
          <cell r="CR723">
            <v>0</v>
          </cell>
          <cell r="CS723">
            <v>0</v>
          </cell>
          <cell r="CT723">
            <v>0</v>
          </cell>
          <cell r="CU723">
            <v>0</v>
          </cell>
          <cell r="CV723">
            <v>0</v>
          </cell>
          <cell r="CW723">
            <v>0</v>
          </cell>
          <cell r="CX723">
            <v>0</v>
          </cell>
          <cell r="CY723">
            <v>0</v>
          </cell>
          <cell r="CZ723">
            <v>0</v>
          </cell>
          <cell r="DA723">
            <v>0</v>
          </cell>
          <cell r="DB723">
            <v>0</v>
          </cell>
          <cell r="DC723">
            <v>0</v>
          </cell>
          <cell r="DD723">
            <v>0</v>
          </cell>
          <cell r="DE723">
            <v>0</v>
          </cell>
          <cell r="DF723">
            <v>0</v>
          </cell>
          <cell r="DG723">
            <v>0</v>
          </cell>
          <cell r="DH723">
            <v>0</v>
          </cell>
          <cell r="DI723">
            <v>0</v>
          </cell>
          <cell r="DJ723">
            <v>0</v>
          </cell>
          <cell r="DK723">
            <v>0</v>
          </cell>
          <cell r="DL723">
            <v>0</v>
          </cell>
          <cell r="DM723">
            <v>0</v>
          </cell>
          <cell r="DN723">
            <v>0</v>
          </cell>
          <cell r="DO723">
            <v>0</v>
          </cell>
          <cell r="DP723">
            <v>0</v>
          </cell>
          <cell r="DQ723">
            <v>0</v>
          </cell>
          <cell r="DR723">
            <v>0</v>
          </cell>
          <cell r="DS723">
            <v>0</v>
          </cell>
          <cell r="DT723">
            <v>0</v>
          </cell>
          <cell r="DU723">
            <v>0</v>
          </cell>
          <cell r="DV723">
            <v>0</v>
          </cell>
          <cell r="DW723">
            <v>0</v>
          </cell>
          <cell r="DX723">
            <v>0</v>
          </cell>
          <cell r="DY723">
            <v>0</v>
          </cell>
          <cell r="DZ723">
            <v>0</v>
          </cell>
          <cell r="EA723">
            <v>0</v>
          </cell>
          <cell r="EB723">
            <v>0</v>
          </cell>
          <cell r="EC723">
            <v>0</v>
          </cell>
          <cell r="ED723">
            <v>0</v>
          </cell>
        </row>
        <row r="724"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  <cell r="BZ724">
            <v>0</v>
          </cell>
          <cell r="CA724">
            <v>0</v>
          </cell>
          <cell r="CB724">
            <v>0</v>
          </cell>
          <cell r="CC724">
            <v>0</v>
          </cell>
          <cell r="CD724">
            <v>0</v>
          </cell>
          <cell r="CE724">
            <v>0</v>
          </cell>
          <cell r="CF724">
            <v>0</v>
          </cell>
          <cell r="CG724">
            <v>0</v>
          </cell>
          <cell r="CH724">
            <v>0</v>
          </cell>
          <cell r="CI724">
            <v>0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P724">
            <v>0</v>
          </cell>
          <cell r="CQ724">
            <v>0</v>
          </cell>
          <cell r="CR724">
            <v>0</v>
          </cell>
          <cell r="CS724">
            <v>0</v>
          </cell>
          <cell r="CT724">
            <v>0</v>
          </cell>
          <cell r="CU724">
            <v>0</v>
          </cell>
          <cell r="CV724">
            <v>0</v>
          </cell>
          <cell r="CW724">
            <v>0</v>
          </cell>
          <cell r="CX724">
            <v>0</v>
          </cell>
          <cell r="CY724">
            <v>0</v>
          </cell>
          <cell r="CZ724">
            <v>0</v>
          </cell>
          <cell r="DA724">
            <v>0</v>
          </cell>
          <cell r="DB724">
            <v>0</v>
          </cell>
          <cell r="DC724">
            <v>0</v>
          </cell>
          <cell r="DD724">
            <v>0</v>
          </cell>
          <cell r="DE724">
            <v>0</v>
          </cell>
          <cell r="DF724">
            <v>0</v>
          </cell>
          <cell r="DG724">
            <v>0</v>
          </cell>
          <cell r="DH724">
            <v>0</v>
          </cell>
          <cell r="DI724">
            <v>0</v>
          </cell>
          <cell r="DJ724">
            <v>0</v>
          </cell>
          <cell r="DK724">
            <v>0</v>
          </cell>
          <cell r="DL724">
            <v>0</v>
          </cell>
          <cell r="DM724">
            <v>0</v>
          </cell>
          <cell r="DN724">
            <v>0</v>
          </cell>
          <cell r="DO724">
            <v>0</v>
          </cell>
          <cell r="DP724">
            <v>0</v>
          </cell>
          <cell r="DQ724">
            <v>0</v>
          </cell>
          <cell r="DR724">
            <v>0</v>
          </cell>
          <cell r="DS724">
            <v>0</v>
          </cell>
          <cell r="DT724">
            <v>0</v>
          </cell>
          <cell r="DU724">
            <v>0</v>
          </cell>
          <cell r="DV724">
            <v>0</v>
          </cell>
          <cell r="DW724">
            <v>0</v>
          </cell>
          <cell r="DX724">
            <v>0</v>
          </cell>
          <cell r="DY724">
            <v>0</v>
          </cell>
          <cell r="DZ724">
            <v>0</v>
          </cell>
          <cell r="EA724">
            <v>0</v>
          </cell>
          <cell r="EB724">
            <v>0</v>
          </cell>
          <cell r="EC724">
            <v>0</v>
          </cell>
          <cell r="ED724">
            <v>0</v>
          </cell>
        </row>
        <row r="725"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-1E-3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  <cell r="BZ725">
            <v>0</v>
          </cell>
          <cell r="CA725">
            <v>0</v>
          </cell>
          <cell r="CB725">
            <v>0</v>
          </cell>
          <cell r="CC725">
            <v>0</v>
          </cell>
          <cell r="CD725">
            <v>0</v>
          </cell>
          <cell r="CE725">
            <v>0</v>
          </cell>
          <cell r="CF725">
            <v>0</v>
          </cell>
          <cell r="CG725">
            <v>0</v>
          </cell>
          <cell r="CH725">
            <v>0</v>
          </cell>
          <cell r="CI725">
            <v>0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P725">
            <v>0</v>
          </cell>
          <cell r="CQ725">
            <v>0</v>
          </cell>
          <cell r="CR725">
            <v>0</v>
          </cell>
          <cell r="CS725">
            <v>0</v>
          </cell>
          <cell r="CT725">
            <v>0</v>
          </cell>
          <cell r="CU725">
            <v>0</v>
          </cell>
          <cell r="CV725">
            <v>0</v>
          </cell>
          <cell r="CW725">
            <v>0</v>
          </cell>
          <cell r="CX725">
            <v>0</v>
          </cell>
          <cell r="CY725">
            <v>0</v>
          </cell>
          <cell r="CZ725">
            <v>0</v>
          </cell>
          <cell r="DA725">
            <v>0</v>
          </cell>
          <cell r="DB725">
            <v>0</v>
          </cell>
          <cell r="DC725">
            <v>0</v>
          </cell>
          <cell r="DD725">
            <v>0</v>
          </cell>
          <cell r="DE725">
            <v>0</v>
          </cell>
          <cell r="DF725">
            <v>0</v>
          </cell>
          <cell r="DG725">
            <v>0</v>
          </cell>
          <cell r="DH725">
            <v>0</v>
          </cell>
          <cell r="DI725">
            <v>0</v>
          </cell>
          <cell r="DJ725">
            <v>0</v>
          </cell>
          <cell r="DK725">
            <v>0</v>
          </cell>
          <cell r="DL725">
            <v>0</v>
          </cell>
          <cell r="DM725">
            <v>0</v>
          </cell>
          <cell r="DN725">
            <v>0</v>
          </cell>
          <cell r="DO725">
            <v>0</v>
          </cell>
          <cell r="DP725">
            <v>0</v>
          </cell>
          <cell r="DQ725">
            <v>0</v>
          </cell>
          <cell r="DR725">
            <v>0</v>
          </cell>
          <cell r="DS725">
            <v>0</v>
          </cell>
          <cell r="DT725">
            <v>0</v>
          </cell>
          <cell r="DU725">
            <v>0</v>
          </cell>
          <cell r="DV725">
            <v>0</v>
          </cell>
          <cell r="DW725">
            <v>0</v>
          </cell>
          <cell r="DX725">
            <v>0</v>
          </cell>
          <cell r="DY725">
            <v>0</v>
          </cell>
          <cell r="DZ725">
            <v>0</v>
          </cell>
          <cell r="EA725">
            <v>0</v>
          </cell>
          <cell r="EB725">
            <v>0</v>
          </cell>
          <cell r="EC725">
            <v>0</v>
          </cell>
          <cell r="ED725">
            <v>0</v>
          </cell>
        </row>
        <row r="726"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  <cell r="BZ726">
            <v>0</v>
          </cell>
          <cell r="CA726">
            <v>0</v>
          </cell>
          <cell r="CB726">
            <v>0</v>
          </cell>
          <cell r="CC726">
            <v>0</v>
          </cell>
          <cell r="CD726">
            <v>0</v>
          </cell>
          <cell r="CE726">
            <v>0</v>
          </cell>
          <cell r="CF726">
            <v>0</v>
          </cell>
          <cell r="CG726">
            <v>0</v>
          </cell>
          <cell r="CH726">
            <v>0</v>
          </cell>
          <cell r="CI726">
            <v>0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0</v>
          </cell>
          <cell r="CO726">
            <v>0</v>
          </cell>
          <cell r="CP726">
            <v>0</v>
          </cell>
          <cell r="CQ726">
            <v>0</v>
          </cell>
          <cell r="CR726">
            <v>0</v>
          </cell>
          <cell r="CS726">
            <v>0</v>
          </cell>
          <cell r="CT726">
            <v>0</v>
          </cell>
          <cell r="CU726">
            <v>0</v>
          </cell>
          <cell r="CV726">
            <v>0</v>
          </cell>
          <cell r="CW726">
            <v>0</v>
          </cell>
          <cell r="CX726">
            <v>0</v>
          </cell>
          <cell r="CY726">
            <v>0</v>
          </cell>
          <cell r="CZ726">
            <v>0</v>
          </cell>
          <cell r="DA726">
            <v>0</v>
          </cell>
          <cell r="DB726">
            <v>0</v>
          </cell>
          <cell r="DC726">
            <v>0</v>
          </cell>
          <cell r="DD726">
            <v>0</v>
          </cell>
          <cell r="DE726">
            <v>0</v>
          </cell>
          <cell r="DF726">
            <v>0</v>
          </cell>
          <cell r="DG726">
            <v>0</v>
          </cell>
          <cell r="DH726">
            <v>0</v>
          </cell>
          <cell r="DI726">
            <v>0</v>
          </cell>
          <cell r="DJ726">
            <v>0</v>
          </cell>
          <cell r="DK726">
            <v>0</v>
          </cell>
          <cell r="DL726">
            <v>0</v>
          </cell>
          <cell r="DM726">
            <v>0</v>
          </cell>
          <cell r="DN726">
            <v>0</v>
          </cell>
          <cell r="DO726">
            <v>0</v>
          </cell>
          <cell r="DP726">
            <v>0</v>
          </cell>
          <cell r="DQ726">
            <v>0</v>
          </cell>
          <cell r="DR726">
            <v>0</v>
          </cell>
          <cell r="DS726">
            <v>0</v>
          </cell>
          <cell r="DT726">
            <v>0</v>
          </cell>
          <cell r="DU726">
            <v>0</v>
          </cell>
          <cell r="DV726">
            <v>0</v>
          </cell>
          <cell r="DW726">
            <v>0</v>
          </cell>
          <cell r="DX726">
            <v>0</v>
          </cell>
          <cell r="DY726">
            <v>0</v>
          </cell>
          <cell r="DZ726">
            <v>0</v>
          </cell>
          <cell r="EA726">
            <v>0</v>
          </cell>
          <cell r="EB726">
            <v>0</v>
          </cell>
          <cell r="EC726">
            <v>0</v>
          </cell>
          <cell r="ED726">
            <v>0</v>
          </cell>
        </row>
        <row r="727"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  <cell r="BZ727">
            <v>0</v>
          </cell>
          <cell r="CA727">
            <v>0</v>
          </cell>
          <cell r="CB727">
            <v>0</v>
          </cell>
          <cell r="CC727">
            <v>0</v>
          </cell>
          <cell r="CD727">
            <v>0</v>
          </cell>
          <cell r="CE727">
            <v>0</v>
          </cell>
          <cell r="CF727">
            <v>0</v>
          </cell>
          <cell r="CG727">
            <v>0</v>
          </cell>
          <cell r="CH727">
            <v>0</v>
          </cell>
          <cell r="CI727">
            <v>0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P727">
            <v>0</v>
          </cell>
          <cell r="CQ727">
            <v>0</v>
          </cell>
          <cell r="CR727">
            <v>0</v>
          </cell>
          <cell r="CS727">
            <v>0</v>
          </cell>
          <cell r="CT727">
            <v>0</v>
          </cell>
          <cell r="CU727">
            <v>0</v>
          </cell>
          <cell r="CV727">
            <v>0</v>
          </cell>
          <cell r="CW727">
            <v>0</v>
          </cell>
          <cell r="CX727">
            <v>0</v>
          </cell>
          <cell r="CY727">
            <v>0</v>
          </cell>
          <cell r="CZ727">
            <v>0</v>
          </cell>
          <cell r="DA727">
            <v>0</v>
          </cell>
          <cell r="DB727">
            <v>0</v>
          </cell>
          <cell r="DC727">
            <v>0</v>
          </cell>
          <cell r="DD727">
            <v>0</v>
          </cell>
          <cell r="DE727">
            <v>0</v>
          </cell>
          <cell r="DF727">
            <v>0</v>
          </cell>
          <cell r="DG727">
            <v>0</v>
          </cell>
          <cell r="DH727">
            <v>0</v>
          </cell>
          <cell r="DI727">
            <v>0</v>
          </cell>
          <cell r="DJ727">
            <v>0</v>
          </cell>
          <cell r="DK727">
            <v>0</v>
          </cell>
          <cell r="DL727">
            <v>0</v>
          </cell>
          <cell r="DM727">
            <v>0</v>
          </cell>
          <cell r="DN727">
            <v>0</v>
          </cell>
          <cell r="DO727">
            <v>0</v>
          </cell>
          <cell r="DP727">
            <v>0</v>
          </cell>
          <cell r="DQ727">
            <v>0</v>
          </cell>
          <cell r="DR727">
            <v>0</v>
          </cell>
          <cell r="DS727">
            <v>0</v>
          </cell>
          <cell r="DT727">
            <v>0</v>
          </cell>
          <cell r="DU727">
            <v>0</v>
          </cell>
          <cell r="DV727">
            <v>0</v>
          </cell>
          <cell r="DW727">
            <v>0</v>
          </cell>
          <cell r="DX727">
            <v>0</v>
          </cell>
          <cell r="DY727">
            <v>0</v>
          </cell>
          <cell r="DZ727">
            <v>0</v>
          </cell>
          <cell r="EA727">
            <v>0</v>
          </cell>
          <cell r="EB727">
            <v>0</v>
          </cell>
          <cell r="EC727">
            <v>0</v>
          </cell>
          <cell r="ED727">
            <v>0</v>
          </cell>
        </row>
        <row r="729"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  <cell r="BZ729">
            <v>0</v>
          </cell>
          <cell r="CA729">
            <v>0</v>
          </cell>
          <cell r="CB729">
            <v>0</v>
          </cell>
          <cell r="CC729">
            <v>0</v>
          </cell>
          <cell r="CD729">
            <v>0</v>
          </cell>
          <cell r="CE729">
            <v>0</v>
          </cell>
          <cell r="CF729">
            <v>0</v>
          </cell>
          <cell r="CG729">
            <v>0</v>
          </cell>
          <cell r="CH729">
            <v>0</v>
          </cell>
          <cell r="CI729">
            <v>0</v>
          </cell>
          <cell r="CJ729">
            <v>0</v>
          </cell>
          <cell r="CK729">
            <v>0</v>
          </cell>
          <cell r="CL729">
            <v>0</v>
          </cell>
          <cell r="CM729">
            <v>0</v>
          </cell>
          <cell r="CN729">
            <v>0</v>
          </cell>
          <cell r="CO729">
            <v>0</v>
          </cell>
          <cell r="CP729">
            <v>0</v>
          </cell>
          <cell r="CQ729">
            <v>0</v>
          </cell>
          <cell r="CR729">
            <v>0</v>
          </cell>
          <cell r="CS729">
            <v>0</v>
          </cell>
          <cell r="CT729">
            <v>0</v>
          </cell>
          <cell r="CU729">
            <v>0</v>
          </cell>
          <cell r="CV729">
            <v>0</v>
          </cell>
          <cell r="CW729">
            <v>0</v>
          </cell>
          <cell r="CX729">
            <v>0</v>
          </cell>
          <cell r="CY729">
            <v>0</v>
          </cell>
          <cell r="CZ729">
            <v>0</v>
          </cell>
          <cell r="DA729">
            <v>0</v>
          </cell>
          <cell r="DB729">
            <v>0</v>
          </cell>
          <cell r="DC729">
            <v>0</v>
          </cell>
          <cell r="DD729">
            <v>0</v>
          </cell>
          <cell r="DE729">
            <v>0</v>
          </cell>
          <cell r="DF729">
            <v>0</v>
          </cell>
          <cell r="DG729">
            <v>0</v>
          </cell>
          <cell r="DH729">
            <v>0</v>
          </cell>
          <cell r="DI729">
            <v>0</v>
          </cell>
          <cell r="DJ729">
            <v>0</v>
          </cell>
          <cell r="DK729">
            <v>0</v>
          </cell>
          <cell r="DL729">
            <v>0</v>
          </cell>
          <cell r="DM729">
            <v>0</v>
          </cell>
          <cell r="DN729">
            <v>0</v>
          </cell>
          <cell r="DO729">
            <v>0</v>
          </cell>
          <cell r="DP729">
            <v>0</v>
          </cell>
          <cell r="DQ729">
            <v>0</v>
          </cell>
          <cell r="DR729">
            <v>0</v>
          </cell>
          <cell r="DS729">
            <v>0</v>
          </cell>
          <cell r="DT729">
            <v>0</v>
          </cell>
          <cell r="DU729">
            <v>0</v>
          </cell>
          <cell r="DV729">
            <v>0</v>
          </cell>
          <cell r="DW729">
            <v>0</v>
          </cell>
          <cell r="DX729">
            <v>0</v>
          </cell>
          <cell r="DY729">
            <v>0</v>
          </cell>
          <cell r="DZ729">
            <v>0</v>
          </cell>
          <cell r="EA729">
            <v>0</v>
          </cell>
          <cell r="EB729">
            <v>0</v>
          </cell>
          <cell r="EC729">
            <v>0</v>
          </cell>
          <cell r="ED729">
            <v>0</v>
          </cell>
        </row>
        <row r="730"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-1E-3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-1E-3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-1E-3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  <cell r="BZ730">
            <v>0</v>
          </cell>
          <cell r="CA730">
            <v>0</v>
          </cell>
          <cell r="CB730">
            <v>0</v>
          </cell>
          <cell r="CC730">
            <v>0</v>
          </cell>
          <cell r="CD730">
            <v>0</v>
          </cell>
          <cell r="CE730">
            <v>0</v>
          </cell>
          <cell r="CF730">
            <v>0</v>
          </cell>
          <cell r="CG730">
            <v>0</v>
          </cell>
          <cell r="CH730">
            <v>0</v>
          </cell>
          <cell r="CI730">
            <v>0</v>
          </cell>
          <cell r="CJ730">
            <v>0</v>
          </cell>
          <cell r="CK730">
            <v>0</v>
          </cell>
          <cell r="CL730">
            <v>0</v>
          </cell>
          <cell r="CM730">
            <v>0</v>
          </cell>
          <cell r="CN730">
            <v>0</v>
          </cell>
          <cell r="CO730">
            <v>0</v>
          </cell>
          <cell r="CP730">
            <v>0</v>
          </cell>
          <cell r="CQ730">
            <v>0</v>
          </cell>
          <cell r="CR730">
            <v>0</v>
          </cell>
          <cell r="CS730">
            <v>0</v>
          </cell>
          <cell r="CT730">
            <v>0</v>
          </cell>
          <cell r="CU730">
            <v>0</v>
          </cell>
          <cell r="CV730">
            <v>0</v>
          </cell>
          <cell r="CW730">
            <v>0</v>
          </cell>
          <cell r="CX730">
            <v>0</v>
          </cell>
          <cell r="CY730">
            <v>0</v>
          </cell>
          <cell r="CZ730">
            <v>0</v>
          </cell>
          <cell r="DA730">
            <v>0</v>
          </cell>
          <cell r="DB730">
            <v>0</v>
          </cell>
          <cell r="DC730">
            <v>0</v>
          </cell>
          <cell r="DD730">
            <v>0</v>
          </cell>
          <cell r="DE730">
            <v>0</v>
          </cell>
          <cell r="DF730">
            <v>0</v>
          </cell>
          <cell r="DG730">
            <v>0</v>
          </cell>
          <cell r="DH730">
            <v>0</v>
          </cell>
          <cell r="DI730">
            <v>0</v>
          </cell>
          <cell r="DJ730">
            <v>0</v>
          </cell>
          <cell r="DK730">
            <v>0</v>
          </cell>
          <cell r="DL730">
            <v>0</v>
          </cell>
          <cell r="DM730">
            <v>0</v>
          </cell>
          <cell r="DN730">
            <v>0</v>
          </cell>
          <cell r="DO730">
            <v>0</v>
          </cell>
          <cell r="DP730">
            <v>0</v>
          </cell>
          <cell r="DQ730">
            <v>0</v>
          </cell>
          <cell r="DR730">
            <v>0</v>
          </cell>
          <cell r="DS730">
            <v>0</v>
          </cell>
          <cell r="DT730">
            <v>0</v>
          </cell>
          <cell r="DU730">
            <v>0</v>
          </cell>
          <cell r="DV730">
            <v>0</v>
          </cell>
          <cell r="DW730">
            <v>0</v>
          </cell>
          <cell r="DX730">
            <v>0</v>
          </cell>
          <cell r="DY730">
            <v>0</v>
          </cell>
          <cell r="DZ730">
            <v>0</v>
          </cell>
          <cell r="EA730">
            <v>0</v>
          </cell>
          <cell r="EB730">
            <v>0</v>
          </cell>
          <cell r="EC730">
            <v>0</v>
          </cell>
          <cell r="ED730">
            <v>0</v>
          </cell>
        </row>
        <row r="731"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  <cell r="BZ731">
            <v>0</v>
          </cell>
          <cell r="CA731">
            <v>0</v>
          </cell>
          <cell r="CB731">
            <v>0</v>
          </cell>
          <cell r="CC731">
            <v>0</v>
          </cell>
          <cell r="CD731">
            <v>0</v>
          </cell>
          <cell r="CE731">
            <v>0</v>
          </cell>
          <cell r="CF731">
            <v>0</v>
          </cell>
          <cell r="CG731">
            <v>0</v>
          </cell>
          <cell r="CH731">
            <v>0</v>
          </cell>
          <cell r="CI731">
            <v>0</v>
          </cell>
          <cell r="CJ731">
            <v>0</v>
          </cell>
          <cell r="CK731">
            <v>0</v>
          </cell>
          <cell r="CL731">
            <v>0</v>
          </cell>
          <cell r="CM731">
            <v>0</v>
          </cell>
          <cell r="CN731">
            <v>0</v>
          </cell>
          <cell r="CO731">
            <v>0</v>
          </cell>
          <cell r="CP731">
            <v>0</v>
          </cell>
          <cell r="CQ731">
            <v>0</v>
          </cell>
          <cell r="CR731">
            <v>0</v>
          </cell>
          <cell r="CS731">
            <v>0</v>
          </cell>
          <cell r="CT731">
            <v>0</v>
          </cell>
          <cell r="CU731">
            <v>0</v>
          </cell>
          <cell r="CV731">
            <v>0</v>
          </cell>
          <cell r="CW731">
            <v>0</v>
          </cell>
          <cell r="CX731">
            <v>0</v>
          </cell>
          <cell r="CY731">
            <v>0</v>
          </cell>
          <cell r="CZ731">
            <v>0</v>
          </cell>
          <cell r="DA731">
            <v>0</v>
          </cell>
          <cell r="DB731">
            <v>0</v>
          </cell>
          <cell r="DC731">
            <v>0</v>
          </cell>
          <cell r="DD731">
            <v>0</v>
          </cell>
          <cell r="DE731">
            <v>0</v>
          </cell>
          <cell r="DF731">
            <v>0</v>
          </cell>
          <cell r="DG731">
            <v>0</v>
          </cell>
          <cell r="DH731">
            <v>0</v>
          </cell>
          <cell r="DI731">
            <v>0</v>
          </cell>
          <cell r="DJ731">
            <v>0</v>
          </cell>
          <cell r="DK731">
            <v>0</v>
          </cell>
          <cell r="DL731">
            <v>0</v>
          </cell>
          <cell r="DM731">
            <v>0</v>
          </cell>
          <cell r="DN731">
            <v>0</v>
          </cell>
          <cell r="DO731">
            <v>0</v>
          </cell>
          <cell r="DP731">
            <v>0</v>
          </cell>
          <cell r="DQ731">
            <v>0</v>
          </cell>
          <cell r="DR731">
            <v>0</v>
          </cell>
          <cell r="DS731">
            <v>0</v>
          </cell>
          <cell r="DT731">
            <v>0</v>
          </cell>
          <cell r="DU731">
            <v>0</v>
          </cell>
          <cell r="DV731">
            <v>0</v>
          </cell>
          <cell r="DW731">
            <v>0</v>
          </cell>
          <cell r="DX731">
            <v>0</v>
          </cell>
          <cell r="DY731">
            <v>0</v>
          </cell>
          <cell r="DZ731">
            <v>0</v>
          </cell>
          <cell r="EA731">
            <v>0</v>
          </cell>
          <cell r="EB731">
            <v>0</v>
          </cell>
          <cell r="EC731">
            <v>0</v>
          </cell>
          <cell r="ED731">
            <v>0</v>
          </cell>
        </row>
        <row r="732"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  <cell r="BZ732">
            <v>0</v>
          </cell>
          <cell r="CA732">
            <v>0</v>
          </cell>
          <cell r="CB732">
            <v>0</v>
          </cell>
          <cell r="CC732">
            <v>0</v>
          </cell>
          <cell r="CD732">
            <v>0</v>
          </cell>
          <cell r="CE732">
            <v>0</v>
          </cell>
          <cell r="CF732">
            <v>0</v>
          </cell>
          <cell r="CG732">
            <v>0</v>
          </cell>
          <cell r="CH732">
            <v>0</v>
          </cell>
          <cell r="CI732">
            <v>0</v>
          </cell>
          <cell r="CJ732">
            <v>0</v>
          </cell>
          <cell r="CK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P732">
            <v>0</v>
          </cell>
          <cell r="CQ732">
            <v>0</v>
          </cell>
          <cell r="CR732">
            <v>0</v>
          </cell>
          <cell r="CS732">
            <v>0</v>
          </cell>
          <cell r="CT732">
            <v>0</v>
          </cell>
          <cell r="CU732">
            <v>0</v>
          </cell>
          <cell r="CV732">
            <v>0</v>
          </cell>
          <cell r="CW732">
            <v>0</v>
          </cell>
          <cell r="CX732">
            <v>0</v>
          </cell>
          <cell r="CY732">
            <v>0</v>
          </cell>
          <cell r="CZ732">
            <v>0</v>
          </cell>
          <cell r="DA732">
            <v>0</v>
          </cell>
          <cell r="DB732">
            <v>0</v>
          </cell>
          <cell r="DC732">
            <v>0</v>
          </cell>
          <cell r="DD732">
            <v>0</v>
          </cell>
          <cell r="DE732">
            <v>0</v>
          </cell>
          <cell r="DF732">
            <v>0</v>
          </cell>
          <cell r="DG732">
            <v>0</v>
          </cell>
          <cell r="DH732">
            <v>0</v>
          </cell>
          <cell r="DI732">
            <v>0</v>
          </cell>
          <cell r="DJ732">
            <v>0</v>
          </cell>
          <cell r="DK732">
            <v>0</v>
          </cell>
          <cell r="DL732">
            <v>0</v>
          </cell>
          <cell r="DM732">
            <v>0</v>
          </cell>
          <cell r="DN732">
            <v>0</v>
          </cell>
          <cell r="DO732">
            <v>0</v>
          </cell>
          <cell r="DP732">
            <v>0</v>
          </cell>
          <cell r="DQ732">
            <v>0</v>
          </cell>
          <cell r="DR732">
            <v>0</v>
          </cell>
          <cell r="DS732">
            <v>0</v>
          </cell>
          <cell r="DT732">
            <v>0</v>
          </cell>
          <cell r="DU732">
            <v>0</v>
          </cell>
          <cell r="DV732">
            <v>0</v>
          </cell>
          <cell r="DW732">
            <v>0</v>
          </cell>
          <cell r="DX732">
            <v>0</v>
          </cell>
          <cell r="DY732">
            <v>0</v>
          </cell>
          <cell r="DZ732">
            <v>0</v>
          </cell>
          <cell r="EA732">
            <v>0</v>
          </cell>
          <cell r="EB732">
            <v>0</v>
          </cell>
          <cell r="EC732">
            <v>0</v>
          </cell>
          <cell r="ED732">
            <v>0</v>
          </cell>
        </row>
        <row r="733"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  <cell r="BZ733">
            <v>0</v>
          </cell>
          <cell r="CA733">
            <v>0</v>
          </cell>
          <cell r="CB733">
            <v>0</v>
          </cell>
          <cell r="CC733">
            <v>0</v>
          </cell>
          <cell r="CD733">
            <v>0</v>
          </cell>
          <cell r="CE733">
            <v>0</v>
          </cell>
          <cell r="CF733">
            <v>0</v>
          </cell>
          <cell r="CG733">
            <v>0</v>
          </cell>
          <cell r="CH733">
            <v>0</v>
          </cell>
          <cell r="CI733">
            <v>0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P733">
            <v>0</v>
          </cell>
          <cell r="CQ733">
            <v>0</v>
          </cell>
          <cell r="CR733">
            <v>0</v>
          </cell>
          <cell r="CS733">
            <v>0</v>
          </cell>
          <cell r="CT733">
            <v>0</v>
          </cell>
          <cell r="CU733">
            <v>0</v>
          </cell>
          <cell r="CV733">
            <v>0</v>
          </cell>
          <cell r="CW733">
            <v>0</v>
          </cell>
          <cell r="CX733">
            <v>0</v>
          </cell>
          <cell r="CY733">
            <v>0</v>
          </cell>
          <cell r="CZ733">
            <v>0</v>
          </cell>
          <cell r="DA733">
            <v>0</v>
          </cell>
          <cell r="DB733">
            <v>0</v>
          </cell>
          <cell r="DC733">
            <v>0</v>
          </cell>
          <cell r="DD733">
            <v>0</v>
          </cell>
          <cell r="DE733">
            <v>0</v>
          </cell>
          <cell r="DF733">
            <v>0</v>
          </cell>
          <cell r="DG733">
            <v>0</v>
          </cell>
          <cell r="DH733">
            <v>0</v>
          </cell>
          <cell r="DI733">
            <v>0</v>
          </cell>
          <cell r="DJ733">
            <v>0</v>
          </cell>
          <cell r="DK733">
            <v>0</v>
          </cell>
          <cell r="DL733">
            <v>0</v>
          </cell>
          <cell r="DM733">
            <v>0</v>
          </cell>
          <cell r="DN733">
            <v>0</v>
          </cell>
          <cell r="DO733">
            <v>0</v>
          </cell>
          <cell r="DP733">
            <v>0</v>
          </cell>
          <cell r="DQ733">
            <v>0</v>
          </cell>
          <cell r="DR733">
            <v>0</v>
          </cell>
          <cell r="DS733">
            <v>0</v>
          </cell>
          <cell r="DT733">
            <v>0</v>
          </cell>
          <cell r="DU733">
            <v>0</v>
          </cell>
          <cell r="DV733">
            <v>0</v>
          </cell>
          <cell r="DW733">
            <v>0</v>
          </cell>
          <cell r="DX733">
            <v>0</v>
          </cell>
          <cell r="DY733">
            <v>0</v>
          </cell>
          <cell r="DZ733">
            <v>0</v>
          </cell>
          <cell r="EA733">
            <v>0</v>
          </cell>
          <cell r="EB733">
            <v>0</v>
          </cell>
          <cell r="EC733">
            <v>0</v>
          </cell>
          <cell r="ED733">
            <v>0</v>
          </cell>
        </row>
        <row r="734"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  <cell r="BZ734">
            <v>0</v>
          </cell>
          <cell r="CA734">
            <v>0</v>
          </cell>
          <cell r="CB734">
            <v>0</v>
          </cell>
          <cell r="CC734">
            <v>0</v>
          </cell>
          <cell r="CD734">
            <v>0</v>
          </cell>
          <cell r="CE734">
            <v>0</v>
          </cell>
          <cell r="CF734">
            <v>0</v>
          </cell>
          <cell r="CG734">
            <v>0</v>
          </cell>
          <cell r="CH734">
            <v>0</v>
          </cell>
          <cell r="CI734">
            <v>0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P734">
            <v>0</v>
          </cell>
          <cell r="CQ734">
            <v>0</v>
          </cell>
          <cell r="CR734">
            <v>0</v>
          </cell>
          <cell r="CS734">
            <v>0</v>
          </cell>
          <cell r="CT734">
            <v>0</v>
          </cell>
          <cell r="CU734">
            <v>0</v>
          </cell>
          <cell r="CV734">
            <v>0</v>
          </cell>
          <cell r="CW734">
            <v>0</v>
          </cell>
          <cell r="CX734">
            <v>0</v>
          </cell>
          <cell r="CY734">
            <v>0</v>
          </cell>
          <cell r="CZ734">
            <v>0</v>
          </cell>
          <cell r="DA734">
            <v>0</v>
          </cell>
          <cell r="DB734">
            <v>0</v>
          </cell>
          <cell r="DC734">
            <v>0</v>
          </cell>
          <cell r="DD734">
            <v>0</v>
          </cell>
          <cell r="DE734">
            <v>0</v>
          </cell>
          <cell r="DF734">
            <v>0</v>
          </cell>
          <cell r="DG734">
            <v>0</v>
          </cell>
          <cell r="DH734">
            <v>0</v>
          </cell>
          <cell r="DI734">
            <v>0</v>
          </cell>
          <cell r="DJ734">
            <v>0</v>
          </cell>
          <cell r="DK734">
            <v>0</v>
          </cell>
          <cell r="DL734">
            <v>0</v>
          </cell>
          <cell r="DM734">
            <v>0</v>
          </cell>
          <cell r="DN734">
            <v>0</v>
          </cell>
          <cell r="DO734">
            <v>0</v>
          </cell>
          <cell r="DP734">
            <v>0</v>
          </cell>
          <cell r="DQ734">
            <v>0</v>
          </cell>
          <cell r="DR734">
            <v>0</v>
          </cell>
          <cell r="DS734">
            <v>0</v>
          </cell>
          <cell r="DT734">
            <v>0</v>
          </cell>
          <cell r="DU734">
            <v>0</v>
          </cell>
          <cell r="DV734">
            <v>0</v>
          </cell>
          <cell r="DW734">
            <v>0</v>
          </cell>
          <cell r="DX734">
            <v>0</v>
          </cell>
          <cell r="DY734">
            <v>0</v>
          </cell>
          <cell r="DZ734">
            <v>0</v>
          </cell>
          <cell r="EA734">
            <v>0</v>
          </cell>
          <cell r="EB734">
            <v>0</v>
          </cell>
          <cell r="EC734">
            <v>0</v>
          </cell>
          <cell r="ED734">
            <v>0</v>
          </cell>
        </row>
        <row r="735"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  <cell r="BZ735">
            <v>0</v>
          </cell>
          <cell r="CA735">
            <v>0</v>
          </cell>
          <cell r="CB735">
            <v>0</v>
          </cell>
          <cell r="CC735">
            <v>0</v>
          </cell>
          <cell r="CD735">
            <v>0</v>
          </cell>
          <cell r="CE735">
            <v>0</v>
          </cell>
          <cell r="CF735">
            <v>0</v>
          </cell>
          <cell r="CG735">
            <v>0</v>
          </cell>
          <cell r="CH735">
            <v>0</v>
          </cell>
          <cell r="CI735">
            <v>0</v>
          </cell>
          <cell r="CJ735">
            <v>0</v>
          </cell>
          <cell r="CK735">
            <v>0</v>
          </cell>
          <cell r="CL735">
            <v>0</v>
          </cell>
          <cell r="CM735">
            <v>0</v>
          </cell>
          <cell r="CN735">
            <v>0</v>
          </cell>
          <cell r="CO735">
            <v>0</v>
          </cell>
          <cell r="CP735">
            <v>0</v>
          </cell>
          <cell r="CQ735">
            <v>0</v>
          </cell>
          <cell r="CR735">
            <v>0</v>
          </cell>
          <cell r="CS735">
            <v>0</v>
          </cell>
          <cell r="CT735">
            <v>0</v>
          </cell>
          <cell r="CU735">
            <v>0</v>
          </cell>
          <cell r="CV735">
            <v>0</v>
          </cell>
          <cell r="CW735">
            <v>0</v>
          </cell>
          <cell r="CX735">
            <v>0</v>
          </cell>
          <cell r="CY735">
            <v>0</v>
          </cell>
          <cell r="CZ735">
            <v>0</v>
          </cell>
          <cell r="DA735">
            <v>0</v>
          </cell>
          <cell r="DB735">
            <v>0</v>
          </cell>
          <cell r="DC735">
            <v>0</v>
          </cell>
          <cell r="DD735">
            <v>0</v>
          </cell>
          <cell r="DE735">
            <v>0</v>
          </cell>
          <cell r="DF735">
            <v>0</v>
          </cell>
          <cell r="DG735">
            <v>0</v>
          </cell>
          <cell r="DH735">
            <v>0</v>
          </cell>
          <cell r="DI735">
            <v>0</v>
          </cell>
          <cell r="DJ735">
            <v>0</v>
          </cell>
          <cell r="DK735">
            <v>0</v>
          </cell>
          <cell r="DL735">
            <v>0</v>
          </cell>
          <cell r="DM735">
            <v>0</v>
          </cell>
          <cell r="DN735">
            <v>0</v>
          </cell>
          <cell r="DO735">
            <v>0</v>
          </cell>
          <cell r="DP735">
            <v>0</v>
          </cell>
          <cell r="DQ735">
            <v>0</v>
          </cell>
          <cell r="DR735">
            <v>0</v>
          </cell>
          <cell r="DS735">
            <v>0</v>
          </cell>
          <cell r="DT735">
            <v>0</v>
          </cell>
          <cell r="DU735">
            <v>0</v>
          </cell>
          <cell r="DV735">
            <v>0</v>
          </cell>
          <cell r="DW735">
            <v>0</v>
          </cell>
          <cell r="DX735">
            <v>0</v>
          </cell>
          <cell r="DY735">
            <v>0</v>
          </cell>
          <cell r="DZ735">
            <v>0</v>
          </cell>
          <cell r="EA735">
            <v>0</v>
          </cell>
          <cell r="EB735">
            <v>0</v>
          </cell>
          <cell r="EC735">
            <v>0</v>
          </cell>
          <cell r="ED735">
            <v>0</v>
          </cell>
        </row>
        <row r="737"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  <cell r="BZ737">
            <v>0</v>
          </cell>
          <cell r="CA737">
            <v>0</v>
          </cell>
          <cell r="CB737">
            <v>0</v>
          </cell>
          <cell r="CC737">
            <v>0</v>
          </cell>
          <cell r="CD737">
            <v>0</v>
          </cell>
          <cell r="CE737">
            <v>0</v>
          </cell>
          <cell r="CF737">
            <v>0</v>
          </cell>
          <cell r="CG737">
            <v>0</v>
          </cell>
          <cell r="CH737">
            <v>0</v>
          </cell>
          <cell r="CI737">
            <v>0</v>
          </cell>
          <cell r="CJ737">
            <v>0</v>
          </cell>
          <cell r="CK737">
            <v>0</v>
          </cell>
          <cell r="CL737">
            <v>0</v>
          </cell>
          <cell r="CM737">
            <v>0</v>
          </cell>
          <cell r="CN737">
            <v>0</v>
          </cell>
          <cell r="CO737">
            <v>0</v>
          </cell>
          <cell r="CP737">
            <v>0</v>
          </cell>
          <cell r="CQ737">
            <v>0</v>
          </cell>
          <cell r="CR737">
            <v>0</v>
          </cell>
          <cell r="CS737">
            <v>0</v>
          </cell>
          <cell r="CT737">
            <v>0</v>
          </cell>
          <cell r="CU737">
            <v>0</v>
          </cell>
          <cell r="CV737">
            <v>0</v>
          </cell>
          <cell r="CW737">
            <v>0</v>
          </cell>
          <cell r="CX737">
            <v>0</v>
          </cell>
          <cell r="CY737">
            <v>0</v>
          </cell>
          <cell r="CZ737">
            <v>0</v>
          </cell>
          <cell r="DA737">
            <v>0</v>
          </cell>
          <cell r="DB737">
            <v>0</v>
          </cell>
          <cell r="DC737">
            <v>0</v>
          </cell>
          <cell r="DD737">
            <v>0</v>
          </cell>
          <cell r="DE737">
            <v>0</v>
          </cell>
          <cell r="DF737">
            <v>0</v>
          </cell>
          <cell r="DG737">
            <v>0</v>
          </cell>
          <cell r="DH737">
            <v>0</v>
          </cell>
          <cell r="DI737">
            <v>0</v>
          </cell>
          <cell r="DJ737">
            <v>0</v>
          </cell>
          <cell r="DK737">
            <v>0</v>
          </cell>
          <cell r="DL737">
            <v>0</v>
          </cell>
          <cell r="DM737">
            <v>0</v>
          </cell>
          <cell r="DN737">
            <v>0</v>
          </cell>
          <cell r="DO737">
            <v>0</v>
          </cell>
          <cell r="DP737">
            <v>0</v>
          </cell>
          <cell r="DQ737">
            <v>0</v>
          </cell>
          <cell r="DR737">
            <v>0</v>
          </cell>
          <cell r="DS737">
            <v>0</v>
          </cell>
          <cell r="DT737">
            <v>0</v>
          </cell>
          <cell r="DU737">
            <v>0</v>
          </cell>
          <cell r="DV737">
            <v>0</v>
          </cell>
          <cell r="DW737">
            <v>0</v>
          </cell>
          <cell r="DX737">
            <v>0</v>
          </cell>
          <cell r="DY737">
            <v>0</v>
          </cell>
          <cell r="DZ737">
            <v>0</v>
          </cell>
          <cell r="EA737">
            <v>0</v>
          </cell>
          <cell r="EB737">
            <v>0</v>
          </cell>
          <cell r="EC737">
            <v>0</v>
          </cell>
          <cell r="ED737">
            <v>0</v>
          </cell>
        </row>
        <row r="738"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  <cell r="BZ738">
            <v>0</v>
          </cell>
          <cell r="CA738">
            <v>0</v>
          </cell>
          <cell r="CB738">
            <v>0</v>
          </cell>
          <cell r="CC738">
            <v>0</v>
          </cell>
          <cell r="CD738">
            <v>0</v>
          </cell>
          <cell r="CE738">
            <v>0</v>
          </cell>
          <cell r="CF738">
            <v>0</v>
          </cell>
          <cell r="CG738">
            <v>0</v>
          </cell>
          <cell r="CH738">
            <v>0</v>
          </cell>
          <cell r="CI738">
            <v>0</v>
          </cell>
          <cell r="CJ738">
            <v>0</v>
          </cell>
          <cell r="CK738">
            <v>0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P738">
            <v>0</v>
          </cell>
          <cell r="CQ738">
            <v>0</v>
          </cell>
          <cell r="CR738">
            <v>0</v>
          </cell>
          <cell r="CS738">
            <v>0</v>
          </cell>
          <cell r="CT738">
            <v>0</v>
          </cell>
          <cell r="CU738">
            <v>0</v>
          </cell>
          <cell r="CV738">
            <v>0</v>
          </cell>
          <cell r="CW738">
            <v>0</v>
          </cell>
          <cell r="CX738">
            <v>0</v>
          </cell>
          <cell r="CY738">
            <v>0</v>
          </cell>
          <cell r="CZ738">
            <v>0</v>
          </cell>
          <cell r="DA738">
            <v>0</v>
          </cell>
          <cell r="DB738">
            <v>0</v>
          </cell>
          <cell r="DC738">
            <v>0</v>
          </cell>
          <cell r="DD738">
            <v>0</v>
          </cell>
          <cell r="DE738">
            <v>0</v>
          </cell>
          <cell r="DF738">
            <v>0</v>
          </cell>
          <cell r="DG738">
            <v>0</v>
          </cell>
          <cell r="DH738">
            <v>0</v>
          </cell>
          <cell r="DI738">
            <v>0</v>
          </cell>
          <cell r="DJ738">
            <v>0</v>
          </cell>
          <cell r="DK738">
            <v>0</v>
          </cell>
          <cell r="DL738">
            <v>0</v>
          </cell>
          <cell r="DM738">
            <v>0</v>
          </cell>
          <cell r="DN738">
            <v>0</v>
          </cell>
          <cell r="DO738">
            <v>0</v>
          </cell>
          <cell r="DP738">
            <v>0</v>
          </cell>
          <cell r="DQ738">
            <v>0</v>
          </cell>
          <cell r="DR738">
            <v>0</v>
          </cell>
          <cell r="DS738">
            <v>0</v>
          </cell>
          <cell r="DT738">
            <v>0</v>
          </cell>
          <cell r="DU738">
            <v>0</v>
          </cell>
          <cell r="DV738">
            <v>0</v>
          </cell>
          <cell r="DW738">
            <v>0</v>
          </cell>
          <cell r="DX738">
            <v>0</v>
          </cell>
          <cell r="DY738">
            <v>0</v>
          </cell>
          <cell r="DZ738">
            <v>0</v>
          </cell>
          <cell r="EA738">
            <v>0</v>
          </cell>
          <cell r="EB738">
            <v>0</v>
          </cell>
          <cell r="EC738">
            <v>0</v>
          </cell>
          <cell r="ED738">
            <v>0</v>
          </cell>
        </row>
        <row r="739"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  <cell r="BZ739">
            <v>0</v>
          </cell>
          <cell r="CA739">
            <v>0</v>
          </cell>
          <cell r="CB739">
            <v>0</v>
          </cell>
          <cell r="CC739">
            <v>0</v>
          </cell>
          <cell r="CD739">
            <v>0</v>
          </cell>
          <cell r="CE739">
            <v>0</v>
          </cell>
          <cell r="CF739">
            <v>0</v>
          </cell>
          <cell r="CG739">
            <v>0</v>
          </cell>
          <cell r="CH739">
            <v>0</v>
          </cell>
          <cell r="CI739">
            <v>0</v>
          </cell>
          <cell r="CJ739">
            <v>0</v>
          </cell>
          <cell r="CK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P739">
            <v>0</v>
          </cell>
          <cell r="CQ739">
            <v>0</v>
          </cell>
          <cell r="CR739">
            <v>0</v>
          </cell>
          <cell r="CS739">
            <v>0</v>
          </cell>
          <cell r="CT739">
            <v>0</v>
          </cell>
          <cell r="CU739">
            <v>0</v>
          </cell>
          <cell r="CV739">
            <v>0</v>
          </cell>
          <cell r="CW739">
            <v>0</v>
          </cell>
          <cell r="CX739">
            <v>0</v>
          </cell>
          <cell r="CY739">
            <v>0</v>
          </cell>
          <cell r="CZ739">
            <v>0</v>
          </cell>
          <cell r="DA739">
            <v>0</v>
          </cell>
          <cell r="DB739">
            <v>0</v>
          </cell>
          <cell r="DC739">
            <v>0</v>
          </cell>
          <cell r="DD739">
            <v>0</v>
          </cell>
          <cell r="DE739">
            <v>0</v>
          </cell>
          <cell r="DF739">
            <v>0</v>
          </cell>
          <cell r="DG739">
            <v>0</v>
          </cell>
          <cell r="DH739">
            <v>0</v>
          </cell>
          <cell r="DI739">
            <v>0</v>
          </cell>
          <cell r="DJ739">
            <v>0</v>
          </cell>
          <cell r="DK739">
            <v>0</v>
          </cell>
          <cell r="DL739">
            <v>0</v>
          </cell>
          <cell r="DM739">
            <v>0</v>
          </cell>
          <cell r="DN739">
            <v>0</v>
          </cell>
          <cell r="DO739">
            <v>0</v>
          </cell>
          <cell r="DP739">
            <v>0</v>
          </cell>
          <cell r="DQ739">
            <v>0</v>
          </cell>
          <cell r="DR739">
            <v>0</v>
          </cell>
          <cell r="DS739">
            <v>0</v>
          </cell>
          <cell r="DT739">
            <v>0</v>
          </cell>
          <cell r="DU739">
            <v>0</v>
          </cell>
          <cell r="DV739">
            <v>0</v>
          </cell>
          <cell r="DW739">
            <v>0</v>
          </cell>
          <cell r="DX739">
            <v>0</v>
          </cell>
          <cell r="DY739">
            <v>0</v>
          </cell>
          <cell r="DZ739">
            <v>0</v>
          </cell>
          <cell r="EA739">
            <v>0</v>
          </cell>
          <cell r="EB739">
            <v>0</v>
          </cell>
          <cell r="EC739">
            <v>0</v>
          </cell>
          <cell r="ED739">
            <v>0</v>
          </cell>
        </row>
        <row r="740"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  <cell r="BY740">
            <v>0</v>
          </cell>
          <cell r="BZ740">
            <v>0</v>
          </cell>
          <cell r="CA740">
            <v>0</v>
          </cell>
          <cell r="CB740">
            <v>0</v>
          </cell>
          <cell r="CC740">
            <v>0</v>
          </cell>
          <cell r="CD740">
            <v>0</v>
          </cell>
          <cell r="CE740">
            <v>0</v>
          </cell>
          <cell r="CF740">
            <v>0</v>
          </cell>
          <cell r="CG740">
            <v>0</v>
          </cell>
          <cell r="CH740">
            <v>0</v>
          </cell>
          <cell r="CI740">
            <v>0</v>
          </cell>
          <cell r="CJ740">
            <v>0</v>
          </cell>
          <cell r="CK740">
            <v>0</v>
          </cell>
          <cell r="CL740">
            <v>0</v>
          </cell>
          <cell r="CM740">
            <v>0</v>
          </cell>
          <cell r="CN740">
            <v>0</v>
          </cell>
          <cell r="CO740">
            <v>0</v>
          </cell>
          <cell r="CP740">
            <v>0</v>
          </cell>
          <cell r="CQ740">
            <v>0</v>
          </cell>
          <cell r="CR740">
            <v>0</v>
          </cell>
          <cell r="CS740">
            <v>0</v>
          </cell>
          <cell r="CT740">
            <v>0</v>
          </cell>
          <cell r="CU740">
            <v>0</v>
          </cell>
          <cell r="CV740">
            <v>0</v>
          </cell>
          <cell r="CW740">
            <v>0</v>
          </cell>
          <cell r="CX740">
            <v>0</v>
          </cell>
          <cell r="CY740">
            <v>0</v>
          </cell>
          <cell r="CZ740">
            <v>0</v>
          </cell>
          <cell r="DA740">
            <v>0</v>
          </cell>
          <cell r="DB740">
            <v>0</v>
          </cell>
          <cell r="DC740">
            <v>0</v>
          </cell>
          <cell r="DD740">
            <v>0</v>
          </cell>
          <cell r="DE740">
            <v>0</v>
          </cell>
          <cell r="DF740">
            <v>0</v>
          </cell>
          <cell r="DG740">
            <v>0</v>
          </cell>
          <cell r="DH740">
            <v>0</v>
          </cell>
          <cell r="DI740">
            <v>0</v>
          </cell>
          <cell r="DJ740">
            <v>0</v>
          </cell>
          <cell r="DK740">
            <v>0</v>
          </cell>
          <cell r="DL740">
            <v>0</v>
          </cell>
          <cell r="DM740">
            <v>0</v>
          </cell>
          <cell r="DN740">
            <v>0</v>
          </cell>
          <cell r="DO740">
            <v>0</v>
          </cell>
          <cell r="DP740">
            <v>0</v>
          </cell>
          <cell r="DQ740">
            <v>0</v>
          </cell>
          <cell r="DR740">
            <v>0</v>
          </cell>
          <cell r="DS740">
            <v>0</v>
          </cell>
          <cell r="DT740">
            <v>0</v>
          </cell>
          <cell r="DU740">
            <v>0</v>
          </cell>
          <cell r="DV740">
            <v>0</v>
          </cell>
          <cell r="DW740">
            <v>0</v>
          </cell>
          <cell r="DX740">
            <v>0</v>
          </cell>
          <cell r="DY740">
            <v>0</v>
          </cell>
          <cell r="DZ740">
            <v>0</v>
          </cell>
          <cell r="EA740">
            <v>0</v>
          </cell>
          <cell r="EB740">
            <v>0</v>
          </cell>
          <cell r="EC740">
            <v>0</v>
          </cell>
          <cell r="ED740">
            <v>0</v>
          </cell>
        </row>
        <row r="741"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0</v>
          </cell>
          <cell r="CD741">
            <v>0</v>
          </cell>
          <cell r="CE741">
            <v>0</v>
          </cell>
          <cell r="CF741">
            <v>0</v>
          </cell>
          <cell r="CG741">
            <v>0</v>
          </cell>
          <cell r="CH741">
            <v>0</v>
          </cell>
          <cell r="CI741">
            <v>0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P741">
            <v>0</v>
          </cell>
          <cell r="CQ741">
            <v>0</v>
          </cell>
          <cell r="CR741">
            <v>0</v>
          </cell>
          <cell r="CS741">
            <v>0</v>
          </cell>
          <cell r="CT741">
            <v>0</v>
          </cell>
          <cell r="CU741">
            <v>0</v>
          </cell>
          <cell r="CV741">
            <v>0</v>
          </cell>
          <cell r="CW741">
            <v>0</v>
          </cell>
          <cell r="CX741">
            <v>0</v>
          </cell>
          <cell r="CY741">
            <v>0</v>
          </cell>
          <cell r="CZ741">
            <v>0</v>
          </cell>
          <cell r="DA741">
            <v>0</v>
          </cell>
          <cell r="DB741">
            <v>0</v>
          </cell>
          <cell r="DC741">
            <v>0</v>
          </cell>
          <cell r="DD741">
            <v>0</v>
          </cell>
          <cell r="DE741">
            <v>0</v>
          </cell>
          <cell r="DF741">
            <v>0</v>
          </cell>
          <cell r="DG741">
            <v>0</v>
          </cell>
          <cell r="DH741">
            <v>0</v>
          </cell>
          <cell r="DI741">
            <v>0</v>
          </cell>
          <cell r="DJ741">
            <v>0</v>
          </cell>
          <cell r="DK741">
            <v>0</v>
          </cell>
          <cell r="DL741">
            <v>0</v>
          </cell>
          <cell r="DM741">
            <v>0</v>
          </cell>
          <cell r="DN741">
            <v>0</v>
          </cell>
          <cell r="DO741">
            <v>0</v>
          </cell>
          <cell r="DP741">
            <v>0</v>
          </cell>
          <cell r="DQ741">
            <v>0</v>
          </cell>
          <cell r="DR741">
            <v>0</v>
          </cell>
          <cell r="DS741">
            <v>0</v>
          </cell>
          <cell r="DT741">
            <v>0</v>
          </cell>
          <cell r="DU741">
            <v>0</v>
          </cell>
          <cell r="DV741">
            <v>0</v>
          </cell>
          <cell r="DW741">
            <v>0</v>
          </cell>
          <cell r="DX741">
            <v>0</v>
          </cell>
          <cell r="DY741">
            <v>0</v>
          </cell>
          <cell r="DZ741">
            <v>0</v>
          </cell>
          <cell r="EA741">
            <v>0</v>
          </cell>
          <cell r="EB741">
            <v>0</v>
          </cell>
          <cell r="EC741">
            <v>0</v>
          </cell>
          <cell r="ED741">
            <v>0</v>
          </cell>
        </row>
        <row r="742"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P742">
            <v>0</v>
          </cell>
          <cell r="CQ742">
            <v>0</v>
          </cell>
          <cell r="CR742">
            <v>0</v>
          </cell>
          <cell r="CS742">
            <v>0</v>
          </cell>
          <cell r="CT742">
            <v>0</v>
          </cell>
          <cell r="CU742">
            <v>0</v>
          </cell>
          <cell r="CV742">
            <v>0</v>
          </cell>
          <cell r="CW742">
            <v>0</v>
          </cell>
          <cell r="CX742">
            <v>0</v>
          </cell>
          <cell r="CY742">
            <v>0</v>
          </cell>
          <cell r="CZ742">
            <v>0</v>
          </cell>
          <cell r="DA742">
            <v>0</v>
          </cell>
          <cell r="DB742">
            <v>0</v>
          </cell>
          <cell r="DC742">
            <v>0</v>
          </cell>
          <cell r="DD742">
            <v>0</v>
          </cell>
          <cell r="DE742">
            <v>0</v>
          </cell>
          <cell r="DF742">
            <v>0</v>
          </cell>
          <cell r="DG742">
            <v>0</v>
          </cell>
          <cell r="DH742">
            <v>0</v>
          </cell>
          <cell r="DI742">
            <v>0</v>
          </cell>
          <cell r="DJ742">
            <v>0</v>
          </cell>
          <cell r="DK742">
            <v>0</v>
          </cell>
          <cell r="DL742">
            <v>0</v>
          </cell>
          <cell r="DM742">
            <v>0</v>
          </cell>
          <cell r="DN742">
            <v>0</v>
          </cell>
          <cell r="DO742">
            <v>0</v>
          </cell>
          <cell r="DP742">
            <v>0</v>
          </cell>
          <cell r="DQ742">
            <v>0</v>
          </cell>
          <cell r="DR742">
            <v>0</v>
          </cell>
          <cell r="DS742">
            <v>0</v>
          </cell>
          <cell r="DT742">
            <v>0</v>
          </cell>
          <cell r="DU742">
            <v>0</v>
          </cell>
          <cell r="DV742">
            <v>0</v>
          </cell>
          <cell r="DW742">
            <v>0</v>
          </cell>
          <cell r="DX742">
            <v>0</v>
          </cell>
          <cell r="DY742">
            <v>0</v>
          </cell>
          <cell r="DZ742">
            <v>0</v>
          </cell>
          <cell r="EA742">
            <v>0</v>
          </cell>
          <cell r="EB742">
            <v>0</v>
          </cell>
          <cell r="EC742">
            <v>0</v>
          </cell>
          <cell r="ED742">
            <v>0</v>
          </cell>
        </row>
        <row r="743"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  <cell r="BZ743">
            <v>0</v>
          </cell>
          <cell r="CA743">
            <v>0</v>
          </cell>
          <cell r="CB743">
            <v>0</v>
          </cell>
          <cell r="CC743">
            <v>0</v>
          </cell>
          <cell r="CD743">
            <v>0</v>
          </cell>
          <cell r="CE743">
            <v>0</v>
          </cell>
          <cell r="CF743">
            <v>0</v>
          </cell>
          <cell r="CG743">
            <v>0</v>
          </cell>
          <cell r="CH743">
            <v>0</v>
          </cell>
          <cell r="CI743">
            <v>0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P743">
            <v>0</v>
          </cell>
          <cell r="CQ743">
            <v>0</v>
          </cell>
          <cell r="CR743">
            <v>0</v>
          </cell>
          <cell r="CS743">
            <v>0</v>
          </cell>
          <cell r="CT743">
            <v>0</v>
          </cell>
          <cell r="CU743">
            <v>0</v>
          </cell>
          <cell r="CV743">
            <v>0</v>
          </cell>
          <cell r="CW743">
            <v>0</v>
          </cell>
          <cell r="CX743">
            <v>0</v>
          </cell>
          <cell r="CY743">
            <v>0</v>
          </cell>
          <cell r="CZ743">
            <v>0</v>
          </cell>
          <cell r="DA743">
            <v>0</v>
          </cell>
          <cell r="DB743">
            <v>0</v>
          </cell>
          <cell r="DC743">
            <v>0</v>
          </cell>
          <cell r="DD743">
            <v>0</v>
          </cell>
          <cell r="DE743">
            <v>0</v>
          </cell>
          <cell r="DF743">
            <v>0</v>
          </cell>
          <cell r="DG743">
            <v>0</v>
          </cell>
          <cell r="DH743">
            <v>0</v>
          </cell>
          <cell r="DI743">
            <v>0</v>
          </cell>
          <cell r="DJ743">
            <v>0</v>
          </cell>
          <cell r="DK743">
            <v>0</v>
          </cell>
          <cell r="DL743">
            <v>0</v>
          </cell>
          <cell r="DM743">
            <v>0</v>
          </cell>
          <cell r="DN743">
            <v>0</v>
          </cell>
          <cell r="DO743">
            <v>0</v>
          </cell>
          <cell r="DP743">
            <v>0</v>
          </cell>
          <cell r="DQ743">
            <v>0</v>
          </cell>
          <cell r="DR743">
            <v>0</v>
          </cell>
          <cell r="DS743">
            <v>0</v>
          </cell>
          <cell r="DT743">
            <v>0</v>
          </cell>
          <cell r="DU743">
            <v>0</v>
          </cell>
          <cell r="DV743">
            <v>0</v>
          </cell>
          <cell r="DW743">
            <v>0</v>
          </cell>
          <cell r="DX743">
            <v>0</v>
          </cell>
          <cell r="DY743">
            <v>0</v>
          </cell>
          <cell r="DZ743">
            <v>0</v>
          </cell>
          <cell r="EA743">
            <v>0</v>
          </cell>
          <cell r="EB743">
            <v>0</v>
          </cell>
          <cell r="EC743">
            <v>0</v>
          </cell>
          <cell r="ED743">
            <v>0</v>
          </cell>
        </row>
        <row r="744"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  <cell r="BZ744">
            <v>0</v>
          </cell>
          <cell r="CA744">
            <v>0</v>
          </cell>
          <cell r="CB744">
            <v>0</v>
          </cell>
          <cell r="CC744">
            <v>0</v>
          </cell>
          <cell r="CD744">
            <v>0</v>
          </cell>
          <cell r="CE744">
            <v>0</v>
          </cell>
          <cell r="CF744">
            <v>0</v>
          </cell>
          <cell r="CG744">
            <v>0</v>
          </cell>
          <cell r="CH744">
            <v>0</v>
          </cell>
          <cell r="CI744">
            <v>0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P744">
            <v>0</v>
          </cell>
          <cell r="CQ744">
            <v>0</v>
          </cell>
          <cell r="CR744">
            <v>0</v>
          </cell>
          <cell r="CS744">
            <v>0</v>
          </cell>
          <cell r="CT744">
            <v>0</v>
          </cell>
          <cell r="CU744">
            <v>0</v>
          </cell>
          <cell r="CV744">
            <v>0</v>
          </cell>
          <cell r="CW744">
            <v>0</v>
          </cell>
          <cell r="CX744">
            <v>0</v>
          </cell>
          <cell r="CY744">
            <v>0</v>
          </cell>
          <cell r="CZ744">
            <v>0</v>
          </cell>
          <cell r="DA744">
            <v>0</v>
          </cell>
          <cell r="DB744">
            <v>0</v>
          </cell>
          <cell r="DC744">
            <v>0</v>
          </cell>
          <cell r="DD744">
            <v>0</v>
          </cell>
          <cell r="DE744">
            <v>0</v>
          </cell>
          <cell r="DF744">
            <v>0</v>
          </cell>
          <cell r="DG744">
            <v>0</v>
          </cell>
          <cell r="DH744">
            <v>0</v>
          </cell>
          <cell r="DI744">
            <v>0</v>
          </cell>
          <cell r="DJ744">
            <v>0</v>
          </cell>
          <cell r="DK744">
            <v>0</v>
          </cell>
          <cell r="DL744">
            <v>0</v>
          </cell>
          <cell r="DM744">
            <v>0</v>
          </cell>
          <cell r="DN744">
            <v>0</v>
          </cell>
          <cell r="DO744">
            <v>0</v>
          </cell>
          <cell r="DP744">
            <v>0</v>
          </cell>
          <cell r="DQ744">
            <v>0</v>
          </cell>
          <cell r="DR744">
            <v>0</v>
          </cell>
          <cell r="DS744">
            <v>0</v>
          </cell>
          <cell r="DT744">
            <v>0</v>
          </cell>
          <cell r="DU744">
            <v>0</v>
          </cell>
          <cell r="DV744">
            <v>0</v>
          </cell>
          <cell r="DW744">
            <v>0</v>
          </cell>
          <cell r="DX744">
            <v>0</v>
          </cell>
          <cell r="DY744">
            <v>0</v>
          </cell>
          <cell r="DZ744">
            <v>0</v>
          </cell>
          <cell r="EA744">
            <v>0</v>
          </cell>
          <cell r="EB744">
            <v>0</v>
          </cell>
          <cell r="EC744">
            <v>0</v>
          </cell>
          <cell r="ED744">
            <v>0</v>
          </cell>
        </row>
        <row r="745"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  <cell r="BZ745">
            <v>0</v>
          </cell>
          <cell r="CA745">
            <v>0</v>
          </cell>
          <cell r="CB745">
            <v>0</v>
          </cell>
          <cell r="CC745">
            <v>0</v>
          </cell>
          <cell r="CD745">
            <v>0</v>
          </cell>
          <cell r="CE745">
            <v>0</v>
          </cell>
          <cell r="CF745">
            <v>0</v>
          </cell>
          <cell r="CG745">
            <v>0</v>
          </cell>
          <cell r="CH745">
            <v>0</v>
          </cell>
          <cell r="CI745">
            <v>0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P745">
            <v>0</v>
          </cell>
          <cell r="CQ745">
            <v>0</v>
          </cell>
          <cell r="CR745">
            <v>0</v>
          </cell>
          <cell r="CS745">
            <v>0</v>
          </cell>
          <cell r="CT745">
            <v>0</v>
          </cell>
          <cell r="CU745">
            <v>0</v>
          </cell>
          <cell r="CV745">
            <v>0</v>
          </cell>
          <cell r="CW745">
            <v>0</v>
          </cell>
          <cell r="CX745">
            <v>0</v>
          </cell>
          <cell r="CY745">
            <v>0</v>
          </cell>
          <cell r="CZ745">
            <v>0</v>
          </cell>
          <cell r="DA745">
            <v>0</v>
          </cell>
          <cell r="DB745">
            <v>0</v>
          </cell>
          <cell r="DC745">
            <v>0</v>
          </cell>
          <cell r="DD745">
            <v>0</v>
          </cell>
          <cell r="DE745">
            <v>0</v>
          </cell>
          <cell r="DF745">
            <v>0</v>
          </cell>
          <cell r="DG745">
            <v>0</v>
          </cell>
          <cell r="DH745">
            <v>0</v>
          </cell>
          <cell r="DI745">
            <v>0</v>
          </cell>
          <cell r="DJ745">
            <v>0</v>
          </cell>
          <cell r="DK745">
            <v>0</v>
          </cell>
          <cell r="DL745">
            <v>0</v>
          </cell>
          <cell r="DM745">
            <v>0</v>
          </cell>
          <cell r="DN745">
            <v>0</v>
          </cell>
          <cell r="DO745">
            <v>0</v>
          </cell>
          <cell r="DP745">
            <v>0</v>
          </cell>
          <cell r="DQ745">
            <v>0</v>
          </cell>
          <cell r="DR745">
            <v>0</v>
          </cell>
          <cell r="DS745">
            <v>0</v>
          </cell>
          <cell r="DT745">
            <v>0</v>
          </cell>
          <cell r="DU745">
            <v>0</v>
          </cell>
          <cell r="DV745">
            <v>0</v>
          </cell>
          <cell r="DW745">
            <v>0</v>
          </cell>
          <cell r="DX745">
            <v>0</v>
          </cell>
          <cell r="DY745">
            <v>0</v>
          </cell>
          <cell r="DZ745">
            <v>0</v>
          </cell>
          <cell r="EA745">
            <v>0</v>
          </cell>
          <cell r="EB745">
            <v>0</v>
          </cell>
          <cell r="EC745">
            <v>0</v>
          </cell>
          <cell r="ED745">
            <v>0</v>
          </cell>
        </row>
        <row r="746"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  <cell r="BZ746">
            <v>0</v>
          </cell>
          <cell r="CA746">
            <v>0</v>
          </cell>
          <cell r="CB746">
            <v>0</v>
          </cell>
          <cell r="CC746">
            <v>0</v>
          </cell>
          <cell r="CD746">
            <v>0</v>
          </cell>
          <cell r="CE746">
            <v>0</v>
          </cell>
          <cell r="CF746">
            <v>0</v>
          </cell>
          <cell r="CG746">
            <v>0</v>
          </cell>
          <cell r="CH746">
            <v>0</v>
          </cell>
          <cell r="CI746">
            <v>0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P746">
            <v>0</v>
          </cell>
          <cell r="CQ746">
            <v>0</v>
          </cell>
          <cell r="CR746">
            <v>0</v>
          </cell>
          <cell r="CS746">
            <v>0</v>
          </cell>
          <cell r="CT746">
            <v>0</v>
          </cell>
          <cell r="CU746">
            <v>0</v>
          </cell>
          <cell r="CV746">
            <v>0</v>
          </cell>
          <cell r="CW746">
            <v>0</v>
          </cell>
          <cell r="CX746">
            <v>0</v>
          </cell>
          <cell r="CY746">
            <v>0</v>
          </cell>
          <cell r="CZ746">
            <v>0</v>
          </cell>
          <cell r="DA746">
            <v>0</v>
          </cell>
          <cell r="DB746">
            <v>0</v>
          </cell>
          <cell r="DC746">
            <v>0</v>
          </cell>
          <cell r="DD746">
            <v>0</v>
          </cell>
          <cell r="DE746">
            <v>0</v>
          </cell>
          <cell r="DF746">
            <v>0</v>
          </cell>
          <cell r="DG746">
            <v>0</v>
          </cell>
          <cell r="DH746">
            <v>0</v>
          </cell>
          <cell r="DI746">
            <v>0</v>
          </cell>
          <cell r="DJ746">
            <v>0</v>
          </cell>
          <cell r="DK746">
            <v>0</v>
          </cell>
          <cell r="DL746">
            <v>0</v>
          </cell>
          <cell r="DM746">
            <v>0</v>
          </cell>
          <cell r="DN746">
            <v>0</v>
          </cell>
          <cell r="DO746">
            <v>0</v>
          </cell>
          <cell r="DP746">
            <v>0</v>
          </cell>
          <cell r="DQ746">
            <v>0</v>
          </cell>
          <cell r="DR746">
            <v>0</v>
          </cell>
          <cell r="DS746">
            <v>0</v>
          </cell>
          <cell r="DT746">
            <v>0</v>
          </cell>
          <cell r="DU746">
            <v>0</v>
          </cell>
          <cell r="DV746">
            <v>0</v>
          </cell>
          <cell r="DW746">
            <v>0</v>
          </cell>
          <cell r="DX746">
            <v>0</v>
          </cell>
          <cell r="DY746">
            <v>0</v>
          </cell>
          <cell r="DZ746">
            <v>0</v>
          </cell>
          <cell r="EA746">
            <v>0</v>
          </cell>
          <cell r="EB746">
            <v>0</v>
          </cell>
          <cell r="EC746">
            <v>0</v>
          </cell>
          <cell r="ED746">
            <v>0</v>
          </cell>
        </row>
        <row r="747"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  <cell r="BZ747">
            <v>0</v>
          </cell>
          <cell r="CA747">
            <v>0</v>
          </cell>
          <cell r="CB747">
            <v>0</v>
          </cell>
          <cell r="CC747">
            <v>0</v>
          </cell>
          <cell r="CD747">
            <v>0</v>
          </cell>
          <cell r="CE747">
            <v>0</v>
          </cell>
          <cell r="CF747">
            <v>0</v>
          </cell>
          <cell r="CG747">
            <v>0</v>
          </cell>
          <cell r="CH747">
            <v>0</v>
          </cell>
          <cell r="CI747">
            <v>0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P747">
            <v>0</v>
          </cell>
          <cell r="CQ747">
            <v>0</v>
          </cell>
          <cell r="CR747">
            <v>0</v>
          </cell>
          <cell r="CS747">
            <v>0</v>
          </cell>
          <cell r="CT747">
            <v>0</v>
          </cell>
          <cell r="CU747">
            <v>0</v>
          </cell>
          <cell r="CV747">
            <v>0</v>
          </cell>
          <cell r="CW747">
            <v>0</v>
          </cell>
          <cell r="CX747">
            <v>0</v>
          </cell>
          <cell r="CY747">
            <v>0</v>
          </cell>
          <cell r="CZ747">
            <v>0</v>
          </cell>
          <cell r="DA747">
            <v>0</v>
          </cell>
          <cell r="DB747">
            <v>0</v>
          </cell>
          <cell r="DC747">
            <v>0</v>
          </cell>
          <cell r="DD747">
            <v>0</v>
          </cell>
          <cell r="DE747">
            <v>0</v>
          </cell>
          <cell r="DF747">
            <v>0</v>
          </cell>
          <cell r="DG747">
            <v>0</v>
          </cell>
          <cell r="DH747">
            <v>0</v>
          </cell>
          <cell r="DI747">
            <v>0</v>
          </cell>
          <cell r="DJ747">
            <v>0</v>
          </cell>
          <cell r="DK747">
            <v>0</v>
          </cell>
          <cell r="DL747">
            <v>0</v>
          </cell>
          <cell r="DM747">
            <v>0</v>
          </cell>
          <cell r="DN747">
            <v>0</v>
          </cell>
          <cell r="DO747">
            <v>0</v>
          </cell>
          <cell r="DP747">
            <v>0</v>
          </cell>
          <cell r="DQ747">
            <v>0</v>
          </cell>
          <cell r="DR747">
            <v>0</v>
          </cell>
          <cell r="DS747">
            <v>0</v>
          </cell>
          <cell r="DT747">
            <v>0</v>
          </cell>
          <cell r="DU747">
            <v>0</v>
          </cell>
          <cell r="DV747">
            <v>0</v>
          </cell>
          <cell r="DW747">
            <v>0</v>
          </cell>
          <cell r="DX747">
            <v>0</v>
          </cell>
          <cell r="DY747">
            <v>0</v>
          </cell>
          <cell r="DZ747">
            <v>0</v>
          </cell>
          <cell r="EA747">
            <v>0</v>
          </cell>
          <cell r="EB747">
            <v>0</v>
          </cell>
          <cell r="EC747">
            <v>0</v>
          </cell>
          <cell r="ED747">
            <v>0</v>
          </cell>
        </row>
        <row r="748"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  <cell r="BZ748">
            <v>0</v>
          </cell>
          <cell r="CA748">
            <v>0</v>
          </cell>
          <cell r="CB748">
            <v>0</v>
          </cell>
          <cell r="CC748">
            <v>0</v>
          </cell>
          <cell r="CD748">
            <v>0</v>
          </cell>
          <cell r="CE748">
            <v>0</v>
          </cell>
          <cell r="CF748">
            <v>0</v>
          </cell>
          <cell r="CG748">
            <v>0</v>
          </cell>
          <cell r="CH748">
            <v>0</v>
          </cell>
          <cell r="CI748">
            <v>0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P748">
            <v>0</v>
          </cell>
          <cell r="CQ748">
            <v>0</v>
          </cell>
          <cell r="CR748">
            <v>0</v>
          </cell>
          <cell r="CS748">
            <v>0</v>
          </cell>
          <cell r="CT748">
            <v>0</v>
          </cell>
          <cell r="CU748">
            <v>0</v>
          </cell>
          <cell r="CV748">
            <v>0</v>
          </cell>
          <cell r="CW748">
            <v>0</v>
          </cell>
          <cell r="CX748">
            <v>0</v>
          </cell>
          <cell r="CY748">
            <v>0</v>
          </cell>
          <cell r="CZ748">
            <v>0</v>
          </cell>
          <cell r="DA748">
            <v>0</v>
          </cell>
          <cell r="DB748">
            <v>0</v>
          </cell>
          <cell r="DC748">
            <v>0</v>
          </cell>
          <cell r="DD748">
            <v>0</v>
          </cell>
          <cell r="DE748">
            <v>0</v>
          </cell>
          <cell r="DF748">
            <v>0</v>
          </cell>
          <cell r="DG748">
            <v>0</v>
          </cell>
          <cell r="DH748">
            <v>0</v>
          </cell>
          <cell r="DI748">
            <v>0</v>
          </cell>
          <cell r="DJ748">
            <v>0</v>
          </cell>
          <cell r="DK748">
            <v>0</v>
          </cell>
          <cell r="DL748">
            <v>0</v>
          </cell>
          <cell r="DM748">
            <v>0</v>
          </cell>
          <cell r="DN748">
            <v>0</v>
          </cell>
          <cell r="DO748">
            <v>0</v>
          </cell>
          <cell r="DP748">
            <v>0</v>
          </cell>
          <cell r="DQ748">
            <v>0</v>
          </cell>
          <cell r="DR748">
            <v>0</v>
          </cell>
          <cell r="DS748">
            <v>0</v>
          </cell>
          <cell r="DT748">
            <v>0</v>
          </cell>
          <cell r="DU748">
            <v>0</v>
          </cell>
          <cell r="DV748">
            <v>0</v>
          </cell>
          <cell r="DW748">
            <v>0</v>
          </cell>
          <cell r="DX748">
            <v>0</v>
          </cell>
          <cell r="DY748">
            <v>0</v>
          </cell>
          <cell r="DZ748">
            <v>0</v>
          </cell>
          <cell r="EA748">
            <v>0</v>
          </cell>
          <cell r="EB748">
            <v>0</v>
          </cell>
          <cell r="EC748">
            <v>0</v>
          </cell>
          <cell r="ED748">
            <v>0</v>
          </cell>
        </row>
        <row r="749"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BZ749">
            <v>0</v>
          </cell>
          <cell r="CA749">
            <v>0</v>
          </cell>
          <cell r="CB749">
            <v>0</v>
          </cell>
          <cell r="CC749">
            <v>0</v>
          </cell>
          <cell r="CD749">
            <v>0</v>
          </cell>
          <cell r="CE749">
            <v>0</v>
          </cell>
          <cell r="CF749">
            <v>0</v>
          </cell>
          <cell r="CG749">
            <v>0</v>
          </cell>
          <cell r="CH749">
            <v>0</v>
          </cell>
          <cell r="CI749">
            <v>0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P749">
            <v>0</v>
          </cell>
          <cell r="CQ749">
            <v>0</v>
          </cell>
          <cell r="CR749">
            <v>0</v>
          </cell>
          <cell r="CS749">
            <v>0</v>
          </cell>
          <cell r="CT749">
            <v>0</v>
          </cell>
          <cell r="CU749">
            <v>0</v>
          </cell>
          <cell r="CV749">
            <v>0</v>
          </cell>
          <cell r="CW749">
            <v>0</v>
          </cell>
          <cell r="CX749">
            <v>0</v>
          </cell>
          <cell r="CY749">
            <v>0</v>
          </cell>
          <cell r="CZ749">
            <v>0</v>
          </cell>
          <cell r="DA749">
            <v>0</v>
          </cell>
          <cell r="DB749">
            <v>0</v>
          </cell>
          <cell r="DC749">
            <v>0</v>
          </cell>
          <cell r="DD749">
            <v>0</v>
          </cell>
          <cell r="DE749">
            <v>0</v>
          </cell>
          <cell r="DF749">
            <v>0</v>
          </cell>
          <cell r="DG749">
            <v>0</v>
          </cell>
          <cell r="DH749">
            <v>0</v>
          </cell>
          <cell r="DI749">
            <v>0</v>
          </cell>
          <cell r="DJ749">
            <v>0</v>
          </cell>
          <cell r="DK749">
            <v>0</v>
          </cell>
          <cell r="DL749">
            <v>0</v>
          </cell>
          <cell r="DM749">
            <v>0</v>
          </cell>
          <cell r="DN749">
            <v>0</v>
          </cell>
          <cell r="DO749">
            <v>0</v>
          </cell>
          <cell r="DP749">
            <v>0</v>
          </cell>
          <cell r="DQ749">
            <v>0</v>
          </cell>
          <cell r="DR749">
            <v>0</v>
          </cell>
          <cell r="DS749">
            <v>0</v>
          </cell>
          <cell r="DT749">
            <v>0</v>
          </cell>
          <cell r="DU749">
            <v>0</v>
          </cell>
          <cell r="DV749">
            <v>0</v>
          </cell>
          <cell r="DW749">
            <v>0</v>
          </cell>
          <cell r="DX749">
            <v>0</v>
          </cell>
          <cell r="DY749">
            <v>0</v>
          </cell>
          <cell r="DZ749">
            <v>0</v>
          </cell>
          <cell r="EA749">
            <v>0</v>
          </cell>
          <cell r="EB749">
            <v>0</v>
          </cell>
          <cell r="EC749">
            <v>0</v>
          </cell>
          <cell r="ED749">
            <v>0</v>
          </cell>
        </row>
        <row r="754"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  <cell r="BN754">
            <v>0</v>
          </cell>
          <cell r="BO754">
            <v>0</v>
          </cell>
          <cell r="BP754">
            <v>0</v>
          </cell>
          <cell r="BQ754">
            <v>0</v>
          </cell>
          <cell r="BR754">
            <v>0</v>
          </cell>
          <cell r="BS754">
            <v>0</v>
          </cell>
          <cell r="BT754">
            <v>0</v>
          </cell>
          <cell r="BU754">
            <v>0</v>
          </cell>
          <cell r="BV754">
            <v>0</v>
          </cell>
          <cell r="BW754">
            <v>0</v>
          </cell>
          <cell r="BX754">
            <v>0</v>
          </cell>
          <cell r="BY754">
            <v>0</v>
          </cell>
          <cell r="BZ754">
            <v>0</v>
          </cell>
          <cell r="CA754">
            <v>0</v>
          </cell>
          <cell r="CB754">
            <v>0</v>
          </cell>
          <cell r="CC754">
            <v>0</v>
          </cell>
          <cell r="CD754">
            <v>0</v>
          </cell>
          <cell r="CE754">
            <v>0</v>
          </cell>
          <cell r="CF754">
            <v>0</v>
          </cell>
          <cell r="CG754">
            <v>0</v>
          </cell>
          <cell r="CH754">
            <v>0</v>
          </cell>
          <cell r="CI754">
            <v>0</v>
          </cell>
          <cell r="CJ754">
            <v>0</v>
          </cell>
          <cell r="CK754">
            <v>0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P754">
            <v>0</v>
          </cell>
          <cell r="CQ754">
            <v>0</v>
          </cell>
          <cell r="CR754">
            <v>0</v>
          </cell>
          <cell r="CS754">
            <v>0</v>
          </cell>
          <cell r="CT754">
            <v>0</v>
          </cell>
          <cell r="CU754">
            <v>0</v>
          </cell>
          <cell r="CV754">
            <v>0</v>
          </cell>
          <cell r="CW754">
            <v>0</v>
          </cell>
          <cell r="CX754">
            <v>0</v>
          </cell>
          <cell r="CY754">
            <v>0</v>
          </cell>
          <cell r="CZ754">
            <v>0</v>
          </cell>
          <cell r="DA754">
            <v>0</v>
          </cell>
          <cell r="DB754">
            <v>0</v>
          </cell>
          <cell r="DC754">
            <v>0</v>
          </cell>
          <cell r="DD754">
            <v>0</v>
          </cell>
          <cell r="DE754">
            <v>0</v>
          </cell>
          <cell r="DF754">
            <v>0</v>
          </cell>
          <cell r="DG754">
            <v>0</v>
          </cell>
          <cell r="DH754">
            <v>0</v>
          </cell>
          <cell r="DI754">
            <v>0</v>
          </cell>
          <cell r="DJ754">
            <v>0</v>
          </cell>
          <cell r="DK754">
            <v>0</v>
          </cell>
          <cell r="DL754">
            <v>0</v>
          </cell>
          <cell r="DM754">
            <v>0</v>
          </cell>
          <cell r="DN754">
            <v>0</v>
          </cell>
          <cell r="DO754">
            <v>0</v>
          </cell>
          <cell r="DP754">
            <v>0</v>
          </cell>
          <cell r="DQ754">
            <v>0</v>
          </cell>
          <cell r="DR754">
            <v>0</v>
          </cell>
          <cell r="DS754">
            <v>0</v>
          </cell>
          <cell r="DT754">
            <v>0</v>
          </cell>
          <cell r="DU754">
            <v>0</v>
          </cell>
          <cell r="DV754">
            <v>0</v>
          </cell>
          <cell r="DW754">
            <v>0</v>
          </cell>
          <cell r="DX754">
            <v>0</v>
          </cell>
          <cell r="DY754">
            <v>0</v>
          </cell>
          <cell r="DZ754">
            <v>0</v>
          </cell>
          <cell r="EA754">
            <v>0</v>
          </cell>
          <cell r="EB754">
            <v>0</v>
          </cell>
          <cell r="EC754">
            <v>0</v>
          </cell>
          <cell r="ED754">
            <v>0</v>
          </cell>
        </row>
        <row r="755"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  <cell r="BO755">
            <v>0</v>
          </cell>
          <cell r="BP755">
            <v>0</v>
          </cell>
          <cell r="BQ755">
            <v>0</v>
          </cell>
          <cell r="BR755">
            <v>0</v>
          </cell>
          <cell r="BS755">
            <v>0</v>
          </cell>
          <cell r="BT755">
            <v>0</v>
          </cell>
          <cell r="BU755">
            <v>0</v>
          </cell>
          <cell r="BV755">
            <v>0</v>
          </cell>
          <cell r="BW755">
            <v>0</v>
          </cell>
          <cell r="BX755">
            <v>0</v>
          </cell>
          <cell r="BY755">
            <v>0</v>
          </cell>
          <cell r="BZ755">
            <v>0</v>
          </cell>
          <cell r="CA755">
            <v>0</v>
          </cell>
          <cell r="CB755">
            <v>0</v>
          </cell>
          <cell r="CC755">
            <v>0</v>
          </cell>
          <cell r="CD755">
            <v>0</v>
          </cell>
          <cell r="CE755">
            <v>0</v>
          </cell>
          <cell r="CF755">
            <v>0</v>
          </cell>
          <cell r="CG755">
            <v>0</v>
          </cell>
          <cell r="CH755">
            <v>0</v>
          </cell>
          <cell r="CI755">
            <v>0</v>
          </cell>
          <cell r="CJ755">
            <v>0</v>
          </cell>
          <cell r="CK755">
            <v>0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P755">
            <v>0</v>
          </cell>
          <cell r="CQ755">
            <v>0</v>
          </cell>
          <cell r="CR755">
            <v>0</v>
          </cell>
          <cell r="CS755">
            <v>0</v>
          </cell>
          <cell r="CT755">
            <v>0</v>
          </cell>
          <cell r="CU755">
            <v>0</v>
          </cell>
          <cell r="CV755">
            <v>0</v>
          </cell>
          <cell r="CW755">
            <v>0</v>
          </cell>
          <cell r="CX755">
            <v>0</v>
          </cell>
          <cell r="CY755">
            <v>0</v>
          </cell>
          <cell r="CZ755">
            <v>0</v>
          </cell>
          <cell r="DA755">
            <v>0</v>
          </cell>
          <cell r="DB755">
            <v>0</v>
          </cell>
          <cell r="DC755">
            <v>0</v>
          </cell>
          <cell r="DD755">
            <v>0</v>
          </cell>
          <cell r="DE755">
            <v>0</v>
          </cell>
          <cell r="DF755">
            <v>0</v>
          </cell>
          <cell r="DG755">
            <v>0</v>
          </cell>
          <cell r="DH755">
            <v>0</v>
          </cell>
          <cell r="DI755">
            <v>0</v>
          </cell>
          <cell r="DJ755">
            <v>0</v>
          </cell>
          <cell r="DK755">
            <v>0</v>
          </cell>
          <cell r="DL755">
            <v>0</v>
          </cell>
          <cell r="DM755">
            <v>0</v>
          </cell>
          <cell r="DN755">
            <v>0</v>
          </cell>
          <cell r="DO755">
            <v>0</v>
          </cell>
          <cell r="DP755">
            <v>0</v>
          </cell>
          <cell r="DQ755">
            <v>0</v>
          </cell>
          <cell r="DR755">
            <v>0</v>
          </cell>
          <cell r="DS755">
            <v>0</v>
          </cell>
          <cell r="DT755">
            <v>0</v>
          </cell>
          <cell r="DU755">
            <v>0</v>
          </cell>
          <cell r="DV755">
            <v>0</v>
          </cell>
          <cell r="DW755">
            <v>0</v>
          </cell>
          <cell r="DX755">
            <v>0</v>
          </cell>
          <cell r="DY755">
            <v>0</v>
          </cell>
          <cell r="DZ755">
            <v>0</v>
          </cell>
          <cell r="EA755">
            <v>0</v>
          </cell>
          <cell r="EB755">
            <v>0</v>
          </cell>
          <cell r="EC755">
            <v>0</v>
          </cell>
          <cell r="ED755">
            <v>0</v>
          </cell>
        </row>
        <row r="756"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BM756">
            <v>0</v>
          </cell>
          <cell r="BN756">
            <v>0</v>
          </cell>
          <cell r="BO756">
            <v>0</v>
          </cell>
          <cell r="BP756">
            <v>0</v>
          </cell>
          <cell r="BQ756">
            <v>0</v>
          </cell>
          <cell r="BR756">
            <v>0</v>
          </cell>
          <cell r="BS756">
            <v>0</v>
          </cell>
          <cell r="BT756">
            <v>0</v>
          </cell>
          <cell r="BU756">
            <v>0</v>
          </cell>
          <cell r="BV756">
            <v>0</v>
          </cell>
          <cell r="BW756">
            <v>0</v>
          </cell>
          <cell r="BX756">
            <v>0</v>
          </cell>
          <cell r="BY756">
            <v>0</v>
          </cell>
          <cell r="BZ756">
            <v>0</v>
          </cell>
          <cell r="CA756">
            <v>0</v>
          </cell>
          <cell r="CB756">
            <v>0</v>
          </cell>
          <cell r="CC756">
            <v>0</v>
          </cell>
          <cell r="CD756">
            <v>0</v>
          </cell>
          <cell r="CE756">
            <v>0</v>
          </cell>
          <cell r="CF756">
            <v>0</v>
          </cell>
          <cell r="CG756">
            <v>0</v>
          </cell>
          <cell r="CH756">
            <v>0</v>
          </cell>
          <cell r="CI756">
            <v>0</v>
          </cell>
          <cell r="CJ756">
            <v>0</v>
          </cell>
          <cell r="CK756">
            <v>0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P756">
            <v>0</v>
          </cell>
          <cell r="CQ756">
            <v>0</v>
          </cell>
          <cell r="CR756">
            <v>0</v>
          </cell>
          <cell r="CS756">
            <v>0</v>
          </cell>
          <cell r="CT756">
            <v>0</v>
          </cell>
          <cell r="CU756">
            <v>0</v>
          </cell>
          <cell r="CV756">
            <v>0</v>
          </cell>
          <cell r="CW756">
            <v>0</v>
          </cell>
          <cell r="CX756">
            <v>0</v>
          </cell>
          <cell r="CY756">
            <v>0</v>
          </cell>
          <cell r="CZ756">
            <v>0</v>
          </cell>
          <cell r="DA756">
            <v>0</v>
          </cell>
          <cell r="DB756">
            <v>0</v>
          </cell>
          <cell r="DC756">
            <v>0</v>
          </cell>
          <cell r="DD756">
            <v>0</v>
          </cell>
          <cell r="DE756">
            <v>0</v>
          </cell>
          <cell r="DF756">
            <v>0</v>
          </cell>
          <cell r="DG756">
            <v>0</v>
          </cell>
          <cell r="DH756">
            <v>0</v>
          </cell>
          <cell r="DI756">
            <v>0</v>
          </cell>
          <cell r="DJ756">
            <v>0</v>
          </cell>
          <cell r="DK756">
            <v>0</v>
          </cell>
          <cell r="DL756">
            <v>0</v>
          </cell>
          <cell r="DM756">
            <v>0</v>
          </cell>
          <cell r="DN756">
            <v>0</v>
          </cell>
          <cell r="DO756">
            <v>0</v>
          </cell>
          <cell r="DP756">
            <v>0</v>
          </cell>
          <cell r="DQ756">
            <v>0</v>
          </cell>
          <cell r="DR756">
            <v>0</v>
          </cell>
          <cell r="DS756">
            <v>0</v>
          </cell>
          <cell r="DT756">
            <v>0</v>
          </cell>
          <cell r="DU756">
            <v>0</v>
          </cell>
          <cell r="DV756">
            <v>0</v>
          </cell>
          <cell r="DW756">
            <v>0</v>
          </cell>
          <cell r="DX756">
            <v>0</v>
          </cell>
          <cell r="DY756">
            <v>0</v>
          </cell>
          <cell r="DZ756">
            <v>0</v>
          </cell>
          <cell r="EA756">
            <v>0</v>
          </cell>
          <cell r="EB756">
            <v>0</v>
          </cell>
          <cell r="EC756">
            <v>0</v>
          </cell>
          <cell r="ED756">
            <v>0</v>
          </cell>
        </row>
        <row r="757"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0</v>
          </cell>
          <cell r="BN757">
            <v>0</v>
          </cell>
          <cell r="BO757">
            <v>0</v>
          </cell>
          <cell r="BP757">
            <v>0</v>
          </cell>
          <cell r="BQ757">
            <v>0</v>
          </cell>
          <cell r="BR757">
            <v>0</v>
          </cell>
          <cell r="BS757">
            <v>0</v>
          </cell>
          <cell r="BT757">
            <v>0</v>
          </cell>
          <cell r="BU757">
            <v>0</v>
          </cell>
          <cell r="BV757">
            <v>0</v>
          </cell>
          <cell r="BW757">
            <v>0</v>
          </cell>
          <cell r="BX757">
            <v>0</v>
          </cell>
          <cell r="BY757">
            <v>0</v>
          </cell>
          <cell r="BZ757">
            <v>0</v>
          </cell>
          <cell r="CA757">
            <v>0</v>
          </cell>
          <cell r="CB757">
            <v>0</v>
          </cell>
          <cell r="CC757">
            <v>0</v>
          </cell>
          <cell r="CD757">
            <v>0</v>
          </cell>
          <cell r="CE757">
            <v>0</v>
          </cell>
          <cell r="CF757">
            <v>0</v>
          </cell>
          <cell r="CG757">
            <v>0</v>
          </cell>
          <cell r="CH757">
            <v>0</v>
          </cell>
          <cell r="CI757">
            <v>0</v>
          </cell>
          <cell r="CJ757">
            <v>0</v>
          </cell>
          <cell r="CK757">
            <v>0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P757">
            <v>0</v>
          </cell>
          <cell r="CQ757">
            <v>0</v>
          </cell>
          <cell r="CR757">
            <v>0</v>
          </cell>
          <cell r="CS757">
            <v>0</v>
          </cell>
          <cell r="CT757">
            <v>0</v>
          </cell>
          <cell r="CU757">
            <v>0</v>
          </cell>
          <cell r="CV757">
            <v>0</v>
          </cell>
          <cell r="CW757">
            <v>0</v>
          </cell>
          <cell r="CX757">
            <v>0</v>
          </cell>
          <cell r="CY757">
            <v>0</v>
          </cell>
          <cell r="CZ757">
            <v>0</v>
          </cell>
          <cell r="DA757">
            <v>0</v>
          </cell>
          <cell r="DB757">
            <v>0</v>
          </cell>
          <cell r="DC757">
            <v>0</v>
          </cell>
          <cell r="DD757">
            <v>0</v>
          </cell>
          <cell r="DE757">
            <v>0</v>
          </cell>
          <cell r="DF757">
            <v>0</v>
          </cell>
          <cell r="DG757">
            <v>0</v>
          </cell>
          <cell r="DH757">
            <v>0</v>
          </cell>
          <cell r="DI757">
            <v>0</v>
          </cell>
          <cell r="DJ757">
            <v>0</v>
          </cell>
          <cell r="DK757">
            <v>0</v>
          </cell>
          <cell r="DL757">
            <v>0</v>
          </cell>
          <cell r="DM757">
            <v>0</v>
          </cell>
          <cell r="DN757">
            <v>0</v>
          </cell>
          <cell r="DO757">
            <v>0</v>
          </cell>
          <cell r="DP757">
            <v>0</v>
          </cell>
          <cell r="DQ757">
            <v>0</v>
          </cell>
          <cell r="DR757">
            <v>0</v>
          </cell>
          <cell r="DS757">
            <v>0</v>
          </cell>
          <cell r="DT757">
            <v>0</v>
          </cell>
          <cell r="DU757">
            <v>0</v>
          </cell>
          <cell r="DV757">
            <v>0</v>
          </cell>
          <cell r="DW757">
            <v>0</v>
          </cell>
          <cell r="DX757">
            <v>0</v>
          </cell>
          <cell r="DY757">
            <v>0</v>
          </cell>
          <cell r="DZ757">
            <v>0</v>
          </cell>
          <cell r="EA757">
            <v>0</v>
          </cell>
          <cell r="EB757">
            <v>0</v>
          </cell>
          <cell r="EC757">
            <v>0</v>
          </cell>
          <cell r="ED757">
            <v>0</v>
          </cell>
        </row>
        <row r="758"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  <cell r="BQ758">
            <v>0</v>
          </cell>
          <cell r="BR758">
            <v>0</v>
          </cell>
          <cell r="BS758">
            <v>0</v>
          </cell>
          <cell r="BT758">
            <v>0</v>
          </cell>
          <cell r="BU758">
            <v>0</v>
          </cell>
          <cell r="BV758">
            <v>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0</v>
          </cell>
          <cell r="CB758">
            <v>0</v>
          </cell>
          <cell r="CC758">
            <v>0</v>
          </cell>
          <cell r="CD758">
            <v>0</v>
          </cell>
          <cell r="CE758">
            <v>0</v>
          </cell>
          <cell r="CF758">
            <v>0</v>
          </cell>
          <cell r="CG758">
            <v>0</v>
          </cell>
          <cell r="CH758">
            <v>0</v>
          </cell>
          <cell r="CI758">
            <v>0</v>
          </cell>
          <cell r="CJ758">
            <v>0</v>
          </cell>
          <cell r="CK758">
            <v>0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P758">
            <v>0</v>
          </cell>
          <cell r="CQ758">
            <v>0</v>
          </cell>
          <cell r="CR758">
            <v>0</v>
          </cell>
          <cell r="CS758">
            <v>0</v>
          </cell>
          <cell r="CT758">
            <v>0</v>
          </cell>
          <cell r="CU758">
            <v>0</v>
          </cell>
          <cell r="CV758">
            <v>0</v>
          </cell>
          <cell r="CW758">
            <v>0</v>
          </cell>
          <cell r="CX758">
            <v>0</v>
          </cell>
          <cell r="CY758">
            <v>0</v>
          </cell>
          <cell r="CZ758">
            <v>0</v>
          </cell>
          <cell r="DA758">
            <v>0</v>
          </cell>
          <cell r="DB758">
            <v>0</v>
          </cell>
          <cell r="DC758">
            <v>0</v>
          </cell>
          <cell r="DD758">
            <v>0</v>
          </cell>
          <cell r="DE758">
            <v>0</v>
          </cell>
          <cell r="DF758">
            <v>0</v>
          </cell>
          <cell r="DG758">
            <v>0</v>
          </cell>
          <cell r="DH758">
            <v>0</v>
          </cell>
          <cell r="DI758">
            <v>0</v>
          </cell>
          <cell r="DJ758">
            <v>0</v>
          </cell>
          <cell r="DK758">
            <v>0</v>
          </cell>
          <cell r="DL758">
            <v>0</v>
          </cell>
          <cell r="DM758">
            <v>0</v>
          </cell>
          <cell r="DN758">
            <v>0</v>
          </cell>
          <cell r="DO758">
            <v>0</v>
          </cell>
          <cell r="DP758">
            <v>0</v>
          </cell>
          <cell r="DQ758">
            <v>0</v>
          </cell>
          <cell r="DR758">
            <v>0</v>
          </cell>
          <cell r="DS758">
            <v>0</v>
          </cell>
          <cell r="DT758">
            <v>0</v>
          </cell>
          <cell r="DU758">
            <v>0</v>
          </cell>
          <cell r="DV758">
            <v>0</v>
          </cell>
          <cell r="DW758">
            <v>0</v>
          </cell>
          <cell r="DX758">
            <v>0</v>
          </cell>
          <cell r="DY758">
            <v>0</v>
          </cell>
          <cell r="DZ758">
            <v>0</v>
          </cell>
          <cell r="EA758">
            <v>0</v>
          </cell>
          <cell r="EB758">
            <v>0</v>
          </cell>
          <cell r="EC758">
            <v>0</v>
          </cell>
          <cell r="ED758">
            <v>0</v>
          </cell>
        </row>
        <row r="759"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0</v>
          </cell>
          <cell r="BS759">
            <v>0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  <cell r="BZ759">
            <v>0</v>
          </cell>
          <cell r="CA759">
            <v>0</v>
          </cell>
          <cell r="CB759">
            <v>0</v>
          </cell>
          <cell r="CC759">
            <v>0</v>
          </cell>
          <cell r="CD759">
            <v>0</v>
          </cell>
          <cell r="CE759">
            <v>0</v>
          </cell>
          <cell r="CF759">
            <v>0</v>
          </cell>
          <cell r="CG759">
            <v>0</v>
          </cell>
          <cell r="CH759">
            <v>0</v>
          </cell>
          <cell r="CI759">
            <v>0</v>
          </cell>
          <cell r="CJ759">
            <v>0</v>
          </cell>
          <cell r="CK759">
            <v>0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P759">
            <v>0</v>
          </cell>
          <cell r="CQ759">
            <v>0</v>
          </cell>
          <cell r="CR759">
            <v>0</v>
          </cell>
          <cell r="CS759">
            <v>0</v>
          </cell>
          <cell r="CT759">
            <v>0</v>
          </cell>
          <cell r="CU759">
            <v>0</v>
          </cell>
          <cell r="CV759">
            <v>0</v>
          </cell>
          <cell r="CW759">
            <v>0</v>
          </cell>
          <cell r="CX759">
            <v>0</v>
          </cell>
          <cell r="CY759">
            <v>0</v>
          </cell>
          <cell r="CZ759">
            <v>0</v>
          </cell>
          <cell r="DA759">
            <v>0</v>
          </cell>
          <cell r="DB759">
            <v>0</v>
          </cell>
          <cell r="DC759">
            <v>0</v>
          </cell>
          <cell r="DD759">
            <v>0</v>
          </cell>
          <cell r="DE759">
            <v>0</v>
          </cell>
          <cell r="DF759">
            <v>0</v>
          </cell>
          <cell r="DG759">
            <v>0</v>
          </cell>
          <cell r="DH759">
            <v>0</v>
          </cell>
          <cell r="DI759">
            <v>0</v>
          </cell>
          <cell r="DJ759">
            <v>0</v>
          </cell>
          <cell r="DK759">
            <v>0</v>
          </cell>
          <cell r="DL759">
            <v>0</v>
          </cell>
          <cell r="DM759">
            <v>0</v>
          </cell>
          <cell r="DN759">
            <v>0</v>
          </cell>
          <cell r="DO759">
            <v>0</v>
          </cell>
          <cell r="DP759">
            <v>0</v>
          </cell>
          <cell r="DQ759">
            <v>0</v>
          </cell>
          <cell r="DR759">
            <v>0</v>
          </cell>
          <cell r="DS759">
            <v>0</v>
          </cell>
          <cell r="DT759">
            <v>0</v>
          </cell>
          <cell r="DU759">
            <v>0</v>
          </cell>
          <cell r="DV759">
            <v>0</v>
          </cell>
          <cell r="DW759">
            <v>0</v>
          </cell>
          <cell r="DX759">
            <v>0</v>
          </cell>
          <cell r="DY759">
            <v>0</v>
          </cell>
          <cell r="DZ759">
            <v>0</v>
          </cell>
          <cell r="EA759">
            <v>0</v>
          </cell>
          <cell r="EB759">
            <v>0</v>
          </cell>
          <cell r="EC759">
            <v>0</v>
          </cell>
          <cell r="ED759">
            <v>0</v>
          </cell>
        </row>
        <row r="760"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  <cell r="BM760">
            <v>0</v>
          </cell>
          <cell r="BN760">
            <v>0</v>
          </cell>
          <cell r="BO760">
            <v>0</v>
          </cell>
          <cell r="BP760">
            <v>0</v>
          </cell>
          <cell r="BQ760">
            <v>0</v>
          </cell>
          <cell r="BR760">
            <v>0</v>
          </cell>
          <cell r="BS760">
            <v>0</v>
          </cell>
          <cell r="BT760">
            <v>0</v>
          </cell>
          <cell r="BU760">
            <v>0</v>
          </cell>
          <cell r="BV760">
            <v>0</v>
          </cell>
          <cell r="BW760">
            <v>0</v>
          </cell>
          <cell r="BX760">
            <v>0</v>
          </cell>
          <cell r="BY760">
            <v>0</v>
          </cell>
          <cell r="BZ760">
            <v>0</v>
          </cell>
          <cell r="CA760">
            <v>0</v>
          </cell>
          <cell r="CB760">
            <v>0</v>
          </cell>
          <cell r="CC760">
            <v>0</v>
          </cell>
          <cell r="CD760">
            <v>0</v>
          </cell>
          <cell r="CE760">
            <v>0</v>
          </cell>
          <cell r="CF760">
            <v>0</v>
          </cell>
          <cell r="CG760">
            <v>0</v>
          </cell>
          <cell r="CH760">
            <v>0</v>
          </cell>
          <cell r="CI760">
            <v>0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P760">
            <v>0</v>
          </cell>
          <cell r="CQ760">
            <v>0</v>
          </cell>
          <cell r="CR760">
            <v>0</v>
          </cell>
          <cell r="CS760">
            <v>0</v>
          </cell>
          <cell r="CT760">
            <v>0</v>
          </cell>
          <cell r="CU760">
            <v>0</v>
          </cell>
          <cell r="CV760">
            <v>0</v>
          </cell>
          <cell r="CW760">
            <v>0</v>
          </cell>
          <cell r="CX760">
            <v>0</v>
          </cell>
          <cell r="CY760">
            <v>0</v>
          </cell>
          <cell r="CZ760">
            <v>0</v>
          </cell>
          <cell r="DA760">
            <v>0</v>
          </cell>
          <cell r="DB760">
            <v>0</v>
          </cell>
          <cell r="DC760">
            <v>0</v>
          </cell>
          <cell r="DD760">
            <v>0</v>
          </cell>
          <cell r="DE760">
            <v>0</v>
          </cell>
          <cell r="DF760">
            <v>0</v>
          </cell>
          <cell r="DG760">
            <v>0</v>
          </cell>
          <cell r="DH760">
            <v>0</v>
          </cell>
          <cell r="DI760">
            <v>0</v>
          </cell>
          <cell r="DJ760">
            <v>0</v>
          </cell>
          <cell r="DK760">
            <v>0</v>
          </cell>
          <cell r="DL760">
            <v>0</v>
          </cell>
          <cell r="DM760">
            <v>0</v>
          </cell>
          <cell r="DN760">
            <v>0</v>
          </cell>
          <cell r="DO760">
            <v>0</v>
          </cell>
          <cell r="DP760">
            <v>0</v>
          </cell>
          <cell r="DQ760">
            <v>0</v>
          </cell>
          <cell r="DR760">
            <v>0</v>
          </cell>
          <cell r="DS760">
            <v>0</v>
          </cell>
          <cell r="DT760">
            <v>0</v>
          </cell>
          <cell r="DU760">
            <v>0</v>
          </cell>
          <cell r="DV760">
            <v>0</v>
          </cell>
          <cell r="DW760">
            <v>0</v>
          </cell>
          <cell r="DX760">
            <v>0</v>
          </cell>
          <cell r="DY760">
            <v>0</v>
          </cell>
          <cell r="DZ760">
            <v>0</v>
          </cell>
          <cell r="EA760">
            <v>0</v>
          </cell>
          <cell r="EB760">
            <v>0</v>
          </cell>
          <cell r="EC760">
            <v>0</v>
          </cell>
          <cell r="ED760">
            <v>0</v>
          </cell>
        </row>
        <row r="761"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BM761">
            <v>0</v>
          </cell>
          <cell r="BN761">
            <v>0</v>
          </cell>
          <cell r="BO761">
            <v>0</v>
          </cell>
          <cell r="BP761">
            <v>0</v>
          </cell>
          <cell r="BQ761">
            <v>0</v>
          </cell>
          <cell r="BR761">
            <v>0</v>
          </cell>
          <cell r="BS761">
            <v>0</v>
          </cell>
          <cell r="BT761">
            <v>0</v>
          </cell>
          <cell r="BU761">
            <v>0</v>
          </cell>
          <cell r="BV761">
            <v>0</v>
          </cell>
          <cell r="BW761">
            <v>0</v>
          </cell>
          <cell r="BX761">
            <v>0</v>
          </cell>
          <cell r="BY761">
            <v>0</v>
          </cell>
          <cell r="BZ761">
            <v>0</v>
          </cell>
          <cell r="CA761">
            <v>0</v>
          </cell>
          <cell r="CB761">
            <v>0</v>
          </cell>
          <cell r="CC761">
            <v>0</v>
          </cell>
          <cell r="CD761">
            <v>0</v>
          </cell>
          <cell r="CE761">
            <v>0</v>
          </cell>
          <cell r="CF761">
            <v>0</v>
          </cell>
          <cell r="CG761">
            <v>0</v>
          </cell>
          <cell r="CH761">
            <v>0</v>
          </cell>
          <cell r="CI761">
            <v>0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P761">
            <v>0</v>
          </cell>
          <cell r="CQ761">
            <v>0</v>
          </cell>
          <cell r="CR761">
            <v>0</v>
          </cell>
          <cell r="CS761">
            <v>0</v>
          </cell>
          <cell r="CT761">
            <v>0</v>
          </cell>
          <cell r="CU761">
            <v>0</v>
          </cell>
          <cell r="CV761">
            <v>0</v>
          </cell>
          <cell r="CW761">
            <v>0</v>
          </cell>
          <cell r="CX761">
            <v>0</v>
          </cell>
          <cell r="CY761">
            <v>0</v>
          </cell>
          <cell r="CZ761">
            <v>0</v>
          </cell>
          <cell r="DA761">
            <v>0</v>
          </cell>
          <cell r="DB761">
            <v>0</v>
          </cell>
          <cell r="DC761">
            <v>0</v>
          </cell>
          <cell r="DD761">
            <v>0</v>
          </cell>
          <cell r="DE761">
            <v>0</v>
          </cell>
          <cell r="DF761">
            <v>0</v>
          </cell>
          <cell r="DG761">
            <v>0</v>
          </cell>
          <cell r="DH761">
            <v>0</v>
          </cell>
          <cell r="DI761">
            <v>0</v>
          </cell>
          <cell r="DJ761">
            <v>0</v>
          </cell>
          <cell r="DK761">
            <v>0</v>
          </cell>
          <cell r="DL761">
            <v>0</v>
          </cell>
          <cell r="DM761">
            <v>0</v>
          </cell>
          <cell r="DN761">
            <v>0</v>
          </cell>
          <cell r="DO761">
            <v>0</v>
          </cell>
          <cell r="DP761">
            <v>0</v>
          </cell>
          <cell r="DQ761">
            <v>0</v>
          </cell>
          <cell r="DR761">
            <v>0</v>
          </cell>
          <cell r="DS761">
            <v>0</v>
          </cell>
          <cell r="DT761">
            <v>0</v>
          </cell>
          <cell r="DU761">
            <v>0</v>
          </cell>
          <cell r="DV761">
            <v>0</v>
          </cell>
          <cell r="DW761">
            <v>0</v>
          </cell>
          <cell r="DX761">
            <v>0</v>
          </cell>
          <cell r="DY761">
            <v>0</v>
          </cell>
          <cell r="DZ761">
            <v>0</v>
          </cell>
          <cell r="EA761">
            <v>0</v>
          </cell>
          <cell r="EB761">
            <v>0</v>
          </cell>
          <cell r="EC761">
            <v>0</v>
          </cell>
          <cell r="ED761">
            <v>0</v>
          </cell>
        </row>
        <row r="762"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  <cell r="BY762">
            <v>0</v>
          </cell>
          <cell r="BZ762">
            <v>0</v>
          </cell>
          <cell r="CA762">
            <v>0</v>
          </cell>
          <cell r="CB762">
            <v>0</v>
          </cell>
          <cell r="CC762">
            <v>0</v>
          </cell>
          <cell r="CD762">
            <v>0</v>
          </cell>
          <cell r="CE762">
            <v>0</v>
          </cell>
          <cell r="CF762">
            <v>0</v>
          </cell>
          <cell r="CG762">
            <v>0</v>
          </cell>
          <cell r="CH762">
            <v>0</v>
          </cell>
          <cell r="CI762">
            <v>0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P762">
            <v>0</v>
          </cell>
          <cell r="CQ762">
            <v>0</v>
          </cell>
          <cell r="CR762">
            <v>0</v>
          </cell>
          <cell r="CS762">
            <v>0</v>
          </cell>
          <cell r="CT762">
            <v>0</v>
          </cell>
          <cell r="CU762">
            <v>0</v>
          </cell>
          <cell r="CV762">
            <v>0</v>
          </cell>
          <cell r="CW762">
            <v>0</v>
          </cell>
          <cell r="CX762">
            <v>0</v>
          </cell>
          <cell r="CY762">
            <v>0</v>
          </cell>
          <cell r="CZ762">
            <v>0</v>
          </cell>
          <cell r="DA762">
            <v>0</v>
          </cell>
          <cell r="DB762">
            <v>0</v>
          </cell>
          <cell r="DC762">
            <v>0</v>
          </cell>
          <cell r="DD762">
            <v>0</v>
          </cell>
          <cell r="DE762">
            <v>0</v>
          </cell>
          <cell r="DF762">
            <v>0</v>
          </cell>
          <cell r="DG762">
            <v>0</v>
          </cell>
          <cell r="DH762">
            <v>0</v>
          </cell>
          <cell r="DI762">
            <v>0</v>
          </cell>
          <cell r="DJ762">
            <v>0</v>
          </cell>
          <cell r="DK762">
            <v>0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</row>
        <row r="763"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0</v>
          </cell>
          <cell r="BR763">
            <v>0</v>
          </cell>
          <cell r="BS763">
            <v>0</v>
          </cell>
          <cell r="BT763">
            <v>0</v>
          </cell>
          <cell r="BU763">
            <v>0</v>
          </cell>
          <cell r="BV763">
            <v>0</v>
          </cell>
          <cell r="BW763">
            <v>0</v>
          </cell>
          <cell r="BX763">
            <v>0</v>
          </cell>
          <cell r="BY763">
            <v>0</v>
          </cell>
          <cell r="BZ763">
            <v>0</v>
          </cell>
          <cell r="CA763">
            <v>0</v>
          </cell>
          <cell r="CB763">
            <v>0</v>
          </cell>
          <cell r="CC763">
            <v>0</v>
          </cell>
          <cell r="CD763">
            <v>0</v>
          </cell>
          <cell r="CE763">
            <v>0</v>
          </cell>
          <cell r="CF763">
            <v>0</v>
          </cell>
          <cell r="CG763">
            <v>0</v>
          </cell>
          <cell r="CH763">
            <v>0</v>
          </cell>
          <cell r="CI763">
            <v>0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P763">
            <v>0</v>
          </cell>
          <cell r="CQ763">
            <v>0</v>
          </cell>
          <cell r="CR763">
            <v>0</v>
          </cell>
          <cell r="CS763">
            <v>0</v>
          </cell>
          <cell r="CT763">
            <v>0</v>
          </cell>
          <cell r="CU763">
            <v>0</v>
          </cell>
          <cell r="CV763">
            <v>0</v>
          </cell>
          <cell r="CW763">
            <v>0</v>
          </cell>
          <cell r="CX763">
            <v>0</v>
          </cell>
          <cell r="CY763">
            <v>0</v>
          </cell>
          <cell r="CZ763">
            <v>0</v>
          </cell>
          <cell r="DA763">
            <v>0</v>
          </cell>
          <cell r="DB763">
            <v>0</v>
          </cell>
          <cell r="DC763">
            <v>0</v>
          </cell>
          <cell r="DD763">
            <v>0</v>
          </cell>
          <cell r="DE763">
            <v>0</v>
          </cell>
          <cell r="DF763">
            <v>0</v>
          </cell>
          <cell r="DG763">
            <v>0</v>
          </cell>
          <cell r="DH763">
            <v>0</v>
          </cell>
          <cell r="DI763">
            <v>0</v>
          </cell>
          <cell r="DJ763">
            <v>0</v>
          </cell>
          <cell r="DK763">
            <v>0</v>
          </cell>
          <cell r="DL763">
            <v>0</v>
          </cell>
          <cell r="DM763">
            <v>0</v>
          </cell>
          <cell r="DN763">
            <v>0</v>
          </cell>
          <cell r="DO763">
            <v>0</v>
          </cell>
          <cell r="DP763">
            <v>0</v>
          </cell>
          <cell r="DQ763">
            <v>0</v>
          </cell>
          <cell r="DR763">
            <v>0</v>
          </cell>
          <cell r="DS763">
            <v>0</v>
          </cell>
          <cell r="DT763">
            <v>0</v>
          </cell>
          <cell r="DU763">
            <v>0</v>
          </cell>
          <cell r="DV763">
            <v>0</v>
          </cell>
          <cell r="DW763">
            <v>0</v>
          </cell>
          <cell r="DX763">
            <v>0</v>
          </cell>
          <cell r="DY763">
            <v>0</v>
          </cell>
          <cell r="DZ763">
            <v>0</v>
          </cell>
          <cell r="EA763">
            <v>0</v>
          </cell>
          <cell r="EB763">
            <v>0</v>
          </cell>
          <cell r="EC763">
            <v>0</v>
          </cell>
          <cell r="ED763">
            <v>0</v>
          </cell>
        </row>
        <row r="764"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0</v>
          </cell>
          <cell r="BR764">
            <v>0</v>
          </cell>
          <cell r="BS764">
            <v>0</v>
          </cell>
          <cell r="BT764">
            <v>0</v>
          </cell>
          <cell r="BU764">
            <v>0</v>
          </cell>
          <cell r="BV764">
            <v>0</v>
          </cell>
          <cell r="BW764">
            <v>0</v>
          </cell>
          <cell r="BX764">
            <v>0</v>
          </cell>
          <cell r="BY764">
            <v>0</v>
          </cell>
          <cell r="BZ764">
            <v>0</v>
          </cell>
          <cell r="CA764">
            <v>0</v>
          </cell>
          <cell r="CB764">
            <v>0</v>
          </cell>
          <cell r="CC764">
            <v>0</v>
          </cell>
          <cell r="CD764">
            <v>0</v>
          </cell>
          <cell r="CE764">
            <v>0</v>
          </cell>
          <cell r="CF764">
            <v>0</v>
          </cell>
          <cell r="CG764">
            <v>0</v>
          </cell>
          <cell r="CH764">
            <v>0</v>
          </cell>
          <cell r="CI764">
            <v>0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P764">
            <v>0</v>
          </cell>
          <cell r="CQ764">
            <v>0</v>
          </cell>
          <cell r="CR764">
            <v>0</v>
          </cell>
          <cell r="CS764">
            <v>0</v>
          </cell>
          <cell r="CT764">
            <v>0</v>
          </cell>
          <cell r="CU764">
            <v>0</v>
          </cell>
          <cell r="CV764">
            <v>0</v>
          </cell>
          <cell r="CW764">
            <v>0</v>
          </cell>
          <cell r="CX764">
            <v>0</v>
          </cell>
          <cell r="CY764">
            <v>0</v>
          </cell>
          <cell r="CZ764">
            <v>0</v>
          </cell>
          <cell r="DA764">
            <v>0</v>
          </cell>
          <cell r="DB764">
            <v>0</v>
          </cell>
          <cell r="DC764">
            <v>0</v>
          </cell>
          <cell r="DD764">
            <v>0</v>
          </cell>
          <cell r="DE764">
            <v>0</v>
          </cell>
          <cell r="DF764">
            <v>0</v>
          </cell>
          <cell r="DG764">
            <v>0</v>
          </cell>
          <cell r="DH764">
            <v>0</v>
          </cell>
          <cell r="DI764">
            <v>0</v>
          </cell>
          <cell r="DJ764">
            <v>0</v>
          </cell>
          <cell r="DK764">
            <v>0</v>
          </cell>
          <cell r="DL764">
            <v>0</v>
          </cell>
          <cell r="DM764">
            <v>0</v>
          </cell>
          <cell r="DN764">
            <v>0</v>
          </cell>
          <cell r="DO764">
            <v>0</v>
          </cell>
          <cell r="DP764">
            <v>0</v>
          </cell>
          <cell r="DQ764">
            <v>0</v>
          </cell>
          <cell r="DR764">
            <v>0</v>
          </cell>
          <cell r="DS764">
            <v>0</v>
          </cell>
          <cell r="DT764">
            <v>0</v>
          </cell>
          <cell r="DU764">
            <v>0</v>
          </cell>
          <cell r="DV764">
            <v>0</v>
          </cell>
          <cell r="DW764">
            <v>0</v>
          </cell>
          <cell r="DX764">
            <v>0</v>
          </cell>
          <cell r="DY764">
            <v>0</v>
          </cell>
          <cell r="DZ764">
            <v>0</v>
          </cell>
          <cell r="EA764">
            <v>0</v>
          </cell>
          <cell r="EB764">
            <v>0</v>
          </cell>
          <cell r="EC764">
            <v>0</v>
          </cell>
          <cell r="ED764">
            <v>0</v>
          </cell>
        </row>
        <row r="765"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0</v>
          </cell>
          <cell r="BT765">
            <v>0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0</v>
          </cell>
          <cell r="CD765">
            <v>0</v>
          </cell>
          <cell r="CE765">
            <v>0</v>
          </cell>
          <cell r="CF765">
            <v>0</v>
          </cell>
          <cell r="CG765">
            <v>0</v>
          </cell>
          <cell r="CH765">
            <v>0</v>
          </cell>
          <cell r="CI765">
            <v>0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P765">
            <v>0</v>
          </cell>
          <cell r="CQ765">
            <v>0</v>
          </cell>
          <cell r="CR765">
            <v>0</v>
          </cell>
          <cell r="CS765">
            <v>0</v>
          </cell>
          <cell r="CT765">
            <v>0</v>
          </cell>
          <cell r="CU765">
            <v>0</v>
          </cell>
          <cell r="CV765">
            <v>0</v>
          </cell>
          <cell r="CW765">
            <v>0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0</v>
          </cell>
          <cell r="DC765">
            <v>0</v>
          </cell>
          <cell r="DD765">
            <v>0</v>
          </cell>
          <cell r="DE765">
            <v>0</v>
          </cell>
          <cell r="DF765">
            <v>0</v>
          </cell>
          <cell r="DG765">
            <v>0</v>
          </cell>
          <cell r="DH765">
            <v>0</v>
          </cell>
          <cell r="DI765">
            <v>0</v>
          </cell>
          <cell r="DJ765">
            <v>0</v>
          </cell>
          <cell r="DK765">
            <v>0</v>
          </cell>
          <cell r="DL765">
            <v>0</v>
          </cell>
          <cell r="DM765">
            <v>0</v>
          </cell>
          <cell r="DN765">
            <v>0</v>
          </cell>
          <cell r="DO765">
            <v>0</v>
          </cell>
          <cell r="DP765">
            <v>0</v>
          </cell>
          <cell r="DQ765">
            <v>0</v>
          </cell>
          <cell r="DR765">
            <v>0</v>
          </cell>
          <cell r="DS765">
            <v>0</v>
          </cell>
          <cell r="DT765">
            <v>0</v>
          </cell>
          <cell r="DU765">
            <v>0</v>
          </cell>
          <cell r="DV765">
            <v>0</v>
          </cell>
          <cell r="DW765">
            <v>0</v>
          </cell>
          <cell r="DX765">
            <v>0</v>
          </cell>
          <cell r="DY765">
            <v>0</v>
          </cell>
          <cell r="DZ765">
            <v>0</v>
          </cell>
          <cell r="EA765">
            <v>0</v>
          </cell>
          <cell r="EB765">
            <v>0</v>
          </cell>
          <cell r="EC765">
            <v>0</v>
          </cell>
          <cell r="ED765">
            <v>0</v>
          </cell>
        </row>
        <row r="766"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  <cell r="BY766">
            <v>0</v>
          </cell>
          <cell r="BZ766">
            <v>0</v>
          </cell>
          <cell r="CA766">
            <v>0</v>
          </cell>
          <cell r="CB766">
            <v>0</v>
          </cell>
          <cell r="CC766">
            <v>0</v>
          </cell>
          <cell r="CD766">
            <v>0</v>
          </cell>
          <cell r="CE766">
            <v>0</v>
          </cell>
          <cell r="CF766">
            <v>0</v>
          </cell>
          <cell r="CG766">
            <v>0</v>
          </cell>
          <cell r="CH766">
            <v>0</v>
          </cell>
          <cell r="CI766">
            <v>0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P766">
            <v>0</v>
          </cell>
          <cell r="CQ766">
            <v>0</v>
          </cell>
          <cell r="CR766">
            <v>0</v>
          </cell>
          <cell r="CS766">
            <v>0</v>
          </cell>
          <cell r="CT766">
            <v>0</v>
          </cell>
          <cell r="CU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0</v>
          </cell>
          <cell r="DD766">
            <v>0</v>
          </cell>
          <cell r="DE766">
            <v>0</v>
          </cell>
          <cell r="DF766">
            <v>0</v>
          </cell>
          <cell r="DG766">
            <v>0</v>
          </cell>
          <cell r="DH766">
            <v>0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0</v>
          </cell>
          <cell r="DP766">
            <v>0</v>
          </cell>
          <cell r="DQ766">
            <v>0</v>
          </cell>
          <cell r="DR766">
            <v>0</v>
          </cell>
          <cell r="DS766">
            <v>0</v>
          </cell>
          <cell r="DT766">
            <v>0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0</v>
          </cell>
          <cell r="EB766">
            <v>0</v>
          </cell>
          <cell r="EC766">
            <v>0</v>
          </cell>
          <cell r="ED766">
            <v>0</v>
          </cell>
        </row>
        <row r="767"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  <cell r="BM767">
            <v>0</v>
          </cell>
          <cell r="BN767">
            <v>0</v>
          </cell>
          <cell r="BO767">
            <v>0</v>
          </cell>
          <cell r="BP767">
            <v>0</v>
          </cell>
          <cell r="BQ767">
            <v>0</v>
          </cell>
          <cell r="BR767">
            <v>0</v>
          </cell>
          <cell r="BS767">
            <v>0</v>
          </cell>
          <cell r="BT767">
            <v>0</v>
          </cell>
          <cell r="BU767">
            <v>0</v>
          </cell>
          <cell r="BV767">
            <v>0</v>
          </cell>
          <cell r="BW767">
            <v>0</v>
          </cell>
          <cell r="BX767">
            <v>0</v>
          </cell>
          <cell r="BY767">
            <v>0</v>
          </cell>
          <cell r="BZ767">
            <v>0</v>
          </cell>
          <cell r="CA767">
            <v>0</v>
          </cell>
          <cell r="CB767">
            <v>0</v>
          </cell>
          <cell r="CC767">
            <v>0</v>
          </cell>
          <cell r="CD767">
            <v>0</v>
          </cell>
          <cell r="CE767">
            <v>0</v>
          </cell>
          <cell r="CF767">
            <v>0</v>
          </cell>
          <cell r="CG767">
            <v>0</v>
          </cell>
          <cell r="CH767">
            <v>0</v>
          </cell>
          <cell r="CI767">
            <v>0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P767">
            <v>0</v>
          </cell>
          <cell r="CQ767">
            <v>0</v>
          </cell>
          <cell r="CR767">
            <v>0</v>
          </cell>
          <cell r="CS767">
            <v>0</v>
          </cell>
          <cell r="CT767">
            <v>0</v>
          </cell>
          <cell r="CU767">
            <v>0</v>
          </cell>
          <cell r="CV767">
            <v>0</v>
          </cell>
          <cell r="CW767">
            <v>0</v>
          </cell>
          <cell r="CX767">
            <v>0</v>
          </cell>
          <cell r="CY767">
            <v>0</v>
          </cell>
          <cell r="CZ767">
            <v>0</v>
          </cell>
          <cell r="DA767">
            <v>0</v>
          </cell>
          <cell r="DB767">
            <v>0</v>
          </cell>
          <cell r="DC767">
            <v>0</v>
          </cell>
          <cell r="DD767">
            <v>0</v>
          </cell>
          <cell r="DE767">
            <v>0</v>
          </cell>
          <cell r="DF767">
            <v>0</v>
          </cell>
          <cell r="DG767">
            <v>0</v>
          </cell>
          <cell r="DH767">
            <v>0</v>
          </cell>
          <cell r="DI767">
            <v>0</v>
          </cell>
          <cell r="DJ767">
            <v>0</v>
          </cell>
          <cell r="DK767">
            <v>0</v>
          </cell>
          <cell r="DL767">
            <v>0</v>
          </cell>
          <cell r="DM767">
            <v>0</v>
          </cell>
          <cell r="DN767">
            <v>0</v>
          </cell>
          <cell r="DO767">
            <v>0</v>
          </cell>
          <cell r="DP767">
            <v>0</v>
          </cell>
          <cell r="DQ767">
            <v>0</v>
          </cell>
          <cell r="DR767">
            <v>0</v>
          </cell>
          <cell r="DS767">
            <v>0</v>
          </cell>
          <cell r="DT767">
            <v>0</v>
          </cell>
          <cell r="DU767">
            <v>0</v>
          </cell>
          <cell r="DV767">
            <v>0</v>
          </cell>
          <cell r="DW767">
            <v>0</v>
          </cell>
          <cell r="DX767">
            <v>0</v>
          </cell>
          <cell r="DY767">
            <v>0</v>
          </cell>
          <cell r="DZ767">
            <v>0</v>
          </cell>
          <cell r="EA767">
            <v>0</v>
          </cell>
          <cell r="EB767">
            <v>0</v>
          </cell>
          <cell r="EC767">
            <v>0</v>
          </cell>
          <cell r="ED767">
            <v>0</v>
          </cell>
        </row>
        <row r="769"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  <cell r="BM769">
            <v>0</v>
          </cell>
          <cell r="BN769">
            <v>0</v>
          </cell>
          <cell r="BO769">
            <v>0</v>
          </cell>
          <cell r="BP769">
            <v>0</v>
          </cell>
          <cell r="BQ769">
            <v>0</v>
          </cell>
          <cell r="BR769">
            <v>0</v>
          </cell>
          <cell r="BS769">
            <v>0</v>
          </cell>
          <cell r="BT769">
            <v>0</v>
          </cell>
          <cell r="BU769">
            <v>0</v>
          </cell>
          <cell r="BV769">
            <v>0</v>
          </cell>
          <cell r="BW769">
            <v>0</v>
          </cell>
          <cell r="BX769">
            <v>0</v>
          </cell>
          <cell r="BY769">
            <v>0</v>
          </cell>
          <cell r="BZ769">
            <v>0</v>
          </cell>
          <cell r="CA769">
            <v>0</v>
          </cell>
          <cell r="CB769">
            <v>0</v>
          </cell>
          <cell r="CC769">
            <v>0</v>
          </cell>
          <cell r="CD769">
            <v>0</v>
          </cell>
          <cell r="CE769">
            <v>0</v>
          </cell>
          <cell r="CF769">
            <v>0</v>
          </cell>
          <cell r="CG769">
            <v>0</v>
          </cell>
          <cell r="CH769">
            <v>0</v>
          </cell>
          <cell r="CI769">
            <v>0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P769">
            <v>0</v>
          </cell>
          <cell r="CQ769">
            <v>0</v>
          </cell>
          <cell r="CR769">
            <v>0</v>
          </cell>
          <cell r="CS769">
            <v>0</v>
          </cell>
          <cell r="CT769">
            <v>0</v>
          </cell>
          <cell r="CU769">
            <v>0</v>
          </cell>
          <cell r="CV769">
            <v>0</v>
          </cell>
          <cell r="CW769">
            <v>0</v>
          </cell>
          <cell r="CX769">
            <v>0</v>
          </cell>
          <cell r="CY769">
            <v>0</v>
          </cell>
          <cell r="CZ769">
            <v>0</v>
          </cell>
          <cell r="DA769">
            <v>0</v>
          </cell>
          <cell r="DB769">
            <v>0</v>
          </cell>
          <cell r="DC769">
            <v>0</v>
          </cell>
          <cell r="DD769">
            <v>0</v>
          </cell>
          <cell r="DE769">
            <v>0</v>
          </cell>
          <cell r="DF769">
            <v>0</v>
          </cell>
          <cell r="DG769">
            <v>0</v>
          </cell>
          <cell r="DH769">
            <v>0</v>
          </cell>
          <cell r="DI769">
            <v>0</v>
          </cell>
          <cell r="DJ769">
            <v>0</v>
          </cell>
          <cell r="DK769">
            <v>0</v>
          </cell>
          <cell r="DL769">
            <v>0</v>
          </cell>
          <cell r="DM769">
            <v>0</v>
          </cell>
          <cell r="DN769">
            <v>0</v>
          </cell>
          <cell r="DO769">
            <v>0</v>
          </cell>
          <cell r="DP769">
            <v>0</v>
          </cell>
          <cell r="DQ769">
            <v>0</v>
          </cell>
          <cell r="DR769">
            <v>0</v>
          </cell>
          <cell r="DS769">
            <v>0</v>
          </cell>
          <cell r="DT769">
            <v>0</v>
          </cell>
          <cell r="DU769">
            <v>0</v>
          </cell>
          <cell r="DV769">
            <v>0</v>
          </cell>
          <cell r="DW769">
            <v>0</v>
          </cell>
          <cell r="DX769">
            <v>0</v>
          </cell>
          <cell r="DY769">
            <v>0</v>
          </cell>
          <cell r="DZ769">
            <v>0</v>
          </cell>
          <cell r="EA769">
            <v>0</v>
          </cell>
          <cell r="EB769">
            <v>0</v>
          </cell>
          <cell r="EC769">
            <v>0</v>
          </cell>
          <cell r="ED769">
            <v>0</v>
          </cell>
        </row>
        <row r="770"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  <cell r="BQ770">
            <v>0</v>
          </cell>
          <cell r="BR770">
            <v>0</v>
          </cell>
          <cell r="BS770">
            <v>0</v>
          </cell>
          <cell r="BT770">
            <v>0</v>
          </cell>
          <cell r="BU770">
            <v>0</v>
          </cell>
          <cell r="BV770">
            <v>0</v>
          </cell>
          <cell r="BW770">
            <v>0</v>
          </cell>
          <cell r="BX770">
            <v>0</v>
          </cell>
          <cell r="BY770">
            <v>0</v>
          </cell>
          <cell r="BZ770">
            <v>0</v>
          </cell>
          <cell r="CA770">
            <v>0</v>
          </cell>
          <cell r="CB770">
            <v>0</v>
          </cell>
          <cell r="CC770">
            <v>0</v>
          </cell>
          <cell r="CD770">
            <v>0</v>
          </cell>
          <cell r="CE770">
            <v>0</v>
          </cell>
          <cell r="CF770">
            <v>0</v>
          </cell>
          <cell r="CG770">
            <v>0</v>
          </cell>
          <cell r="CH770">
            <v>0</v>
          </cell>
          <cell r="CI770">
            <v>0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P770">
            <v>0</v>
          </cell>
          <cell r="CQ770">
            <v>0</v>
          </cell>
          <cell r="CR770">
            <v>0</v>
          </cell>
          <cell r="CS770">
            <v>0</v>
          </cell>
          <cell r="CT770">
            <v>0</v>
          </cell>
          <cell r="CU770">
            <v>0</v>
          </cell>
          <cell r="CV770">
            <v>0</v>
          </cell>
          <cell r="CW770">
            <v>0</v>
          </cell>
          <cell r="CX770">
            <v>0</v>
          </cell>
          <cell r="CY770">
            <v>0</v>
          </cell>
          <cell r="CZ770">
            <v>0</v>
          </cell>
          <cell r="DA770">
            <v>0</v>
          </cell>
          <cell r="DB770">
            <v>0</v>
          </cell>
          <cell r="DC770">
            <v>0</v>
          </cell>
          <cell r="DD770">
            <v>0</v>
          </cell>
          <cell r="DE770">
            <v>0</v>
          </cell>
          <cell r="DF770">
            <v>0</v>
          </cell>
          <cell r="DG770">
            <v>0</v>
          </cell>
          <cell r="DH770">
            <v>0</v>
          </cell>
          <cell r="DI770">
            <v>0</v>
          </cell>
          <cell r="DJ770">
            <v>0</v>
          </cell>
          <cell r="DK770">
            <v>0</v>
          </cell>
          <cell r="DL770">
            <v>0</v>
          </cell>
          <cell r="DM770">
            <v>0</v>
          </cell>
          <cell r="DN770">
            <v>0</v>
          </cell>
          <cell r="DO770">
            <v>0</v>
          </cell>
          <cell r="DP770">
            <v>0</v>
          </cell>
          <cell r="DQ770">
            <v>0</v>
          </cell>
          <cell r="DR770">
            <v>0</v>
          </cell>
          <cell r="DS770">
            <v>0</v>
          </cell>
          <cell r="DT770">
            <v>0</v>
          </cell>
          <cell r="DU770">
            <v>0</v>
          </cell>
          <cell r="DV770">
            <v>0</v>
          </cell>
          <cell r="DW770">
            <v>0</v>
          </cell>
          <cell r="DX770">
            <v>0</v>
          </cell>
          <cell r="DY770">
            <v>0</v>
          </cell>
          <cell r="DZ770">
            <v>0</v>
          </cell>
          <cell r="EA770">
            <v>0</v>
          </cell>
          <cell r="EB770">
            <v>0</v>
          </cell>
          <cell r="EC770">
            <v>0</v>
          </cell>
          <cell r="ED770">
            <v>0</v>
          </cell>
        </row>
        <row r="771"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0</v>
          </cell>
          <cell r="BN771">
            <v>0</v>
          </cell>
          <cell r="BO771">
            <v>0</v>
          </cell>
          <cell r="BP771">
            <v>0</v>
          </cell>
          <cell r="BQ771">
            <v>0</v>
          </cell>
          <cell r="BR771">
            <v>0</v>
          </cell>
          <cell r="BS771">
            <v>0</v>
          </cell>
          <cell r="BT771">
            <v>0</v>
          </cell>
          <cell r="BU771">
            <v>0</v>
          </cell>
          <cell r="BV771">
            <v>0</v>
          </cell>
          <cell r="BW771">
            <v>0</v>
          </cell>
          <cell r="BX771">
            <v>0</v>
          </cell>
          <cell r="BY771">
            <v>0</v>
          </cell>
          <cell r="BZ771">
            <v>0</v>
          </cell>
          <cell r="CA771">
            <v>0</v>
          </cell>
          <cell r="CB771">
            <v>0</v>
          </cell>
          <cell r="CC771">
            <v>0</v>
          </cell>
          <cell r="CD771">
            <v>0</v>
          </cell>
          <cell r="CE771">
            <v>0</v>
          </cell>
          <cell r="CF771">
            <v>0</v>
          </cell>
          <cell r="CG771">
            <v>0</v>
          </cell>
          <cell r="CH771">
            <v>0</v>
          </cell>
          <cell r="CI771">
            <v>0</v>
          </cell>
          <cell r="CJ771">
            <v>0</v>
          </cell>
          <cell r="CK771">
            <v>0</v>
          </cell>
          <cell r="CL771">
            <v>0</v>
          </cell>
          <cell r="CM771">
            <v>0</v>
          </cell>
          <cell r="CN771">
            <v>0</v>
          </cell>
          <cell r="CO771">
            <v>0</v>
          </cell>
          <cell r="CP771">
            <v>0</v>
          </cell>
          <cell r="CQ771">
            <v>0</v>
          </cell>
          <cell r="CR771">
            <v>0</v>
          </cell>
          <cell r="CS771">
            <v>0</v>
          </cell>
          <cell r="CT771">
            <v>0</v>
          </cell>
          <cell r="CU771">
            <v>0</v>
          </cell>
          <cell r="CV771">
            <v>0</v>
          </cell>
          <cell r="CW771">
            <v>0</v>
          </cell>
          <cell r="CX771">
            <v>0</v>
          </cell>
          <cell r="CY771">
            <v>0</v>
          </cell>
          <cell r="CZ771">
            <v>0</v>
          </cell>
          <cell r="DA771">
            <v>0</v>
          </cell>
          <cell r="DB771">
            <v>0</v>
          </cell>
          <cell r="DC771">
            <v>0</v>
          </cell>
          <cell r="DD771">
            <v>0</v>
          </cell>
          <cell r="DE771">
            <v>0</v>
          </cell>
          <cell r="DF771">
            <v>0</v>
          </cell>
          <cell r="DG771">
            <v>0</v>
          </cell>
          <cell r="DH771">
            <v>0</v>
          </cell>
          <cell r="DI771">
            <v>0</v>
          </cell>
          <cell r="DJ771">
            <v>0</v>
          </cell>
          <cell r="DK771">
            <v>0</v>
          </cell>
          <cell r="DL771">
            <v>0</v>
          </cell>
          <cell r="DM771">
            <v>0</v>
          </cell>
          <cell r="DN771">
            <v>0</v>
          </cell>
          <cell r="DO771">
            <v>0</v>
          </cell>
          <cell r="DP771">
            <v>0</v>
          </cell>
          <cell r="DQ771">
            <v>0</v>
          </cell>
          <cell r="DR771">
            <v>0</v>
          </cell>
          <cell r="DS771">
            <v>0</v>
          </cell>
          <cell r="DT771">
            <v>0</v>
          </cell>
          <cell r="DU771">
            <v>0</v>
          </cell>
          <cell r="DV771">
            <v>0</v>
          </cell>
          <cell r="DW771">
            <v>0</v>
          </cell>
          <cell r="DX771">
            <v>0</v>
          </cell>
          <cell r="DY771">
            <v>0</v>
          </cell>
          <cell r="DZ771">
            <v>0</v>
          </cell>
          <cell r="EA771">
            <v>0</v>
          </cell>
          <cell r="EB771">
            <v>0</v>
          </cell>
          <cell r="EC771">
            <v>0</v>
          </cell>
          <cell r="ED771">
            <v>0</v>
          </cell>
        </row>
        <row r="772"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0</v>
          </cell>
          <cell r="BN772">
            <v>0</v>
          </cell>
          <cell r="BO772">
            <v>0</v>
          </cell>
          <cell r="BP772">
            <v>0</v>
          </cell>
          <cell r="BQ772">
            <v>0</v>
          </cell>
          <cell r="BR772">
            <v>0</v>
          </cell>
          <cell r="BS772">
            <v>0</v>
          </cell>
          <cell r="BT772">
            <v>0</v>
          </cell>
          <cell r="BU772">
            <v>0</v>
          </cell>
          <cell r="BV772">
            <v>0</v>
          </cell>
          <cell r="BW772">
            <v>0</v>
          </cell>
          <cell r="BX772">
            <v>0</v>
          </cell>
          <cell r="BY772">
            <v>0</v>
          </cell>
          <cell r="BZ772">
            <v>0</v>
          </cell>
          <cell r="CA772">
            <v>0</v>
          </cell>
          <cell r="CB772">
            <v>0</v>
          </cell>
          <cell r="CC772">
            <v>0</v>
          </cell>
          <cell r="CD772">
            <v>0</v>
          </cell>
          <cell r="CE772">
            <v>0</v>
          </cell>
          <cell r="CF772">
            <v>0</v>
          </cell>
          <cell r="CG772">
            <v>0</v>
          </cell>
          <cell r="CH772">
            <v>0</v>
          </cell>
          <cell r="CI772">
            <v>0</v>
          </cell>
          <cell r="CJ772">
            <v>0</v>
          </cell>
          <cell r="CK772">
            <v>0</v>
          </cell>
          <cell r="CL772">
            <v>0</v>
          </cell>
          <cell r="CM772">
            <v>0</v>
          </cell>
          <cell r="CN772">
            <v>0</v>
          </cell>
          <cell r="CO772">
            <v>0</v>
          </cell>
          <cell r="CP772">
            <v>0</v>
          </cell>
          <cell r="CQ772">
            <v>0</v>
          </cell>
          <cell r="CR772">
            <v>0</v>
          </cell>
          <cell r="CS772">
            <v>0</v>
          </cell>
          <cell r="CT772">
            <v>0</v>
          </cell>
          <cell r="CU772">
            <v>0</v>
          </cell>
          <cell r="CV772">
            <v>0</v>
          </cell>
          <cell r="CW772">
            <v>0</v>
          </cell>
          <cell r="CX772">
            <v>0</v>
          </cell>
          <cell r="CY772">
            <v>0</v>
          </cell>
          <cell r="CZ772">
            <v>0</v>
          </cell>
          <cell r="DA772">
            <v>0</v>
          </cell>
          <cell r="DB772">
            <v>0</v>
          </cell>
          <cell r="DC772">
            <v>0</v>
          </cell>
          <cell r="DD772">
            <v>0</v>
          </cell>
          <cell r="DE772">
            <v>0</v>
          </cell>
          <cell r="DF772">
            <v>0</v>
          </cell>
          <cell r="DG772">
            <v>0</v>
          </cell>
          <cell r="DH772">
            <v>0</v>
          </cell>
          <cell r="DI772">
            <v>0</v>
          </cell>
          <cell r="DJ772">
            <v>0</v>
          </cell>
          <cell r="DK772">
            <v>0</v>
          </cell>
          <cell r="DL772">
            <v>0</v>
          </cell>
          <cell r="DM772">
            <v>0</v>
          </cell>
          <cell r="DN772">
            <v>0</v>
          </cell>
          <cell r="DO772">
            <v>0</v>
          </cell>
          <cell r="DP772">
            <v>0</v>
          </cell>
          <cell r="DQ772">
            <v>0</v>
          </cell>
          <cell r="DR772">
            <v>0</v>
          </cell>
          <cell r="DS772">
            <v>0</v>
          </cell>
          <cell r="DT772">
            <v>0</v>
          </cell>
          <cell r="DU772">
            <v>0</v>
          </cell>
          <cell r="DV772">
            <v>0</v>
          </cell>
          <cell r="DW772">
            <v>0</v>
          </cell>
          <cell r="DX772">
            <v>0</v>
          </cell>
          <cell r="DY772">
            <v>0</v>
          </cell>
          <cell r="DZ772">
            <v>0</v>
          </cell>
          <cell r="EA772">
            <v>0</v>
          </cell>
          <cell r="EB772">
            <v>0</v>
          </cell>
          <cell r="EC772">
            <v>0</v>
          </cell>
          <cell r="ED772">
            <v>0</v>
          </cell>
        </row>
        <row r="773"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0</v>
          </cell>
          <cell r="BV773">
            <v>0</v>
          </cell>
          <cell r="BW773">
            <v>0</v>
          </cell>
          <cell r="BX773">
            <v>0</v>
          </cell>
          <cell r="BY773">
            <v>0</v>
          </cell>
          <cell r="BZ773">
            <v>0</v>
          </cell>
          <cell r="CA773">
            <v>0</v>
          </cell>
          <cell r="CB773">
            <v>0</v>
          </cell>
          <cell r="CC773">
            <v>0</v>
          </cell>
          <cell r="CD773">
            <v>0</v>
          </cell>
          <cell r="CE773">
            <v>0</v>
          </cell>
          <cell r="CF773">
            <v>0</v>
          </cell>
          <cell r="CG773">
            <v>0</v>
          </cell>
          <cell r="CH773">
            <v>0</v>
          </cell>
          <cell r="CI773">
            <v>0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P773">
            <v>0</v>
          </cell>
          <cell r="CQ773">
            <v>0</v>
          </cell>
          <cell r="CR773">
            <v>0</v>
          </cell>
          <cell r="CS773">
            <v>0</v>
          </cell>
          <cell r="CT773">
            <v>0</v>
          </cell>
          <cell r="CU773">
            <v>0</v>
          </cell>
          <cell r="CV773">
            <v>0</v>
          </cell>
          <cell r="CW773">
            <v>0</v>
          </cell>
          <cell r="CX773">
            <v>0</v>
          </cell>
          <cell r="CY773">
            <v>0</v>
          </cell>
          <cell r="CZ773">
            <v>0</v>
          </cell>
          <cell r="DA773">
            <v>0</v>
          </cell>
          <cell r="DB773">
            <v>0</v>
          </cell>
          <cell r="DC773">
            <v>0</v>
          </cell>
          <cell r="DD773">
            <v>0</v>
          </cell>
          <cell r="DE773">
            <v>0</v>
          </cell>
          <cell r="DF773">
            <v>0</v>
          </cell>
          <cell r="DG773">
            <v>0</v>
          </cell>
          <cell r="DH773">
            <v>0</v>
          </cell>
          <cell r="DI773">
            <v>0</v>
          </cell>
          <cell r="DJ773">
            <v>0</v>
          </cell>
          <cell r="DK773">
            <v>0</v>
          </cell>
          <cell r="DL773">
            <v>0</v>
          </cell>
          <cell r="DM773">
            <v>0</v>
          </cell>
          <cell r="DN773">
            <v>0</v>
          </cell>
          <cell r="DO773">
            <v>0</v>
          </cell>
          <cell r="DP773">
            <v>0</v>
          </cell>
          <cell r="DQ773">
            <v>0</v>
          </cell>
          <cell r="DR773">
            <v>0</v>
          </cell>
          <cell r="DS773">
            <v>0</v>
          </cell>
          <cell r="DT773">
            <v>0</v>
          </cell>
          <cell r="DU773">
            <v>0</v>
          </cell>
          <cell r="DV773">
            <v>0</v>
          </cell>
          <cell r="DW773">
            <v>0</v>
          </cell>
          <cell r="DX773">
            <v>0</v>
          </cell>
          <cell r="DY773">
            <v>0</v>
          </cell>
          <cell r="DZ773">
            <v>0</v>
          </cell>
          <cell r="EA773">
            <v>0</v>
          </cell>
          <cell r="EB773">
            <v>0</v>
          </cell>
          <cell r="EC773">
            <v>0</v>
          </cell>
          <cell r="ED773">
            <v>0</v>
          </cell>
        </row>
        <row r="774"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  <cell r="BN774">
            <v>0</v>
          </cell>
          <cell r="BO774">
            <v>0</v>
          </cell>
          <cell r="BP774">
            <v>0</v>
          </cell>
          <cell r="BQ774">
            <v>0</v>
          </cell>
          <cell r="BR774">
            <v>0</v>
          </cell>
          <cell r="BS774">
            <v>0</v>
          </cell>
          <cell r="BT774">
            <v>0</v>
          </cell>
          <cell r="BU774">
            <v>0</v>
          </cell>
          <cell r="BV774">
            <v>0</v>
          </cell>
          <cell r="BW774">
            <v>0</v>
          </cell>
          <cell r="BX774">
            <v>0</v>
          </cell>
          <cell r="BY774">
            <v>0</v>
          </cell>
          <cell r="BZ774">
            <v>0</v>
          </cell>
          <cell r="CA774">
            <v>0</v>
          </cell>
          <cell r="CB774">
            <v>0</v>
          </cell>
          <cell r="CC774">
            <v>0</v>
          </cell>
          <cell r="CD774">
            <v>0</v>
          </cell>
          <cell r="CE774">
            <v>0</v>
          </cell>
          <cell r="CF774">
            <v>0</v>
          </cell>
          <cell r="CG774">
            <v>0</v>
          </cell>
          <cell r="CH774">
            <v>0</v>
          </cell>
          <cell r="CI774">
            <v>0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P774">
            <v>0</v>
          </cell>
          <cell r="CQ774">
            <v>0</v>
          </cell>
          <cell r="CR774">
            <v>0</v>
          </cell>
          <cell r="CS774">
            <v>0</v>
          </cell>
          <cell r="CT774">
            <v>0</v>
          </cell>
          <cell r="CU774">
            <v>0</v>
          </cell>
          <cell r="CV774">
            <v>0</v>
          </cell>
          <cell r="CW774">
            <v>0</v>
          </cell>
          <cell r="CX774">
            <v>0</v>
          </cell>
          <cell r="CY774">
            <v>0</v>
          </cell>
          <cell r="CZ774">
            <v>0</v>
          </cell>
          <cell r="DA774">
            <v>0</v>
          </cell>
          <cell r="DB774">
            <v>0</v>
          </cell>
          <cell r="DC774">
            <v>0</v>
          </cell>
          <cell r="DD774">
            <v>0</v>
          </cell>
          <cell r="DE774">
            <v>0</v>
          </cell>
          <cell r="DF774">
            <v>0</v>
          </cell>
          <cell r="DG774">
            <v>0</v>
          </cell>
          <cell r="DH774">
            <v>0</v>
          </cell>
          <cell r="DI774">
            <v>0</v>
          </cell>
          <cell r="DJ774">
            <v>0</v>
          </cell>
          <cell r="DK774">
            <v>0</v>
          </cell>
          <cell r="DL774">
            <v>0</v>
          </cell>
          <cell r="DM774">
            <v>0</v>
          </cell>
          <cell r="DN774">
            <v>0</v>
          </cell>
          <cell r="DO774">
            <v>0</v>
          </cell>
          <cell r="DP774">
            <v>0</v>
          </cell>
          <cell r="DQ774">
            <v>0</v>
          </cell>
          <cell r="DR774">
            <v>0</v>
          </cell>
          <cell r="DS774">
            <v>0</v>
          </cell>
          <cell r="DT774">
            <v>0</v>
          </cell>
          <cell r="DU774">
            <v>0</v>
          </cell>
          <cell r="DV774">
            <v>0</v>
          </cell>
          <cell r="DW774">
            <v>0</v>
          </cell>
          <cell r="DX774">
            <v>0</v>
          </cell>
          <cell r="DY774">
            <v>0</v>
          </cell>
          <cell r="DZ774">
            <v>0</v>
          </cell>
          <cell r="EA774">
            <v>0</v>
          </cell>
          <cell r="EB774">
            <v>0</v>
          </cell>
          <cell r="EC774">
            <v>0</v>
          </cell>
          <cell r="ED774">
            <v>0</v>
          </cell>
        </row>
        <row r="775"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  <cell r="BL775">
            <v>0</v>
          </cell>
          <cell r="BM775">
            <v>0</v>
          </cell>
          <cell r="BN775">
            <v>0</v>
          </cell>
          <cell r="BO775">
            <v>0</v>
          </cell>
          <cell r="BP775">
            <v>0</v>
          </cell>
          <cell r="BQ775">
            <v>0</v>
          </cell>
          <cell r="BR775">
            <v>0</v>
          </cell>
          <cell r="BS775">
            <v>0</v>
          </cell>
          <cell r="BT775">
            <v>0</v>
          </cell>
          <cell r="BU775">
            <v>0</v>
          </cell>
          <cell r="BV775">
            <v>0</v>
          </cell>
          <cell r="BW775">
            <v>0</v>
          </cell>
          <cell r="BX775">
            <v>0</v>
          </cell>
          <cell r="BY775">
            <v>0</v>
          </cell>
          <cell r="BZ775">
            <v>0</v>
          </cell>
          <cell r="CA775">
            <v>0</v>
          </cell>
          <cell r="CB775">
            <v>0</v>
          </cell>
          <cell r="CC775">
            <v>0</v>
          </cell>
          <cell r="CD775">
            <v>0</v>
          </cell>
          <cell r="CE775">
            <v>0</v>
          </cell>
          <cell r="CF775">
            <v>0</v>
          </cell>
          <cell r="CG775">
            <v>0</v>
          </cell>
          <cell r="CH775">
            <v>0</v>
          </cell>
          <cell r="CI775">
            <v>0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P775">
            <v>0</v>
          </cell>
          <cell r="CQ775">
            <v>0</v>
          </cell>
          <cell r="CR775">
            <v>0</v>
          </cell>
          <cell r="CS775">
            <v>0</v>
          </cell>
          <cell r="CT775">
            <v>0</v>
          </cell>
          <cell r="CU775">
            <v>0</v>
          </cell>
          <cell r="CV775">
            <v>0</v>
          </cell>
          <cell r="CW775">
            <v>0</v>
          </cell>
          <cell r="CX775">
            <v>0</v>
          </cell>
          <cell r="CY775">
            <v>0</v>
          </cell>
          <cell r="CZ775">
            <v>0</v>
          </cell>
          <cell r="DA775">
            <v>0</v>
          </cell>
          <cell r="DB775">
            <v>0</v>
          </cell>
          <cell r="DC775">
            <v>0</v>
          </cell>
          <cell r="DD775">
            <v>0</v>
          </cell>
          <cell r="DE775">
            <v>0</v>
          </cell>
          <cell r="DF775">
            <v>0</v>
          </cell>
          <cell r="DG775">
            <v>0</v>
          </cell>
          <cell r="DH775">
            <v>0</v>
          </cell>
          <cell r="DI775">
            <v>0</v>
          </cell>
          <cell r="DJ775">
            <v>0</v>
          </cell>
          <cell r="DK775">
            <v>0</v>
          </cell>
          <cell r="DL775">
            <v>0</v>
          </cell>
          <cell r="DM775">
            <v>0</v>
          </cell>
          <cell r="DN775">
            <v>0</v>
          </cell>
          <cell r="DO775">
            <v>0</v>
          </cell>
          <cell r="DP775">
            <v>0</v>
          </cell>
          <cell r="DQ775">
            <v>0</v>
          </cell>
          <cell r="DR775">
            <v>0</v>
          </cell>
          <cell r="DS775">
            <v>0</v>
          </cell>
          <cell r="DT775">
            <v>0</v>
          </cell>
          <cell r="DU775">
            <v>0</v>
          </cell>
          <cell r="DV775">
            <v>0</v>
          </cell>
          <cell r="DW775">
            <v>0</v>
          </cell>
          <cell r="DX775">
            <v>0</v>
          </cell>
          <cell r="DY775">
            <v>0</v>
          </cell>
          <cell r="DZ775">
            <v>0</v>
          </cell>
          <cell r="EA775">
            <v>0</v>
          </cell>
          <cell r="EB775">
            <v>0</v>
          </cell>
          <cell r="EC775">
            <v>0</v>
          </cell>
          <cell r="ED775">
            <v>0</v>
          </cell>
        </row>
        <row r="777"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  <cell r="BM777">
            <v>0</v>
          </cell>
          <cell r="BN777">
            <v>0</v>
          </cell>
          <cell r="BO777">
            <v>0</v>
          </cell>
          <cell r="BP777">
            <v>0</v>
          </cell>
          <cell r="BQ777">
            <v>0</v>
          </cell>
          <cell r="BR777">
            <v>0</v>
          </cell>
          <cell r="BS777">
            <v>0</v>
          </cell>
          <cell r="BT777">
            <v>0</v>
          </cell>
          <cell r="BU777">
            <v>0</v>
          </cell>
          <cell r="BV777">
            <v>0</v>
          </cell>
          <cell r="BW777">
            <v>0</v>
          </cell>
          <cell r="BX777">
            <v>0</v>
          </cell>
          <cell r="BY777">
            <v>0</v>
          </cell>
          <cell r="BZ777">
            <v>0</v>
          </cell>
          <cell r="CA777">
            <v>0</v>
          </cell>
          <cell r="CB777">
            <v>0</v>
          </cell>
          <cell r="CC777">
            <v>0</v>
          </cell>
          <cell r="CD777">
            <v>0</v>
          </cell>
          <cell r="CE777">
            <v>0</v>
          </cell>
          <cell r="CF777">
            <v>0</v>
          </cell>
          <cell r="CG777">
            <v>0</v>
          </cell>
          <cell r="CH777">
            <v>0</v>
          </cell>
          <cell r="CI777">
            <v>0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P777">
            <v>0</v>
          </cell>
          <cell r="CQ777">
            <v>0</v>
          </cell>
          <cell r="CR777">
            <v>0</v>
          </cell>
          <cell r="CS777">
            <v>0</v>
          </cell>
          <cell r="CT777">
            <v>0</v>
          </cell>
          <cell r="CU777">
            <v>0</v>
          </cell>
          <cell r="CV777">
            <v>0</v>
          </cell>
          <cell r="CW777">
            <v>0</v>
          </cell>
          <cell r="CX777">
            <v>0</v>
          </cell>
          <cell r="CY777">
            <v>0</v>
          </cell>
          <cell r="CZ777">
            <v>0</v>
          </cell>
          <cell r="DA777">
            <v>0</v>
          </cell>
          <cell r="DB777">
            <v>0</v>
          </cell>
          <cell r="DC777">
            <v>0</v>
          </cell>
          <cell r="DD777">
            <v>0</v>
          </cell>
          <cell r="DE777">
            <v>0</v>
          </cell>
          <cell r="DF777">
            <v>0</v>
          </cell>
          <cell r="DG777">
            <v>0</v>
          </cell>
          <cell r="DH777">
            <v>0</v>
          </cell>
          <cell r="DI777">
            <v>0</v>
          </cell>
          <cell r="DJ777">
            <v>0</v>
          </cell>
          <cell r="DK777">
            <v>0</v>
          </cell>
          <cell r="DL777">
            <v>0</v>
          </cell>
          <cell r="DM777">
            <v>0</v>
          </cell>
          <cell r="DN777">
            <v>0</v>
          </cell>
          <cell r="DO777">
            <v>0</v>
          </cell>
          <cell r="DP777">
            <v>0</v>
          </cell>
          <cell r="DQ777">
            <v>0</v>
          </cell>
          <cell r="DR777">
            <v>0</v>
          </cell>
          <cell r="DS777">
            <v>0</v>
          </cell>
          <cell r="DT777">
            <v>0</v>
          </cell>
          <cell r="DU777">
            <v>0</v>
          </cell>
          <cell r="DV777">
            <v>0</v>
          </cell>
          <cell r="DW777">
            <v>0</v>
          </cell>
          <cell r="DX777">
            <v>0</v>
          </cell>
          <cell r="DY777">
            <v>0</v>
          </cell>
          <cell r="DZ777">
            <v>0</v>
          </cell>
          <cell r="EA777">
            <v>0</v>
          </cell>
          <cell r="EB777">
            <v>0</v>
          </cell>
          <cell r="EC777">
            <v>0</v>
          </cell>
          <cell r="ED777">
            <v>0</v>
          </cell>
        </row>
        <row r="778"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  <cell r="BN778">
            <v>0</v>
          </cell>
          <cell r="BO778">
            <v>0</v>
          </cell>
          <cell r="BP778">
            <v>0</v>
          </cell>
          <cell r="BQ778">
            <v>0</v>
          </cell>
          <cell r="BR778">
            <v>0</v>
          </cell>
          <cell r="BS778">
            <v>0</v>
          </cell>
          <cell r="BT778">
            <v>0</v>
          </cell>
          <cell r="BU778">
            <v>0</v>
          </cell>
          <cell r="BV778">
            <v>0</v>
          </cell>
          <cell r="BW778">
            <v>0</v>
          </cell>
          <cell r="BX778">
            <v>0</v>
          </cell>
          <cell r="BY778">
            <v>0</v>
          </cell>
          <cell r="BZ778">
            <v>0</v>
          </cell>
          <cell r="CA778">
            <v>0</v>
          </cell>
          <cell r="CB778">
            <v>0</v>
          </cell>
          <cell r="CC778">
            <v>0</v>
          </cell>
          <cell r="CD778">
            <v>0</v>
          </cell>
          <cell r="CE778">
            <v>0</v>
          </cell>
          <cell r="CF778">
            <v>0</v>
          </cell>
          <cell r="CG778">
            <v>0</v>
          </cell>
          <cell r="CH778">
            <v>0</v>
          </cell>
          <cell r="CI778">
            <v>0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P778">
            <v>0</v>
          </cell>
          <cell r="CQ778">
            <v>0</v>
          </cell>
          <cell r="CR778">
            <v>0</v>
          </cell>
          <cell r="CS778">
            <v>0</v>
          </cell>
          <cell r="CT778">
            <v>0</v>
          </cell>
          <cell r="CU778">
            <v>0</v>
          </cell>
          <cell r="CV778">
            <v>0</v>
          </cell>
          <cell r="CW778">
            <v>0</v>
          </cell>
          <cell r="CX778">
            <v>0</v>
          </cell>
          <cell r="CY778">
            <v>0</v>
          </cell>
          <cell r="CZ778">
            <v>0</v>
          </cell>
          <cell r="DA778">
            <v>0</v>
          </cell>
          <cell r="DB778">
            <v>0</v>
          </cell>
          <cell r="DC778">
            <v>0</v>
          </cell>
          <cell r="DD778">
            <v>0</v>
          </cell>
          <cell r="DE778">
            <v>0</v>
          </cell>
          <cell r="DF778">
            <v>0</v>
          </cell>
          <cell r="DG778">
            <v>0</v>
          </cell>
          <cell r="DH778">
            <v>0</v>
          </cell>
          <cell r="DI778">
            <v>0</v>
          </cell>
          <cell r="DJ778">
            <v>0</v>
          </cell>
          <cell r="DK778">
            <v>0</v>
          </cell>
          <cell r="DL778">
            <v>0</v>
          </cell>
          <cell r="DM778">
            <v>0</v>
          </cell>
          <cell r="DN778">
            <v>0</v>
          </cell>
          <cell r="DO778">
            <v>0</v>
          </cell>
          <cell r="DP778">
            <v>0</v>
          </cell>
          <cell r="DQ778">
            <v>0</v>
          </cell>
          <cell r="DR778">
            <v>0</v>
          </cell>
          <cell r="DS778">
            <v>0</v>
          </cell>
          <cell r="DT778">
            <v>0</v>
          </cell>
          <cell r="DU778">
            <v>0</v>
          </cell>
          <cell r="DV778">
            <v>0</v>
          </cell>
          <cell r="DW778">
            <v>0</v>
          </cell>
          <cell r="DX778">
            <v>0</v>
          </cell>
          <cell r="DY778">
            <v>0</v>
          </cell>
          <cell r="DZ778">
            <v>0</v>
          </cell>
          <cell r="EA778">
            <v>0</v>
          </cell>
          <cell r="EB778">
            <v>0</v>
          </cell>
          <cell r="EC778">
            <v>0</v>
          </cell>
          <cell r="ED778">
            <v>0</v>
          </cell>
        </row>
        <row r="779"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R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  <cell r="BW779">
            <v>0</v>
          </cell>
          <cell r="BX779">
            <v>0</v>
          </cell>
          <cell r="BY779">
            <v>0</v>
          </cell>
          <cell r="BZ779">
            <v>0</v>
          </cell>
          <cell r="CA779">
            <v>0</v>
          </cell>
          <cell r="CB779">
            <v>0</v>
          </cell>
          <cell r="CC779">
            <v>0</v>
          </cell>
          <cell r="CD779">
            <v>0</v>
          </cell>
          <cell r="CE779">
            <v>0</v>
          </cell>
          <cell r="CF779">
            <v>0</v>
          </cell>
          <cell r="CG779">
            <v>0</v>
          </cell>
          <cell r="CH779">
            <v>0</v>
          </cell>
          <cell r="CI779">
            <v>0</v>
          </cell>
          <cell r="CJ779">
            <v>0</v>
          </cell>
          <cell r="CK779">
            <v>0</v>
          </cell>
          <cell r="CL779">
            <v>0</v>
          </cell>
          <cell r="CM779">
            <v>0</v>
          </cell>
          <cell r="CN779">
            <v>0</v>
          </cell>
          <cell r="CO779">
            <v>0</v>
          </cell>
          <cell r="CP779">
            <v>0</v>
          </cell>
          <cell r="CQ779">
            <v>0</v>
          </cell>
          <cell r="CR779">
            <v>0</v>
          </cell>
          <cell r="CS779">
            <v>0</v>
          </cell>
          <cell r="CT779">
            <v>0</v>
          </cell>
          <cell r="CU779">
            <v>0</v>
          </cell>
          <cell r="CV779">
            <v>0</v>
          </cell>
          <cell r="CW779">
            <v>0</v>
          </cell>
          <cell r="CX779">
            <v>0</v>
          </cell>
          <cell r="CY779">
            <v>0</v>
          </cell>
          <cell r="CZ779">
            <v>0</v>
          </cell>
          <cell r="DA779">
            <v>0</v>
          </cell>
          <cell r="DB779">
            <v>0</v>
          </cell>
          <cell r="DC779">
            <v>0</v>
          </cell>
          <cell r="DD779">
            <v>0</v>
          </cell>
          <cell r="DE779">
            <v>0</v>
          </cell>
          <cell r="DF779">
            <v>0</v>
          </cell>
          <cell r="DG779">
            <v>0</v>
          </cell>
          <cell r="DH779">
            <v>0</v>
          </cell>
          <cell r="DI779">
            <v>0</v>
          </cell>
          <cell r="DJ779">
            <v>0</v>
          </cell>
          <cell r="DK779">
            <v>0</v>
          </cell>
          <cell r="DL779">
            <v>0</v>
          </cell>
          <cell r="DM779">
            <v>0</v>
          </cell>
          <cell r="DN779">
            <v>0</v>
          </cell>
          <cell r="DO779">
            <v>0</v>
          </cell>
          <cell r="DP779">
            <v>0</v>
          </cell>
          <cell r="DQ779">
            <v>0</v>
          </cell>
          <cell r="DR779">
            <v>0</v>
          </cell>
          <cell r="DS779">
            <v>0</v>
          </cell>
          <cell r="DT779">
            <v>0</v>
          </cell>
          <cell r="DU779">
            <v>0</v>
          </cell>
          <cell r="DV779">
            <v>0</v>
          </cell>
          <cell r="DW779">
            <v>0</v>
          </cell>
          <cell r="DX779">
            <v>0</v>
          </cell>
          <cell r="DY779">
            <v>0</v>
          </cell>
          <cell r="DZ779">
            <v>0</v>
          </cell>
          <cell r="EA779">
            <v>0</v>
          </cell>
          <cell r="EB779">
            <v>0</v>
          </cell>
          <cell r="EC779">
            <v>0</v>
          </cell>
          <cell r="ED779">
            <v>0</v>
          </cell>
        </row>
        <row r="780"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0</v>
          </cell>
          <cell r="BT780">
            <v>0</v>
          </cell>
          <cell r="BU780">
            <v>0</v>
          </cell>
          <cell r="BV780">
            <v>0</v>
          </cell>
          <cell r="BW780">
            <v>0</v>
          </cell>
          <cell r="BX780">
            <v>0</v>
          </cell>
          <cell r="BY780">
            <v>0</v>
          </cell>
          <cell r="BZ780">
            <v>0</v>
          </cell>
          <cell r="CA780">
            <v>0</v>
          </cell>
          <cell r="CB780">
            <v>0</v>
          </cell>
          <cell r="CC780">
            <v>0</v>
          </cell>
          <cell r="CD780">
            <v>0</v>
          </cell>
          <cell r="CE780">
            <v>0</v>
          </cell>
          <cell r="CF780">
            <v>0</v>
          </cell>
          <cell r="CG780">
            <v>0</v>
          </cell>
          <cell r="CH780">
            <v>0</v>
          </cell>
          <cell r="CI780">
            <v>0</v>
          </cell>
          <cell r="CJ780">
            <v>0</v>
          </cell>
          <cell r="CK780">
            <v>0</v>
          </cell>
          <cell r="CL780">
            <v>0</v>
          </cell>
          <cell r="CM780">
            <v>0</v>
          </cell>
          <cell r="CN780">
            <v>0</v>
          </cell>
          <cell r="CO780">
            <v>0</v>
          </cell>
          <cell r="CP780">
            <v>0</v>
          </cell>
          <cell r="CQ780">
            <v>0</v>
          </cell>
          <cell r="CR780">
            <v>0</v>
          </cell>
          <cell r="CS780">
            <v>0</v>
          </cell>
          <cell r="CT780">
            <v>0</v>
          </cell>
          <cell r="CU780">
            <v>0</v>
          </cell>
          <cell r="CV780">
            <v>0</v>
          </cell>
          <cell r="CW780">
            <v>0</v>
          </cell>
          <cell r="CX780">
            <v>0</v>
          </cell>
          <cell r="CY780">
            <v>0</v>
          </cell>
          <cell r="CZ780">
            <v>0</v>
          </cell>
          <cell r="DA780">
            <v>0</v>
          </cell>
          <cell r="DB780">
            <v>0</v>
          </cell>
          <cell r="DC780">
            <v>0</v>
          </cell>
          <cell r="DD780">
            <v>0</v>
          </cell>
          <cell r="DE780">
            <v>0</v>
          </cell>
          <cell r="DF780">
            <v>0</v>
          </cell>
          <cell r="DG780">
            <v>0</v>
          </cell>
          <cell r="DH780">
            <v>0</v>
          </cell>
          <cell r="DI780">
            <v>0</v>
          </cell>
          <cell r="DJ780">
            <v>0</v>
          </cell>
          <cell r="DK780">
            <v>0</v>
          </cell>
          <cell r="DL780">
            <v>0</v>
          </cell>
          <cell r="DM780">
            <v>0</v>
          </cell>
          <cell r="DN780">
            <v>0</v>
          </cell>
          <cell r="DO780">
            <v>0</v>
          </cell>
          <cell r="DP780">
            <v>0</v>
          </cell>
          <cell r="DQ780">
            <v>0</v>
          </cell>
          <cell r="DR780">
            <v>0</v>
          </cell>
          <cell r="DS780">
            <v>0</v>
          </cell>
          <cell r="DT780">
            <v>0</v>
          </cell>
          <cell r="DU780">
            <v>0</v>
          </cell>
          <cell r="DV780">
            <v>0</v>
          </cell>
          <cell r="DW780">
            <v>0</v>
          </cell>
          <cell r="DX780">
            <v>0</v>
          </cell>
          <cell r="DY780">
            <v>0</v>
          </cell>
          <cell r="DZ780">
            <v>0</v>
          </cell>
          <cell r="EA780">
            <v>0</v>
          </cell>
          <cell r="EB780">
            <v>0</v>
          </cell>
          <cell r="EC780">
            <v>0</v>
          </cell>
          <cell r="ED780">
            <v>0</v>
          </cell>
        </row>
        <row r="781"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  <cell r="BQ781">
            <v>0</v>
          </cell>
          <cell r="BR781">
            <v>0</v>
          </cell>
          <cell r="BS781">
            <v>0</v>
          </cell>
          <cell r="BT781">
            <v>0</v>
          </cell>
          <cell r="BU781">
            <v>0</v>
          </cell>
          <cell r="BV781">
            <v>0</v>
          </cell>
          <cell r="BW781">
            <v>0</v>
          </cell>
          <cell r="BX781">
            <v>0</v>
          </cell>
          <cell r="BY781">
            <v>0</v>
          </cell>
          <cell r="BZ781">
            <v>0</v>
          </cell>
          <cell r="CA781">
            <v>0</v>
          </cell>
          <cell r="CB781">
            <v>0</v>
          </cell>
          <cell r="CC781">
            <v>0</v>
          </cell>
          <cell r="CD781">
            <v>0</v>
          </cell>
          <cell r="CE781">
            <v>0</v>
          </cell>
          <cell r="CF781">
            <v>0</v>
          </cell>
          <cell r="CG781">
            <v>0</v>
          </cell>
          <cell r="CH781">
            <v>0</v>
          </cell>
          <cell r="CI781">
            <v>0</v>
          </cell>
          <cell r="CJ781">
            <v>0</v>
          </cell>
          <cell r="CK781">
            <v>0</v>
          </cell>
          <cell r="CL781">
            <v>0</v>
          </cell>
          <cell r="CM781">
            <v>0</v>
          </cell>
          <cell r="CN781">
            <v>0</v>
          </cell>
          <cell r="CO781">
            <v>0</v>
          </cell>
          <cell r="CP781">
            <v>0</v>
          </cell>
          <cell r="CQ781">
            <v>0</v>
          </cell>
          <cell r="CR781">
            <v>0</v>
          </cell>
          <cell r="CS781">
            <v>0</v>
          </cell>
          <cell r="CT781">
            <v>0</v>
          </cell>
          <cell r="CU781">
            <v>0</v>
          </cell>
          <cell r="CV781">
            <v>0</v>
          </cell>
          <cell r="CW781">
            <v>0</v>
          </cell>
          <cell r="CX781">
            <v>0</v>
          </cell>
          <cell r="CY781">
            <v>0</v>
          </cell>
          <cell r="CZ781">
            <v>0</v>
          </cell>
          <cell r="DA781">
            <v>0</v>
          </cell>
          <cell r="DB781">
            <v>0</v>
          </cell>
          <cell r="DC781">
            <v>0</v>
          </cell>
          <cell r="DD781">
            <v>0</v>
          </cell>
          <cell r="DE781">
            <v>0</v>
          </cell>
          <cell r="DF781">
            <v>0</v>
          </cell>
          <cell r="DG781">
            <v>0</v>
          </cell>
          <cell r="DH781">
            <v>0</v>
          </cell>
          <cell r="DI781">
            <v>0</v>
          </cell>
          <cell r="DJ781">
            <v>0</v>
          </cell>
          <cell r="DK781">
            <v>0</v>
          </cell>
          <cell r="DL781">
            <v>0</v>
          </cell>
          <cell r="DM781">
            <v>0</v>
          </cell>
          <cell r="DN781">
            <v>0</v>
          </cell>
          <cell r="DO781">
            <v>0</v>
          </cell>
          <cell r="DP781">
            <v>0</v>
          </cell>
          <cell r="DQ781">
            <v>0</v>
          </cell>
          <cell r="DR781">
            <v>0</v>
          </cell>
          <cell r="DS781">
            <v>0</v>
          </cell>
          <cell r="DT781">
            <v>0</v>
          </cell>
          <cell r="DU781">
            <v>0</v>
          </cell>
          <cell r="DV781">
            <v>0</v>
          </cell>
          <cell r="DW781">
            <v>0</v>
          </cell>
          <cell r="DX781">
            <v>0</v>
          </cell>
          <cell r="DY781">
            <v>0</v>
          </cell>
          <cell r="DZ781">
            <v>0</v>
          </cell>
          <cell r="EA781">
            <v>0</v>
          </cell>
          <cell r="EB781">
            <v>0</v>
          </cell>
          <cell r="EC781">
            <v>0</v>
          </cell>
          <cell r="ED781">
            <v>0</v>
          </cell>
        </row>
        <row r="783"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>
            <v>0</v>
          </cell>
          <cell r="BW783">
            <v>0</v>
          </cell>
          <cell r="BX783">
            <v>0</v>
          </cell>
          <cell r="BY783">
            <v>0</v>
          </cell>
          <cell r="BZ783">
            <v>0</v>
          </cell>
          <cell r="CA783">
            <v>0</v>
          </cell>
          <cell r="CB783">
            <v>0</v>
          </cell>
          <cell r="CC783">
            <v>0</v>
          </cell>
          <cell r="CD783">
            <v>0</v>
          </cell>
          <cell r="CE783">
            <v>0</v>
          </cell>
          <cell r="CF783">
            <v>0</v>
          </cell>
          <cell r="CG783">
            <v>0</v>
          </cell>
          <cell r="CH783">
            <v>0</v>
          </cell>
          <cell r="CI783">
            <v>0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P783">
            <v>0</v>
          </cell>
          <cell r="CQ783">
            <v>0</v>
          </cell>
          <cell r="CR783">
            <v>0</v>
          </cell>
          <cell r="CS783">
            <v>0</v>
          </cell>
          <cell r="CT783">
            <v>0</v>
          </cell>
          <cell r="CU783">
            <v>0</v>
          </cell>
          <cell r="CV783">
            <v>0</v>
          </cell>
          <cell r="CW783">
            <v>0</v>
          </cell>
          <cell r="CX783">
            <v>0</v>
          </cell>
          <cell r="CY783">
            <v>0</v>
          </cell>
          <cell r="CZ783">
            <v>0</v>
          </cell>
          <cell r="DA783">
            <v>0</v>
          </cell>
          <cell r="DB783">
            <v>0</v>
          </cell>
          <cell r="DC783">
            <v>0</v>
          </cell>
          <cell r="DD783">
            <v>0</v>
          </cell>
          <cell r="DE783">
            <v>0</v>
          </cell>
          <cell r="DF783">
            <v>0</v>
          </cell>
          <cell r="DG783">
            <v>0</v>
          </cell>
          <cell r="DH783">
            <v>0</v>
          </cell>
          <cell r="DI783">
            <v>0</v>
          </cell>
          <cell r="DJ783">
            <v>0</v>
          </cell>
          <cell r="DK783">
            <v>0</v>
          </cell>
          <cell r="DL783">
            <v>0</v>
          </cell>
          <cell r="DM783">
            <v>0</v>
          </cell>
          <cell r="DN783">
            <v>0</v>
          </cell>
          <cell r="DO783">
            <v>0</v>
          </cell>
          <cell r="DP783">
            <v>0</v>
          </cell>
          <cell r="DQ783">
            <v>0</v>
          </cell>
          <cell r="DR783">
            <v>0</v>
          </cell>
          <cell r="DS783">
            <v>0</v>
          </cell>
          <cell r="DT783">
            <v>0</v>
          </cell>
          <cell r="DU783">
            <v>0</v>
          </cell>
          <cell r="DV783">
            <v>0</v>
          </cell>
          <cell r="DW783">
            <v>0</v>
          </cell>
          <cell r="DX783">
            <v>0</v>
          </cell>
          <cell r="DY783">
            <v>0</v>
          </cell>
          <cell r="DZ783">
            <v>0</v>
          </cell>
          <cell r="EA783">
            <v>0</v>
          </cell>
          <cell r="EB783">
            <v>0</v>
          </cell>
          <cell r="EC783">
            <v>0</v>
          </cell>
          <cell r="ED783">
            <v>0</v>
          </cell>
        </row>
        <row r="784"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0</v>
          </cell>
          <cell r="BR784">
            <v>0</v>
          </cell>
          <cell r="BS784">
            <v>0</v>
          </cell>
          <cell r="BT784">
            <v>0</v>
          </cell>
          <cell r="BU784">
            <v>0</v>
          </cell>
          <cell r="BV784">
            <v>0</v>
          </cell>
          <cell r="BW784">
            <v>0</v>
          </cell>
          <cell r="BX784">
            <v>0</v>
          </cell>
          <cell r="BY784">
            <v>0</v>
          </cell>
          <cell r="BZ784">
            <v>0</v>
          </cell>
          <cell r="CA784">
            <v>0</v>
          </cell>
          <cell r="CB784">
            <v>0</v>
          </cell>
          <cell r="CC784">
            <v>0</v>
          </cell>
          <cell r="CD784">
            <v>0</v>
          </cell>
          <cell r="CE784">
            <v>0</v>
          </cell>
          <cell r="CF784">
            <v>0</v>
          </cell>
          <cell r="CG784">
            <v>0</v>
          </cell>
          <cell r="CH784">
            <v>0</v>
          </cell>
          <cell r="CI784">
            <v>0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P784">
            <v>0</v>
          </cell>
          <cell r="CQ784">
            <v>0</v>
          </cell>
          <cell r="CR784">
            <v>0</v>
          </cell>
          <cell r="CS784">
            <v>0</v>
          </cell>
          <cell r="CT784">
            <v>0</v>
          </cell>
          <cell r="CU784">
            <v>0</v>
          </cell>
          <cell r="CV784">
            <v>0</v>
          </cell>
          <cell r="CW784">
            <v>0</v>
          </cell>
          <cell r="CX784">
            <v>0</v>
          </cell>
          <cell r="CY784">
            <v>0</v>
          </cell>
          <cell r="CZ784">
            <v>0</v>
          </cell>
          <cell r="DA784">
            <v>0</v>
          </cell>
          <cell r="DB784">
            <v>0</v>
          </cell>
          <cell r="DC784">
            <v>0</v>
          </cell>
          <cell r="DD784">
            <v>0</v>
          </cell>
          <cell r="DE784">
            <v>0</v>
          </cell>
          <cell r="DF784">
            <v>0</v>
          </cell>
          <cell r="DG784">
            <v>0</v>
          </cell>
          <cell r="DH784">
            <v>0</v>
          </cell>
          <cell r="DI784">
            <v>0</v>
          </cell>
          <cell r="DJ784">
            <v>0</v>
          </cell>
          <cell r="DK784">
            <v>0</v>
          </cell>
          <cell r="DL784">
            <v>0</v>
          </cell>
          <cell r="DM784">
            <v>0</v>
          </cell>
          <cell r="DN784">
            <v>0</v>
          </cell>
          <cell r="DO784">
            <v>0</v>
          </cell>
          <cell r="DP784">
            <v>0</v>
          </cell>
          <cell r="DQ784">
            <v>0</v>
          </cell>
          <cell r="DR784">
            <v>0</v>
          </cell>
          <cell r="DS784">
            <v>0</v>
          </cell>
          <cell r="DT784">
            <v>0</v>
          </cell>
          <cell r="DU784">
            <v>0</v>
          </cell>
          <cell r="DV784">
            <v>0</v>
          </cell>
          <cell r="DW784">
            <v>0</v>
          </cell>
          <cell r="DX784">
            <v>0</v>
          </cell>
          <cell r="DY784">
            <v>0</v>
          </cell>
          <cell r="DZ784">
            <v>0</v>
          </cell>
          <cell r="EA784">
            <v>0</v>
          </cell>
          <cell r="EB784">
            <v>0</v>
          </cell>
          <cell r="EC784">
            <v>0</v>
          </cell>
          <cell r="ED784">
            <v>0</v>
          </cell>
        </row>
        <row r="785"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</v>
          </cell>
          <cell r="BR785">
            <v>0</v>
          </cell>
          <cell r="BS785">
            <v>0</v>
          </cell>
          <cell r="BT785">
            <v>0</v>
          </cell>
          <cell r="BU785">
            <v>0</v>
          </cell>
          <cell r="BV785">
            <v>0</v>
          </cell>
          <cell r="BW785">
            <v>0</v>
          </cell>
          <cell r="BX785">
            <v>0</v>
          </cell>
          <cell r="BY785">
            <v>0</v>
          </cell>
          <cell r="BZ785">
            <v>0</v>
          </cell>
          <cell r="CA785">
            <v>0</v>
          </cell>
          <cell r="CB785">
            <v>0</v>
          </cell>
          <cell r="CC785">
            <v>0</v>
          </cell>
          <cell r="CD785">
            <v>0</v>
          </cell>
          <cell r="CE785">
            <v>0</v>
          </cell>
          <cell r="CF785">
            <v>0</v>
          </cell>
          <cell r="CG785">
            <v>0</v>
          </cell>
          <cell r="CH785">
            <v>0</v>
          </cell>
          <cell r="CI785">
            <v>0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P785">
            <v>0</v>
          </cell>
          <cell r="CQ785">
            <v>0</v>
          </cell>
          <cell r="CR785">
            <v>0</v>
          </cell>
          <cell r="CS785">
            <v>0</v>
          </cell>
          <cell r="CT785">
            <v>0</v>
          </cell>
          <cell r="CU785">
            <v>0</v>
          </cell>
          <cell r="CV785">
            <v>0</v>
          </cell>
          <cell r="CW785">
            <v>0</v>
          </cell>
          <cell r="CX785">
            <v>0</v>
          </cell>
          <cell r="CY785">
            <v>0</v>
          </cell>
          <cell r="CZ785">
            <v>0</v>
          </cell>
          <cell r="DA785">
            <v>0</v>
          </cell>
          <cell r="DB785">
            <v>0</v>
          </cell>
          <cell r="DC785">
            <v>0</v>
          </cell>
          <cell r="DD785">
            <v>0</v>
          </cell>
          <cell r="DE785">
            <v>0</v>
          </cell>
          <cell r="DF785">
            <v>0</v>
          </cell>
          <cell r="DG785">
            <v>0</v>
          </cell>
          <cell r="DH785">
            <v>0</v>
          </cell>
          <cell r="DI785">
            <v>0</v>
          </cell>
          <cell r="DJ785">
            <v>0</v>
          </cell>
          <cell r="DK785">
            <v>0</v>
          </cell>
          <cell r="DL785">
            <v>0</v>
          </cell>
          <cell r="DM785">
            <v>0</v>
          </cell>
          <cell r="DN785">
            <v>0</v>
          </cell>
          <cell r="DO785">
            <v>0</v>
          </cell>
          <cell r="DP785">
            <v>0</v>
          </cell>
          <cell r="DQ785">
            <v>0</v>
          </cell>
          <cell r="DR785">
            <v>0</v>
          </cell>
          <cell r="DS785">
            <v>0</v>
          </cell>
          <cell r="DT785">
            <v>0</v>
          </cell>
          <cell r="DU785">
            <v>0</v>
          </cell>
          <cell r="DV785">
            <v>0</v>
          </cell>
          <cell r="DW785">
            <v>0</v>
          </cell>
          <cell r="DX785">
            <v>0</v>
          </cell>
          <cell r="DY785">
            <v>0</v>
          </cell>
          <cell r="DZ785">
            <v>0</v>
          </cell>
          <cell r="EA785">
            <v>0</v>
          </cell>
          <cell r="EB785">
            <v>0</v>
          </cell>
          <cell r="EC785">
            <v>0</v>
          </cell>
          <cell r="ED785">
            <v>0</v>
          </cell>
        </row>
        <row r="786"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</v>
          </cell>
          <cell r="BR786">
            <v>0</v>
          </cell>
          <cell r="BS786">
            <v>0</v>
          </cell>
          <cell r="BT786">
            <v>0</v>
          </cell>
          <cell r="BU786">
            <v>0</v>
          </cell>
          <cell r="BV786">
            <v>0</v>
          </cell>
          <cell r="BW786">
            <v>0</v>
          </cell>
          <cell r="BX786">
            <v>0</v>
          </cell>
          <cell r="BY786">
            <v>0</v>
          </cell>
          <cell r="BZ786">
            <v>0</v>
          </cell>
          <cell r="CA786">
            <v>0</v>
          </cell>
          <cell r="CB786">
            <v>0</v>
          </cell>
          <cell r="CC786">
            <v>0</v>
          </cell>
          <cell r="CD786">
            <v>0</v>
          </cell>
          <cell r="CE786">
            <v>0</v>
          </cell>
          <cell r="CF786">
            <v>0</v>
          </cell>
          <cell r="CG786">
            <v>0</v>
          </cell>
          <cell r="CH786">
            <v>0</v>
          </cell>
          <cell r="CI786">
            <v>0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P786">
            <v>0</v>
          </cell>
          <cell r="CQ786">
            <v>0</v>
          </cell>
          <cell r="CR786">
            <v>0</v>
          </cell>
          <cell r="CS786">
            <v>0</v>
          </cell>
          <cell r="CT786">
            <v>0</v>
          </cell>
          <cell r="CU786">
            <v>0</v>
          </cell>
          <cell r="CV786">
            <v>0</v>
          </cell>
          <cell r="CW786">
            <v>0</v>
          </cell>
          <cell r="CX786">
            <v>0</v>
          </cell>
          <cell r="CY786">
            <v>0</v>
          </cell>
          <cell r="CZ786">
            <v>0</v>
          </cell>
          <cell r="DA786">
            <v>0</v>
          </cell>
          <cell r="DB786">
            <v>0</v>
          </cell>
          <cell r="DC786">
            <v>0</v>
          </cell>
          <cell r="DD786">
            <v>0</v>
          </cell>
          <cell r="DE786">
            <v>0</v>
          </cell>
          <cell r="DF786">
            <v>0</v>
          </cell>
          <cell r="DG786">
            <v>0</v>
          </cell>
          <cell r="DH786">
            <v>0</v>
          </cell>
          <cell r="DI786">
            <v>0</v>
          </cell>
          <cell r="DJ786">
            <v>0</v>
          </cell>
          <cell r="DK786">
            <v>0</v>
          </cell>
          <cell r="DL786">
            <v>0</v>
          </cell>
          <cell r="DM786">
            <v>0</v>
          </cell>
          <cell r="DN786">
            <v>0</v>
          </cell>
          <cell r="DO786">
            <v>0</v>
          </cell>
          <cell r="DP786">
            <v>0</v>
          </cell>
          <cell r="DQ786">
            <v>0</v>
          </cell>
          <cell r="DR786">
            <v>0</v>
          </cell>
          <cell r="DS786">
            <v>0</v>
          </cell>
          <cell r="DT786">
            <v>0</v>
          </cell>
          <cell r="DU786">
            <v>0</v>
          </cell>
          <cell r="DV786">
            <v>0</v>
          </cell>
          <cell r="DW786">
            <v>0</v>
          </cell>
          <cell r="DX786">
            <v>0</v>
          </cell>
          <cell r="DY786">
            <v>0</v>
          </cell>
          <cell r="DZ786">
            <v>0</v>
          </cell>
          <cell r="EA786">
            <v>0</v>
          </cell>
          <cell r="EB786">
            <v>0</v>
          </cell>
          <cell r="EC786">
            <v>0</v>
          </cell>
          <cell r="ED786">
            <v>0</v>
          </cell>
        </row>
        <row r="787"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  <cell r="BY787">
            <v>0</v>
          </cell>
          <cell r="BZ787">
            <v>0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P787">
            <v>0</v>
          </cell>
          <cell r="CQ787">
            <v>0</v>
          </cell>
          <cell r="CR787">
            <v>0</v>
          </cell>
          <cell r="CS787">
            <v>0</v>
          </cell>
          <cell r="CT787">
            <v>0</v>
          </cell>
          <cell r="CU787">
            <v>0</v>
          </cell>
          <cell r="CV787">
            <v>0</v>
          </cell>
          <cell r="CW787">
            <v>0</v>
          </cell>
          <cell r="CX787">
            <v>0</v>
          </cell>
          <cell r="CY787">
            <v>0</v>
          </cell>
          <cell r="CZ787">
            <v>0</v>
          </cell>
          <cell r="DA787">
            <v>0</v>
          </cell>
          <cell r="DB787">
            <v>0</v>
          </cell>
          <cell r="DC787">
            <v>0</v>
          </cell>
          <cell r="DD787">
            <v>0</v>
          </cell>
          <cell r="DE787">
            <v>0</v>
          </cell>
          <cell r="DF787">
            <v>0</v>
          </cell>
          <cell r="DG787">
            <v>0</v>
          </cell>
          <cell r="DH787">
            <v>0</v>
          </cell>
          <cell r="DI787">
            <v>0</v>
          </cell>
          <cell r="DJ787">
            <v>0</v>
          </cell>
          <cell r="DK787">
            <v>0</v>
          </cell>
          <cell r="DL787">
            <v>0</v>
          </cell>
          <cell r="DM787">
            <v>0</v>
          </cell>
          <cell r="DN787">
            <v>0</v>
          </cell>
          <cell r="DO787">
            <v>0</v>
          </cell>
          <cell r="DP787">
            <v>0</v>
          </cell>
          <cell r="DQ787">
            <v>0</v>
          </cell>
          <cell r="DR787">
            <v>0</v>
          </cell>
          <cell r="DS787">
            <v>0</v>
          </cell>
          <cell r="DT787">
            <v>0</v>
          </cell>
          <cell r="DU787">
            <v>0</v>
          </cell>
          <cell r="DV787">
            <v>0</v>
          </cell>
          <cell r="DW787">
            <v>0</v>
          </cell>
          <cell r="DX787">
            <v>0</v>
          </cell>
          <cell r="DY787">
            <v>0</v>
          </cell>
          <cell r="DZ787">
            <v>0</v>
          </cell>
          <cell r="EA787">
            <v>0</v>
          </cell>
          <cell r="EB787">
            <v>0</v>
          </cell>
          <cell r="EC787">
            <v>0</v>
          </cell>
          <cell r="ED787">
            <v>0</v>
          </cell>
        </row>
        <row r="788"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  <cell r="BY788">
            <v>0</v>
          </cell>
          <cell r="BZ788">
            <v>0</v>
          </cell>
          <cell r="CA788">
            <v>0</v>
          </cell>
          <cell r="CB788">
            <v>0</v>
          </cell>
          <cell r="CC788">
            <v>0</v>
          </cell>
          <cell r="CD788">
            <v>0</v>
          </cell>
          <cell r="CE788">
            <v>0</v>
          </cell>
          <cell r="CF788">
            <v>0</v>
          </cell>
          <cell r="CG788">
            <v>0</v>
          </cell>
          <cell r="CH788">
            <v>0</v>
          </cell>
          <cell r="CI788">
            <v>0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P788">
            <v>0</v>
          </cell>
          <cell r="CQ788">
            <v>0</v>
          </cell>
          <cell r="CR788">
            <v>0</v>
          </cell>
          <cell r="CS788">
            <v>0</v>
          </cell>
          <cell r="CT788">
            <v>0</v>
          </cell>
          <cell r="CU788">
            <v>0</v>
          </cell>
          <cell r="CV788">
            <v>0</v>
          </cell>
          <cell r="CW788">
            <v>0</v>
          </cell>
          <cell r="CX788">
            <v>0</v>
          </cell>
          <cell r="CY788">
            <v>0</v>
          </cell>
          <cell r="CZ788">
            <v>0</v>
          </cell>
          <cell r="DA788">
            <v>0</v>
          </cell>
          <cell r="DB788">
            <v>0</v>
          </cell>
          <cell r="DC788">
            <v>0</v>
          </cell>
          <cell r="DD788">
            <v>0</v>
          </cell>
          <cell r="DE788">
            <v>0</v>
          </cell>
          <cell r="DF788">
            <v>0</v>
          </cell>
          <cell r="DG788">
            <v>0</v>
          </cell>
          <cell r="DH788">
            <v>0</v>
          </cell>
          <cell r="DI788">
            <v>0</v>
          </cell>
          <cell r="DJ788">
            <v>0</v>
          </cell>
          <cell r="DK788">
            <v>0</v>
          </cell>
          <cell r="DL788">
            <v>0</v>
          </cell>
          <cell r="DM788">
            <v>0</v>
          </cell>
          <cell r="DN788">
            <v>0</v>
          </cell>
          <cell r="DO788">
            <v>0</v>
          </cell>
          <cell r="DP788">
            <v>0</v>
          </cell>
          <cell r="DQ788">
            <v>0</v>
          </cell>
          <cell r="DR788">
            <v>0</v>
          </cell>
          <cell r="DS788">
            <v>0</v>
          </cell>
          <cell r="DT788">
            <v>0</v>
          </cell>
          <cell r="DU788">
            <v>0</v>
          </cell>
          <cell r="DV788">
            <v>0</v>
          </cell>
          <cell r="DW788">
            <v>0</v>
          </cell>
          <cell r="DX788">
            <v>0</v>
          </cell>
          <cell r="DY788">
            <v>0</v>
          </cell>
          <cell r="DZ788">
            <v>0</v>
          </cell>
          <cell r="EA788">
            <v>0</v>
          </cell>
          <cell r="EB788">
            <v>0</v>
          </cell>
          <cell r="EC788">
            <v>0</v>
          </cell>
          <cell r="ED788">
            <v>0</v>
          </cell>
        </row>
        <row r="789"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0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0</v>
          </cell>
          <cell r="CB789">
            <v>0</v>
          </cell>
          <cell r="CC789">
            <v>0</v>
          </cell>
          <cell r="CD789">
            <v>0</v>
          </cell>
          <cell r="CE789">
            <v>0</v>
          </cell>
          <cell r="CF789">
            <v>0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P789">
            <v>0</v>
          </cell>
          <cell r="CQ789">
            <v>0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0</v>
          </cell>
          <cell r="DG789">
            <v>0</v>
          </cell>
          <cell r="DH789">
            <v>0</v>
          </cell>
          <cell r="DI789">
            <v>0</v>
          </cell>
          <cell r="DJ789">
            <v>0</v>
          </cell>
          <cell r="DK789">
            <v>0</v>
          </cell>
          <cell r="DL789">
            <v>0</v>
          </cell>
          <cell r="DM789">
            <v>0</v>
          </cell>
          <cell r="DN789">
            <v>0</v>
          </cell>
          <cell r="DO789">
            <v>0</v>
          </cell>
          <cell r="DP789">
            <v>0</v>
          </cell>
          <cell r="DQ789">
            <v>0</v>
          </cell>
          <cell r="DR789">
            <v>0</v>
          </cell>
          <cell r="DS789">
            <v>0</v>
          </cell>
          <cell r="DT789">
            <v>0</v>
          </cell>
          <cell r="DU789">
            <v>0</v>
          </cell>
          <cell r="DV789">
            <v>0</v>
          </cell>
          <cell r="DW789">
            <v>0</v>
          </cell>
          <cell r="DX789">
            <v>0</v>
          </cell>
          <cell r="DY789">
            <v>0</v>
          </cell>
          <cell r="DZ789">
            <v>0</v>
          </cell>
          <cell r="EA789">
            <v>0</v>
          </cell>
          <cell r="EB789">
            <v>0</v>
          </cell>
          <cell r="EC789">
            <v>0</v>
          </cell>
          <cell r="ED789">
            <v>0</v>
          </cell>
        </row>
        <row r="790"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0</v>
          </cell>
          <cell r="CA790">
            <v>0</v>
          </cell>
          <cell r="CB790">
            <v>0</v>
          </cell>
          <cell r="CC790">
            <v>0</v>
          </cell>
          <cell r="CD790">
            <v>0</v>
          </cell>
          <cell r="CE790">
            <v>0</v>
          </cell>
          <cell r="CF790">
            <v>0</v>
          </cell>
          <cell r="CG790">
            <v>0</v>
          </cell>
          <cell r="CH790">
            <v>0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P790">
            <v>0</v>
          </cell>
          <cell r="CQ790">
            <v>0</v>
          </cell>
          <cell r="CR790">
            <v>0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0</v>
          </cell>
          <cell r="DE790">
            <v>0</v>
          </cell>
          <cell r="DF790">
            <v>0</v>
          </cell>
          <cell r="DG790">
            <v>0</v>
          </cell>
          <cell r="DH790">
            <v>0</v>
          </cell>
          <cell r="DI790">
            <v>0</v>
          </cell>
          <cell r="DJ790">
            <v>0</v>
          </cell>
          <cell r="DK790">
            <v>0</v>
          </cell>
          <cell r="DL790">
            <v>0</v>
          </cell>
          <cell r="DM790">
            <v>0</v>
          </cell>
          <cell r="DN790">
            <v>0</v>
          </cell>
          <cell r="DO790">
            <v>0</v>
          </cell>
          <cell r="DP790">
            <v>0</v>
          </cell>
          <cell r="DQ790">
            <v>0</v>
          </cell>
          <cell r="DR790">
            <v>0</v>
          </cell>
          <cell r="DS790">
            <v>0</v>
          </cell>
          <cell r="DT790">
            <v>0</v>
          </cell>
          <cell r="DU790">
            <v>0</v>
          </cell>
          <cell r="DV790">
            <v>0</v>
          </cell>
          <cell r="DW790">
            <v>0</v>
          </cell>
          <cell r="DX790">
            <v>0</v>
          </cell>
          <cell r="DY790">
            <v>0</v>
          </cell>
          <cell r="DZ790">
            <v>0</v>
          </cell>
          <cell r="EA790">
            <v>0</v>
          </cell>
          <cell r="EB790">
            <v>0</v>
          </cell>
          <cell r="EC790">
            <v>0</v>
          </cell>
          <cell r="ED790">
            <v>0</v>
          </cell>
        </row>
        <row r="791"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0</v>
          </cell>
          <cell r="CD791">
            <v>0</v>
          </cell>
          <cell r="CE791">
            <v>0</v>
          </cell>
          <cell r="CF791">
            <v>0</v>
          </cell>
          <cell r="CG791">
            <v>0</v>
          </cell>
          <cell r="CH791">
            <v>0</v>
          </cell>
          <cell r="CI791">
            <v>0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0</v>
          </cell>
          <cell r="CQ791">
            <v>0</v>
          </cell>
          <cell r="CR791">
            <v>0</v>
          </cell>
          <cell r="CS791">
            <v>0</v>
          </cell>
          <cell r="CT791">
            <v>0</v>
          </cell>
          <cell r="CU791">
            <v>0</v>
          </cell>
          <cell r="CV791">
            <v>0</v>
          </cell>
          <cell r="CW791">
            <v>0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  <cell r="DG791">
            <v>0</v>
          </cell>
          <cell r="DH791">
            <v>0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0</v>
          </cell>
          <cell r="DP791">
            <v>0</v>
          </cell>
          <cell r="DQ791">
            <v>0</v>
          </cell>
          <cell r="DR791">
            <v>0</v>
          </cell>
          <cell r="DS791">
            <v>0</v>
          </cell>
          <cell r="DT791">
            <v>0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0</v>
          </cell>
          <cell r="EB791">
            <v>0</v>
          </cell>
          <cell r="EC791">
            <v>0</v>
          </cell>
          <cell r="ED791">
            <v>0</v>
          </cell>
        </row>
        <row r="792"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0</v>
          </cell>
          <cell r="BY792">
            <v>0</v>
          </cell>
          <cell r="BZ792">
            <v>0</v>
          </cell>
          <cell r="CA792">
            <v>0</v>
          </cell>
          <cell r="CB792">
            <v>0</v>
          </cell>
          <cell r="CC792">
            <v>0</v>
          </cell>
          <cell r="CD792">
            <v>0</v>
          </cell>
          <cell r="CE792">
            <v>0</v>
          </cell>
          <cell r="CF792">
            <v>0</v>
          </cell>
          <cell r="CG792">
            <v>0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P792">
            <v>0</v>
          </cell>
          <cell r="CQ792">
            <v>0</v>
          </cell>
          <cell r="CR792">
            <v>0</v>
          </cell>
          <cell r="CS792">
            <v>0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0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  <cell r="DG792">
            <v>0</v>
          </cell>
          <cell r="DH792">
            <v>0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0</v>
          </cell>
          <cell r="DP792">
            <v>0</v>
          </cell>
          <cell r="DQ792">
            <v>0</v>
          </cell>
          <cell r="DR792">
            <v>0</v>
          </cell>
          <cell r="DS792">
            <v>0</v>
          </cell>
          <cell r="DT792">
            <v>0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0</v>
          </cell>
          <cell r="EB792">
            <v>0</v>
          </cell>
          <cell r="EC792">
            <v>0</v>
          </cell>
          <cell r="ED792">
            <v>0</v>
          </cell>
        </row>
        <row r="793"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0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0</v>
          </cell>
          <cell r="CY793">
            <v>0</v>
          </cell>
          <cell r="CZ793">
            <v>0</v>
          </cell>
          <cell r="DA793">
            <v>0</v>
          </cell>
          <cell r="DB793">
            <v>0</v>
          </cell>
          <cell r="DC793">
            <v>0</v>
          </cell>
          <cell r="DD793">
            <v>0</v>
          </cell>
          <cell r="DE793">
            <v>0</v>
          </cell>
          <cell r="DF793">
            <v>0</v>
          </cell>
          <cell r="DG793">
            <v>0</v>
          </cell>
          <cell r="DH793">
            <v>0</v>
          </cell>
          <cell r="DI793">
            <v>0</v>
          </cell>
          <cell r="DJ793">
            <v>0</v>
          </cell>
          <cell r="DK793">
            <v>0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0</v>
          </cell>
          <cell r="DS793">
            <v>0</v>
          </cell>
          <cell r="DT793">
            <v>0</v>
          </cell>
          <cell r="DU793">
            <v>0</v>
          </cell>
          <cell r="DV793">
            <v>0</v>
          </cell>
          <cell r="DW793">
            <v>0</v>
          </cell>
          <cell r="DX793">
            <v>0</v>
          </cell>
          <cell r="DY793">
            <v>0</v>
          </cell>
          <cell r="DZ793">
            <v>0</v>
          </cell>
          <cell r="EA793">
            <v>0</v>
          </cell>
          <cell r="EB793">
            <v>0</v>
          </cell>
          <cell r="EC793">
            <v>0</v>
          </cell>
          <cell r="ED793">
            <v>0</v>
          </cell>
        </row>
        <row r="794"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  <cell r="BZ794">
            <v>0</v>
          </cell>
          <cell r="CA794">
            <v>0</v>
          </cell>
          <cell r="CB794">
            <v>0</v>
          </cell>
          <cell r="CC794">
            <v>0</v>
          </cell>
          <cell r="CD794">
            <v>0</v>
          </cell>
          <cell r="CE794">
            <v>0</v>
          </cell>
          <cell r="CF794">
            <v>0</v>
          </cell>
          <cell r="CG794">
            <v>0</v>
          </cell>
          <cell r="CH794">
            <v>0</v>
          </cell>
          <cell r="CI794">
            <v>0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0</v>
          </cell>
          <cell r="CZ794">
            <v>0</v>
          </cell>
          <cell r="DA794">
            <v>0</v>
          </cell>
          <cell r="DB794">
            <v>0</v>
          </cell>
          <cell r="DC794">
            <v>0</v>
          </cell>
          <cell r="DD794">
            <v>0</v>
          </cell>
          <cell r="DE794">
            <v>0</v>
          </cell>
          <cell r="DF794">
            <v>0</v>
          </cell>
          <cell r="DG794">
            <v>0</v>
          </cell>
          <cell r="DH794">
            <v>0</v>
          </cell>
          <cell r="DI794">
            <v>0</v>
          </cell>
          <cell r="DJ794">
            <v>0</v>
          </cell>
          <cell r="DK794">
            <v>0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>
            <v>0</v>
          </cell>
          <cell r="DZ794">
            <v>0</v>
          </cell>
          <cell r="EA794">
            <v>0</v>
          </cell>
          <cell r="EB794">
            <v>0</v>
          </cell>
          <cell r="EC794">
            <v>0</v>
          </cell>
          <cell r="ED794">
            <v>0</v>
          </cell>
        </row>
        <row r="795"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  <cell r="BQ795">
            <v>0</v>
          </cell>
          <cell r="BR795">
            <v>0</v>
          </cell>
          <cell r="BS795">
            <v>0</v>
          </cell>
          <cell r="BT795">
            <v>0</v>
          </cell>
          <cell r="BU795">
            <v>0</v>
          </cell>
          <cell r="BV795">
            <v>0</v>
          </cell>
          <cell r="BW795">
            <v>0</v>
          </cell>
          <cell r="BX795">
            <v>0</v>
          </cell>
          <cell r="BY795">
            <v>0</v>
          </cell>
          <cell r="BZ795">
            <v>0</v>
          </cell>
          <cell r="CA795">
            <v>0</v>
          </cell>
          <cell r="CB795">
            <v>0</v>
          </cell>
          <cell r="CC795">
            <v>0</v>
          </cell>
          <cell r="CD795">
            <v>0</v>
          </cell>
          <cell r="CE795">
            <v>0</v>
          </cell>
          <cell r="CF795">
            <v>0</v>
          </cell>
          <cell r="CG795">
            <v>0</v>
          </cell>
          <cell r="CH795">
            <v>0</v>
          </cell>
          <cell r="CI795">
            <v>0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P795">
            <v>0</v>
          </cell>
          <cell r="CQ795">
            <v>0</v>
          </cell>
          <cell r="CR795">
            <v>0</v>
          </cell>
          <cell r="CS795">
            <v>0</v>
          </cell>
          <cell r="CT795">
            <v>0</v>
          </cell>
          <cell r="CU795">
            <v>0</v>
          </cell>
          <cell r="CV795">
            <v>0</v>
          </cell>
          <cell r="CW795">
            <v>0</v>
          </cell>
          <cell r="CX795">
            <v>0</v>
          </cell>
          <cell r="CY795">
            <v>0</v>
          </cell>
          <cell r="CZ795">
            <v>0</v>
          </cell>
          <cell r="DA795">
            <v>0</v>
          </cell>
          <cell r="DB795">
            <v>0</v>
          </cell>
          <cell r="DC795">
            <v>0</v>
          </cell>
          <cell r="DD795">
            <v>0</v>
          </cell>
          <cell r="DE795">
            <v>0</v>
          </cell>
          <cell r="DF795">
            <v>0</v>
          </cell>
          <cell r="DG795">
            <v>0</v>
          </cell>
          <cell r="DH795">
            <v>0</v>
          </cell>
          <cell r="DI795">
            <v>0</v>
          </cell>
          <cell r="DJ795">
            <v>0</v>
          </cell>
          <cell r="DK795">
            <v>0</v>
          </cell>
          <cell r="DL795">
            <v>0</v>
          </cell>
          <cell r="DM795">
            <v>0</v>
          </cell>
          <cell r="DN795">
            <v>0</v>
          </cell>
          <cell r="DO795">
            <v>0</v>
          </cell>
          <cell r="DP795">
            <v>0</v>
          </cell>
          <cell r="DQ795">
            <v>0</v>
          </cell>
          <cell r="DR795">
            <v>0</v>
          </cell>
          <cell r="DS795">
            <v>0</v>
          </cell>
          <cell r="DT795">
            <v>0</v>
          </cell>
          <cell r="DU795">
            <v>0</v>
          </cell>
          <cell r="DV795">
            <v>0</v>
          </cell>
          <cell r="DW795">
            <v>0</v>
          </cell>
          <cell r="DX795">
            <v>0</v>
          </cell>
          <cell r="DY795">
            <v>0</v>
          </cell>
          <cell r="DZ795">
            <v>0</v>
          </cell>
          <cell r="EA795">
            <v>0</v>
          </cell>
          <cell r="EB795">
            <v>0</v>
          </cell>
          <cell r="EC795">
            <v>0</v>
          </cell>
          <cell r="ED795">
            <v>0</v>
          </cell>
        </row>
        <row r="796"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BM796">
            <v>0</v>
          </cell>
          <cell r="BN796">
            <v>0</v>
          </cell>
          <cell r="BO796">
            <v>0</v>
          </cell>
          <cell r="BP796">
            <v>0</v>
          </cell>
          <cell r="BQ796">
            <v>0</v>
          </cell>
          <cell r="BR796">
            <v>0</v>
          </cell>
          <cell r="BS796">
            <v>0</v>
          </cell>
          <cell r="BT796">
            <v>0</v>
          </cell>
          <cell r="BU796">
            <v>0</v>
          </cell>
          <cell r="BV796">
            <v>0</v>
          </cell>
          <cell r="BW796">
            <v>0</v>
          </cell>
          <cell r="BX796">
            <v>0</v>
          </cell>
          <cell r="BY796">
            <v>0</v>
          </cell>
          <cell r="BZ796">
            <v>0</v>
          </cell>
          <cell r="CA796">
            <v>0</v>
          </cell>
          <cell r="CB796">
            <v>0</v>
          </cell>
          <cell r="CC796">
            <v>0</v>
          </cell>
          <cell r="CD796">
            <v>0</v>
          </cell>
          <cell r="CE796">
            <v>0</v>
          </cell>
          <cell r="CF796">
            <v>0</v>
          </cell>
          <cell r="CG796">
            <v>0</v>
          </cell>
          <cell r="CH796">
            <v>0</v>
          </cell>
          <cell r="CI796">
            <v>0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P796">
            <v>0</v>
          </cell>
          <cell r="CQ796">
            <v>0</v>
          </cell>
          <cell r="CR796">
            <v>0</v>
          </cell>
          <cell r="CS796">
            <v>0</v>
          </cell>
          <cell r="CT796">
            <v>0</v>
          </cell>
          <cell r="CU796">
            <v>0</v>
          </cell>
          <cell r="CV796">
            <v>0</v>
          </cell>
          <cell r="CW796">
            <v>0</v>
          </cell>
          <cell r="CX796">
            <v>0</v>
          </cell>
          <cell r="CY796">
            <v>0</v>
          </cell>
          <cell r="CZ796">
            <v>0</v>
          </cell>
          <cell r="DA796">
            <v>0</v>
          </cell>
          <cell r="DB796">
            <v>0</v>
          </cell>
          <cell r="DC796">
            <v>0</v>
          </cell>
          <cell r="DD796">
            <v>0</v>
          </cell>
          <cell r="DE796">
            <v>0</v>
          </cell>
          <cell r="DF796">
            <v>0</v>
          </cell>
          <cell r="DG796">
            <v>0</v>
          </cell>
          <cell r="DH796">
            <v>0</v>
          </cell>
          <cell r="DI796">
            <v>0</v>
          </cell>
          <cell r="DJ796">
            <v>0</v>
          </cell>
          <cell r="DK796">
            <v>0</v>
          </cell>
          <cell r="DL796">
            <v>0</v>
          </cell>
          <cell r="DM796">
            <v>0</v>
          </cell>
          <cell r="DN796">
            <v>0</v>
          </cell>
          <cell r="DO796">
            <v>0</v>
          </cell>
          <cell r="DP796">
            <v>0</v>
          </cell>
          <cell r="DQ796">
            <v>0</v>
          </cell>
          <cell r="DR796">
            <v>0</v>
          </cell>
          <cell r="DS796">
            <v>0</v>
          </cell>
          <cell r="DT796">
            <v>0</v>
          </cell>
          <cell r="DU796">
            <v>0</v>
          </cell>
          <cell r="DV796">
            <v>0</v>
          </cell>
          <cell r="DW796">
            <v>0</v>
          </cell>
          <cell r="DX796">
            <v>0</v>
          </cell>
          <cell r="DY796">
            <v>0</v>
          </cell>
          <cell r="DZ796">
            <v>0</v>
          </cell>
          <cell r="EA796">
            <v>0</v>
          </cell>
          <cell r="EB796">
            <v>0</v>
          </cell>
          <cell r="EC796">
            <v>0</v>
          </cell>
          <cell r="ED796">
            <v>0</v>
          </cell>
        </row>
        <row r="797"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  <cell r="BZ797">
            <v>0</v>
          </cell>
          <cell r="CA797">
            <v>0</v>
          </cell>
          <cell r="CB797">
            <v>0</v>
          </cell>
          <cell r="CC797">
            <v>0</v>
          </cell>
          <cell r="CD797">
            <v>0</v>
          </cell>
          <cell r="CE797">
            <v>0</v>
          </cell>
          <cell r="CF797">
            <v>0</v>
          </cell>
          <cell r="CG797">
            <v>0</v>
          </cell>
          <cell r="CH797">
            <v>0</v>
          </cell>
          <cell r="CI797">
            <v>0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0</v>
          </cell>
          <cell r="CZ797">
            <v>0</v>
          </cell>
          <cell r="DA797">
            <v>0</v>
          </cell>
          <cell r="DB797">
            <v>0</v>
          </cell>
          <cell r="DC797">
            <v>0</v>
          </cell>
          <cell r="DD797">
            <v>0</v>
          </cell>
          <cell r="DE797">
            <v>0</v>
          </cell>
          <cell r="DF797">
            <v>0</v>
          </cell>
          <cell r="DG797">
            <v>0</v>
          </cell>
          <cell r="DH797">
            <v>0</v>
          </cell>
          <cell r="DI797">
            <v>0</v>
          </cell>
          <cell r="DJ797">
            <v>0</v>
          </cell>
          <cell r="DK797">
            <v>0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>
            <v>0</v>
          </cell>
          <cell r="DZ797">
            <v>0</v>
          </cell>
          <cell r="EA797">
            <v>0</v>
          </cell>
          <cell r="EB797">
            <v>0</v>
          </cell>
          <cell r="EC797">
            <v>0</v>
          </cell>
          <cell r="ED797">
            <v>0</v>
          </cell>
        </row>
        <row r="798"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  <cell r="BZ798">
            <v>0</v>
          </cell>
          <cell r="CA798">
            <v>0</v>
          </cell>
          <cell r="CB798">
            <v>0</v>
          </cell>
          <cell r="CC798">
            <v>0</v>
          </cell>
          <cell r="CD798">
            <v>0</v>
          </cell>
          <cell r="CE798">
            <v>0</v>
          </cell>
          <cell r="CF798">
            <v>0</v>
          </cell>
          <cell r="CG798">
            <v>0</v>
          </cell>
          <cell r="CH798">
            <v>0</v>
          </cell>
          <cell r="CI798">
            <v>0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P798">
            <v>0</v>
          </cell>
          <cell r="CQ798">
            <v>0</v>
          </cell>
          <cell r="CR798">
            <v>0</v>
          </cell>
          <cell r="CS798">
            <v>0</v>
          </cell>
          <cell r="CT798">
            <v>0</v>
          </cell>
          <cell r="CU798">
            <v>0</v>
          </cell>
          <cell r="CV798">
            <v>0</v>
          </cell>
          <cell r="CW798">
            <v>0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  <cell r="DB798">
            <v>0</v>
          </cell>
          <cell r="DC798">
            <v>0</v>
          </cell>
          <cell r="DD798">
            <v>0</v>
          </cell>
          <cell r="DE798">
            <v>0</v>
          </cell>
          <cell r="DF798">
            <v>0</v>
          </cell>
          <cell r="DG798">
            <v>0</v>
          </cell>
          <cell r="DH798">
            <v>0</v>
          </cell>
          <cell r="DI798">
            <v>0</v>
          </cell>
          <cell r="DJ798">
            <v>0</v>
          </cell>
          <cell r="DK798">
            <v>0</v>
          </cell>
          <cell r="DL798">
            <v>0</v>
          </cell>
          <cell r="DM798">
            <v>0</v>
          </cell>
          <cell r="DN798">
            <v>0</v>
          </cell>
          <cell r="DO798">
            <v>0</v>
          </cell>
          <cell r="DP798">
            <v>0</v>
          </cell>
          <cell r="DQ798">
            <v>0</v>
          </cell>
          <cell r="DR798">
            <v>0</v>
          </cell>
          <cell r="DS798">
            <v>0</v>
          </cell>
          <cell r="DT798">
            <v>0</v>
          </cell>
          <cell r="DU798">
            <v>0</v>
          </cell>
          <cell r="DV798">
            <v>0</v>
          </cell>
          <cell r="DW798">
            <v>0</v>
          </cell>
          <cell r="DX798">
            <v>0</v>
          </cell>
          <cell r="DY798">
            <v>0</v>
          </cell>
          <cell r="DZ798">
            <v>0</v>
          </cell>
          <cell r="EA798">
            <v>0</v>
          </cell>
          <cell r="EB798">
            <v>0</v>
          </cell>
          <cell r="EC798">
            <v>0</v>
          </cell>
          <cell r="ED798">
            <v>0</v>
          </cell>
        </row>
        <row r="799"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0</v>
          </cell>
          <cell r="CE799">
            <v>0</v>
          </cell>
          <cell r="CF799">
            <v>0</v>
          </cell>
          <cell r="CG799">
            <v>0</v>
          </cell>
          <cell r="CH799">
            <v>0</v>
          </cell>
          <cell r="CI799">
            <v>0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P799">
            <v>0</v>
          </cell>
          <cell r="CQ799">
            <v>0</v>
          </cell>
          <cell r="CR799">
            <v>0</v>
          </cell>
          <cell r="CS799">
            <v>0</v>
          </cell>
          <cell r="CT799">
            <v>0</v>
          </cell>
          <cell r="CU799">
            <v>0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  <cell r="DB799">
            <v>0</v>
          </cell>
          <cell r="DC799">
            <v>0</v>
          </cell>
          <cell r="DD799">
            <v>0</v>
          </cell>
          <cell r="DE799">
            <v>0</v>
          </cell>
          <cell r="DF799">
            <v>0</v>
          </cell>
          <cell r="DG799">
            <v>0</v>
          </cell>
          <cell r="DH799">
            <v>0</v>
          </cell>
          <cell r="DI799">
            <v>0</v>
          </cell>
          <cell r="DJ799">
            <v>0</v>
          </cell>
          <cell r="DK799">
            <v>0</v>
          </cell>
          <cell r="DL799">
            <v>0</v>
          </cell>
          <cell r="DM799">
            <v>0</v>
          </cell>
          <cell r="DN799">
            <v>0</v>
          </cell>
          <cell r="DO799">
            <v>0</v>
          </cell>
          <cell r="DP799">
            <v>0</v>
          </cell>
          <cell r="DQ799">
            <v>0</v>
          </cell>
          <cell r="DR799">
            <v>0</v>
          </cell>
          <cell r="DS799">
            <v>0</v>
          </cell>
          <cell r="DT799">
            <v>0</v>
          </cell>
          <cell r="DU799">
            <v>0</v>
          </cell>
          <cell r="DV799">
            <v>0</v>
          </cell>
          <cell r="DW799">
            <v>0</v>
          </cell>
          <cell r="DX799">
            <v>0</v>
          </cell>
          <cell r="DY799">
            <v>0</v>
          </cell>
          <cell r="DZ799">
            <v>0</v>
          </cell>
          <cell r="EA799">
            <v>0</v>
          </cell>
          <cell r="EB799">
            <v>0</v>
          </cell>
          <cell r="EC799">
            <v>0</v>
          </cell>
          <cell r="ED799">
            <v>0</v>
          </cell>
        </row>
        <row r="800"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  <cell r="BY800">
            <v>0</v>
          </cell>
          <cell r="BZ800">
            <v>0</v>
          </cell>
          <cell r="CA800">
            <v>0</v>
          </cell>
          <cell r="CB800">
            <v>0</v>
          </cell>
          <cell r="CC800">
            <v>0</v>
          </cell>
          <cell r="CD800">
            <v>0</v>
          </cell>
          <cell r="CE800">
            <v>0</v>
          </cell>
          <cell r="CF800">
            <v>0</v>
          </cell>
          <cell r="CG800">
            <v>0</v>
          </cell>
          <cell r="CH800">
            <v>0</v>
          </cell>
          <cell r="CI800">
            <v>0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P800">
            <v>0</v>
          </cell>
          <cell r="CQ800">
            <v>0</v>
          </cell>
          <cell r="CR800">
            <v>0</v>
          </cell>
          <cell r="CS800">
            <v>0</v>
          </cell>
          <cell r="CT800">
            <v>0</v>
          </cell>
          <cell r="CU800">
            <v>0</v>
          </cell>
          <cell r="CV800">
            <v>0</v>
          </cell>
          <cell r="CW800">
            <v>0</v>
          </cell>
          <cell r="CX800">
            <v>0</v>
          </cell>
          <cell r="CY800">
            <v>0</v>
          </cell>
          <cell r="CZ800">
            <v>0</v>
          </cell>
          <cell r="DA800">
            <v>0</v>
          </cell>
          <cell r="DB800">
            <v>0</v>
          </cell>
          <cell r="DC800">
            <v>0</v>
          </cell>
          <cell r="DD800">
            <v>0</v>
          </cell>
          <cell r="DE800">
            <v>0</v>
          </cell>
          <cell r="DF800">
            <v>0</v>
          </cell>
          <cell r="DG800">
            <v>0</v>
          </cell>
          <cell r="DH800">
            <v>0</v>
          </cell>
          <cell r="DI800">
            <v>0</v>
          </cell>
          <cell r="DJ800">
            <v>0</v>
          </cell>
          <cell r="DK800">
            <v>0</v>
          </cell>
          <cell r="DL800">
            <v>0</v>
          </cell>
          <cell r="DM800">
            <v>0</v>
          </cell>
          <cell r="DN800">
            <v>0</v>
          </cell>
          <cell r="DO800">
            <v>0</v>
          </cell>
          <cell r="DP800">
            <v>0</v>
          </cell>
          <cell r="DQ800">
            <v>0</v>
          </cell>
          <cell r="DR800">
            <v>0</v>
          </cell>
          <cell r="DS800">
            <v>0</v>
          </cell>
          <cell r="DT800">
            <v>0</v>
          </cell>
          <cell r="DU800">
            <v>0</v>
          </cell>
          <cell r="DV800">
            <v>0</v>
          </cell>
          <cell r="DW800">
            <v>0</v>
          </cell>
          <cell r="DX800">
            <v>0</v>
          </cell>
          <cell r="DY800">
            <v>0</v>
          </cell>
          <cell r="DZ800">
            <v>0</v>
          </cell>
          <cell r="EA800">
            <v>0</v>
          </cell>
          <cell r="EB800">
            <v>0</v>
          </cell>
          <cell r="EC800">
            <v>0</v>
          </cell>
          <cell r="ED800">
            <v>0</v>
          </cell>
        </row>
        <row r="801"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  <cell r="BY801">
            <v>0</v>
          </cell>
          <cell r="BZ801">
            <v>0</v>
          </cell>
          <cell r="CA801">
            <v>0</v>
          </cell>
          <cell r="CB801">
            <v>0</v>
          </cell>
          <cell r="CC801">
            <v>0</v>
          </cell>
          <cell r="CD801">
            <v>0</v>
          </cell>
          <cell r="CE801">
            <v>0</v>
          </cell>
          <cell r="CF801">
            <v>0</v>
          </cell>
          <cell r="CG801">
            <v>0</v>
          </cell>
          <cell r="CH801">
            <v>0</v>
          </cell>
          <cell r="CI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P801">
            <v>0</v>
          </cell>
          <cell r="CQ801">
            <v>0</v>
          </cell>
          <cell r="CR801">
            <v>0</v>
          </cell>
          <cell r="CS801">
            <v>0</v>
          </cell>
          <cell r="CT801">
            <v>0</v>
          </cell>
          <cell r="CU801">
            <v>0</v>
          </cell>
          <cell r="CV801">
            <v>0</v>
          </cell>
          <cell r="CW801">
            <v>0</v>
          </cell>
          <cell r="CX801">
            <v>0</v>
          </cell>
          <cell r="CY801">
            <v>0</v>
          </cell>
          <cell r="CZ801">
            <v>0</v>
          </cell>
          <cell r="DA801">
            <v>0</v>
          </cell>
          <cell r="DB801">
            <v>0</v>
          </cell>
          <cell r="DC801">
            <v>0</v>
          </cell>
          <cell r="DD801">
            <v>0</v>
          </cell>
          <cell r="DE801">
            <v>0</v>
          </cell>
          <cell r="DF801">
            <v>0</v>
          </cell>
          <cell r="DG801">
            <v>0</v>
          </cell>
          <cell r="DH801">
            <v>0</v>
          </cell>
          <cell r="DI801">
            <v>0</v>
          </cell>
          <cell r="DJ801">
            <v>0</v>
          </cell>
          <cell r="DK801">
            <v>0</v>
          </cell>
          <cell r="DL801">
            <v>0</v>
          </cell>
          <cell r="DM801">
            <v>0</v>
          </cell>
          <cell r="DN801">
            <v>0</v>
          </cell>
          <cell r="DO801">
            <v>0</v>
          </cell>
          <cell r="DP801">
            <v>0</v>
          </cell>
          <cell r="DQ801">
            <v>0</v>
          </cell>
          <cell r="DR801">
            <v>0</v>
          </cell>
          <cell r="DS801">
            <v>0</v>
          </cell>
          <cell r="DT801">
            <v>0</v>
          </cell>
          <cell r="DU801">
            <v>0</v>
          </cell>
          <cell r="DV801">
            <v>0</v>
          </cell>
          <cell r="DW801">
            <v>0</v>
          </cell>
          <cell r="DX801">
            <v>0</v>
          </cell>
          <cell r="DY801">
            <v>0</v>
          </cell>
          <cell r="DZ801">
            <v>0</v>
          </cell>
          <cell r="EA801">
            <v>0</v>
          </cell>
          <cell r="EB801">
            <v>0</v>
          </cell>
          <cell r="EC801">
            <v>0</v>
          </cell>
          <cell r="ED801">
            <v>0</v>
          </cell>
        </row>
        <row r="802"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  <cell r="BY802">
            <v>0</v>
          </cell>
          <cell r="BZ802">
            <v>0</v>
          </cell>
          <cell r="CA802">
            <v>0</v>
          </cell>
          <cell r="CB802">
            <v>0</v>
          </cell>
          <cell r="CC802">
            <v>0</v>
          </cell>
          <cell r="CD802">
            <v>0</v>
          </cell>
          <cell r="CE802">
            <v>0</v>
          </cell>
          <cell r="CF802">
            <v>0</v>
          </cell>
          <cell r="CG802">
            <v>0</v>
          </cell>
          <cell r="CH802">
            <v>0</v>
          </cell>
          <cell r="CI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P802">
            <v>0</v>
          </cell>
          <cell r="CQ802">
            <v>0</v>
          </cell>
          <cell r="CR802">
            <v>0</v>
          </cell>
          <cell r="CS802">
            <v>0</v>
          </cell>
          <cell r="CT802">
            <v>0</v>
          </cell>
          <cell r="CU802">
            <v>0</v>
          </cell>
          <cell r="CV802">
            <v>0</v>
          </cell>
          <cell r="CW802">
            <v>0</v>
          </cell>
          <cell r="CX802">
            <v>0</v>
          </cell>
          <cell r="CY802">
            <v>0</v>
          </cell>
          <cell r="CZ802">
            <v>0</v>
          </cell>
          <cell r="DA802">
            <v>0</v>
          </cell>
          <cell r="DB802">
            <v>0</v>
          </cell>
          <cell r="DC802">
            <v>0</v>
          </cell>
          <cell r="DD802">
            <v>0</v>
          </cell>
          <cell r="DE802">
            <v>0</v>
          </cell>
          <cell r="DF802">
            <v>0</v>
          </cell>
          <cell r="DG802">
            <v>0</v>
          </cell>
          <cell r="DH802">
            <v>0</v>
          </cell>
          <cell r="DI802">
            <v>0</v>
          </cell>
          <cell r="DJ802">
            <v>0</v>
          </cell>
          <cell r="DK802">
            <v>0</v>
          </cell>
          <cell r="DL802">
            <v>0</v>
          </cell>
          <cell r="DM802">
            <v>0</v>
          </cell>
          <cell r="DN802">
            <v>0</v>
          </cell>
          <cell r="DO802">
            <v>0</v>
          </cell>
          <cell r="DP802">
            <v>0</v>
          </cell>
          <cell r="DQ802">
            <v>0</v>
          </cell>
          <cell r="DR802">
            <v>0</v>
          </cell>
          <cell r="DS802">
            <v>0</v>
          </cell>
          <cell r="DT802">
            <v>0</v>
          </cell>
          <cell r="DU802">
            <v>0</v>
          </cell>
          <cell r="DV802">
            <v>0</v>
          </cell>
          <cell r="DW802">
            <v>0</v>
          </cell>
          <cell r="DX802">
            <v>0</v>
          </cell>
          <cell r="DY802">
            <v>0</v>
          </cell>
          <cell r="DZ802">
            <v>0</v>
          </cell>
          <cell r="EA802">
            <v>0</v>
          </cell>
          <cell r="EB802">
            <v>0</v>
          </cell>
          <cell r="EC802">
            <v>0</v>
          </cell>
          <cell r="ED802">
            <v>0</v>
          </cell>
        </row>
        <row r="803"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U803">
            <v>0</v>
          </cell>
          <cell r="BV803">
            <v>0</v>
          </cell>
          <cell r="BW803">
            <v>0</v>
          </cell>
          <cell r="BX803">
            <v>0</v>
          </cell>
          <cell r="BY803">
            <v>0</v>
          </cell>
          <cell r="BZ803">
            <v>0</v>
          </cell>
          <cell r="CA803">
            <v>0</v>
          </cell>
          <cell r="CB803">
            <v>0</v>
          </cell>
          <cell r="CC803">
            <v>0</v>
          </cell>
          <cell r="CD803">
            <v>0</v>
          </cell>
          <cell r="CE803">
            <v>0</v>
          </cell>
          <cell r="CF803">
            <v>0</v>
          </cell>
          <cell r="CG803">
            <v>0</v>
          </cell>
          <cell r="CH803">
            <v>0</v>
          </cell>
          <cell r="CI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P803">
            <v>0</v>
          </cell>
          <cell r="CQ803">
            <v>0</v>
          </cell>
          <cell r="CR803">
            <v>0</v>
          </cell>
          <cell r="CS803">
            <v>0</v>
          </cell>
          <cell r="CT803">
            <v>0</v>
          </cell>
          <cell r="CU803">
            <v>0</v>
          </cell>
          <cell r="CV803">
            <v>0</v>
          </cell>
          <cell r="CW803">
            <v>0</v>
          </cell>
          <cell r="CX803">
            <v>0</v>
          </cell>
          <cell r="CY803">
            <v>0</v>
          </cell>
          <cell r="CZ803">
            <v>0</v>
          </cell>
          <cell r="DA803">
            <v>0</v>
          </cell>
          <cell r="DB803">
            <v>0</v>
          </cell>
          <cell r="DC803">
            <v>0</v>
          </cell>
          <cell r="DD803">
            <v>0</v>
          </cell>
          <cell r="DE803">
            <v>0</v>
          </cell>
          <cell r="DF803">
            <v>0</v>
          </cell>
          <cell r="DG803">
            <v>0</v>
          </cell>
          <cell r="DH803">
            <v>0</v>
          </cell>
          <cell r="DI803">
            <v>0</v>
          </cell>
          <cell r="DJ803">
            <v>0</v>
          </cell>
          <cell r="DK803">
            <v>0</v>
          </cell>
          <cell r="DL803">
            <v>0</v>
          </cell>
          <cell r="DM803">
            <v>0</v>
          </cell>
          <cell r="DN803">
            <v>0</v>
          </cell>
          <cell r="DO803">
            <v>0</v>
          </cell>
          <cell r="DP803">
            <v>0</v>
          </cell>
          <cell r="DQ803">
            <v>0</v>
          </cell>
          <cell r="DR803">
            <v>0</v>
          </cell>
          <cell r="DS803">
            <v>0</v>
          </cell>
          <cell r="DT803">
            <v>0</v>
          </cell>
          <cell r="DU803">
            <v>0</v>
          </cell>
          <cell r="DV803">
            <v>0</v>
          </cell>
          <cell r="DW803">
            <v>0</v>
          </cell>
          <cell r="DX803">
            <v>0</v>
          </cell>
          <cell r="DY803">
            <v>0</v>
          </cell>
          <cell r="DZ803">
            <v>0</v>
          </cell>
          <cell r="EA803">
            <v>0</v>
          </cell>
          <cell r="EB803">
            <v>0</v>
          </cell>
          <cell r="EC803">
            <v>0</v>
          </cell>
          <cell r="ED803">
            <v>0</v>
          </cell>
        </row>
        <row r="804"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  <cell r="BY804">
            <v>0</v>
          </cell>
          <cell r="BZ804">
            <v>0</v>
          </cell>
          <cell r="CA804">
            <v>0</v>
          </cell>
          <cell r="CB804">
            <v>0</v>
          </cell>
          <cell r="CC804">
            <v>0</v>
          </cell>
          <cell r="CD804">
            <v>0</v>
          </cell>
          <cell r="CE804">
            <v>0</v>
          </cell>
          <cell r="CF804">
            <v>0</v>
          </cell>
          <cell r="CG804">
            <v>0</v>
          </cell>
          <cell r="CH804">
            <v>0</v>
          </cell>
          <cell r="CI804">
            <v>0</v>
          </cell>
          <cell r="CJ804">
            <v>0</v>
          </cell>
          <cell r="CK804">
            <v>0</v>
          </cell>
          <cell r="CL804">
            <v>0</v>
          </cell>
          <cell r="CM804">
            <v>0</v>
          </cell>
          <cell r="CN804">
            <v>0</v>
          </cell>
          <cell r="CO804">
            <v>0</v>
          </cell>
          <cell r="CP804">
            <v>0</v>
          </cell>
          <cell r="CQ804">
            <v>0</v>
          </cell>
          <cell r="CR804">
            <v>0</v>
          </cell>
          <cell r="CS804">
            <v>0</v>
          </cell>
          <cell r="CT804">
            <v>0</v>
          </cell>
          <cell r="CU804">
            <v>0</v>
          </cell>
          <cell r="CV804">
            <v>0</v>
          </cell>
          <cell r="CW804">
            <v>0</v>
          </cell>
          <cell r="CX804">
            <v>0</v>
          </cell>
          <cell r="CY804">
            <v>0</v>
          </cell>
          <cell r="CZ804">
            <v>0</v>
          </cell>
          <cell r="DA804">
            <v>0</v>
          </cell>
          <cell r="DB804">
            <v>0</v>
          </cell>
          <cell r="DC804">
            <v>0</v>
          </cell>
          <cell r="DD804">
            <v>0</v>
          </cell>
          <cell r="DE804">
            <v>0</v>
          </cell>
          <cell r="DF804">
            <v>0</v>
          </cell>
          <cell r="DG804">
            <v>0</v>
          </cell>
          <cell r="DH804">
            <v>0</v>
          </cell>
          <cell r="DI804">
            <v>0</v>
          </cell>
          <cell r="DJ804">
            <v>0</v>
          </cell>
          <cell r="DK804">
            <v>0</v>
          </cell>
          <cell r="DL804">
            <v>0</v>
          </cell>
          <cell r="DM804">
            <v>0</v>
          </cell>
          <cell r="DN804">
            <v>0</v>
          </cell>
          <cell r="DO804">
            <v>0</v>
          </cell>
          <cell r="DP804">
            <v>0</v>
          </cell>
          <cell r="DQ804">
            <v>0</v>
          </cell>
          <cell r="DR804">
            <v>0</v>
          </cell>
          <cell r="DS804">
            <v>0</v>
          </cell>
          <cell r="DT804">
            <v>0</v>
          </cell>
          <cell r="DU804">
            <v>0</v>
          </cell>
          <cell r="DV804">
            <v>0</v>
          </cell>
          <cell r="DW804">
            <v>0</v>
          </cell>
          <cell r="DX804">
            <v>0</v>
          </cell>
          <cell r="DY804">
            <v>0</v>
          </cell>
          <cell r="DZ804">
            <v>0</v>
          </cell>
          <cell r="EA804">
            <v>0</v>
          </cell>
          <cell r="EB804">
            <v>0</v>
          </cell>
          <cell r="EC804">
            <v>0</v>
          </cell>
          <cell r="ED804">
            <v>0</v>
          </cell>
        </row>
        <row r="805"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  <cell r="BQ805">
            <v>0</v>
          </cell>
          <cell r="BR805">
            <v>0</v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0</v>
          </cell>
          <cell r="BY805">
            <v>0</v>
          </cell>
          <cell r="BZ805">
            <v>0</v>
          </cell>
          <cell r="CA805">
            <v>0</v>
          </cell>
          <cell r="CB805">
            <v>0</v>
          </cell>
          <cell r="CC805">
            <v>0</v>
          </cell>
          <cell r="CD805">
            <v>0</v>
          </cell>
          <cell r="CE805">
            <v>0</v>
          </cell>
          <cell r="CF805">
            <v>0</v>
          </cell>
          <cell r="CG805">
            <v>0</v>
          </cell>
          <cell r="CH805">
            <v>0</v>
          </cell>
          <cell r="CI805">
            <v>0</v>
          </cell>
          <cell r="CJ805">
            <v>0</v>
          </cell>
          <cell r="CK805">
            <v>0</v>
          </cell>
          <cell r="CL805">
            <v>0</v>
          </cell>
          <cell r="CM805">
            <v>0</v>
          </cell>
          <cell r="CN805">
            <v>0</v>
          </cell>
          <cell r="CO805">
            <v>0</v>
          </cell>
          <cell r="CP805">
            <v>0</v>
          </cell>
          <cell r="CQ805">
            <v>0</v>
          </cell>
          <cell r="CR805">
            <v>0</v>
          </cell>
          <cell r="CS805">
            <v>0</v>
          </cell>
          <cell r="CT805">
            <v>0</v>
          </cell>
          <cell r="CU805">
            <v>0</v>
          </cell>
          <cell r="CV805">
            <v>0</v>
          </cell>
          <cell r="CW805">
            <v>0</v>
          </cell>
          <cell r="CX805">
            <v>0</v>
          </cell>
          <cell r="CY805">
            <v>0</v>
          </cell>
          <cell r="CZ805">
            <v>0</v>
          </cell>
          <cell r="DA805">
            <v>0</v>
          </cell>
          <cell r="DB805">
            <v>0</v>
          </cell>
          <cell r="DC805">
            <v>0</v>
          </cell>
          <cell r="DD805">
            <v>0</v>
          </cell>
          <cell r="DE805">
            <v>0</v>
          </cell>
          <cell r="DF805">
            <v>0</v>
          </cell>
          <cell r="DG805">
            <v>0</v>
          </cell>
          <cell r="DH805">
            <v>0</v>
          </cell>
          <cell r="DI805">
            <v>0</v>
          </cell>
          <cell r="DJ805">
            <v>0</v>
          </cell>
          <cell r="DK805">
            <v>0</v>
          </cell>
          <cell r="DL805">
            <v>0</v>
          </cell>
          <cell r="DM805">
            <v>0</v>
          </cell>
          <cell r="DN805">
            <v>0</v>
          </cell>
          <cell r="DO805">
            <v>0</v>
          </cell>
          <cell r="DP805">
            <v>0</v>
          </cell>
          <cell r="DQ805">
            <v>0</v>
          </cell>
          <cell r="DR805">
            <v>0</v>
          </cell>
          <cell r="DS805">
            <v>0</v>
          </cell>
          <cell r="DT805">
            <v>0</v>
          </cell>
          <cell r="DU805">
            <v>0</v>
          </cell>
          <cell r="DV805">
            <v>0</v>
          </cell>
          <cell r="DW805">
            <v>0</v>
          </cell>
          <cell r="DX805">
            <v>0</v>
          </cell>
          <cell r="DY805">
            <v>0</v>
          </cell>
          <cell r="DZ805">
            <v>0</v>
          </cell>
          <cell r="EA805">
            <v>0</v>
          </cell>
          <cell r="EB805">
            <v>0</v>
          </cell>
          <cell r="EC805">
            <v>0</v>
          </cell>
          <cell r="ED805">
            <v>0</v>
          </cell>
        </row>
        <row r="806"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  <cell r="BS806">
            <v>0</v>
          </cell>
          <cell r="BT806">
            <v>0</v>
          </cell>
          <cell r="BU806">
            <v>0</v>
          </cell>
          <cell r="BV806">
            <v>0</v>
          </cell>
          <cell r="BW806">
            <v>0</v>
          </cell>
          <cell r="BX806">
            <v>0</v>
          </cell>
          <cell r="BY806">
            <v>0</v>
          </cell>
          <cell r="BZ806">
            <v>0</v>
          </cell>
          <cell r="CA806">
            <v>0</v>
          </cell>
          <cell r="CB806">
            <v>0</v>
          </cell>
          <cell r="CC806">
            <v>0</v>
          </cell>
          <cell r="CD806">
            <v>0</v>
          </cell>
          <cell r="CE806">
            <v>0</v>
          </cell>
          <cell r="CF806">
            <v>0</v>
          </cell>
          <cell r="CG806">
            <v>0</v>
          </cell>
          <cell r="CH806">
            <v>0</v>
          </cell>
          <cell r="CI806">
            <v>0</v>
          </cell>
          <cell r="CJ806">
            <v>0</v>
          </cell>
          <cell r="CK806">
            <v>0</v>
          </cell>
          <cell r="CL806">
            <v>0</v>
          </cell>
          <cell r="CM806">
            <v>0</v>
          </cell>
          <cell r="CN806">
            <v>0</v>
          </cell>
          <cell r="CO806">
            <v>0</v>
          </cell>
          <cell r="CP806">
            <v>0</v>
          </cell>
          <cell r="CQ806">
            <v>0</v>
          </cell>
          <cell r="CR806">
            <v>0</v>
          </cell>
          <cell r="CS806">
            <v>0</v>
          </cell>
          <cell r="CT806">
            <v>0</v>
          </cell>
          <cell r="CU806">
            <v>0</v>
          </cell>
          <cell r="CV806">
            <v>0</v>
          </cell>
          <cell r="CW806">
            <v>0</v>
          </cell>
          <cell r="CX806">
            <v>0</v>
          </cell>
          <cell r="CY806">
            <v>0</v>
          </cell>
          <cell r="CZ806">
            <v>0</v>
          </cell>
          <cell r="DA806">
            <v>0</v>
          </cell>
          <cell r="DB806">
            <v>0</v>
          </cell>
          <cell r="DC806">
            <v>0</v>
          </cell>
          <cell r="DD806">
            <v>0</v>
          </cell>
          <cell r="DE806">
            <v>0</v>
          </cell>
          <cell r="DF806">
            <v>0</v>
          </cell>
          <cell r="DG806">
            <v>0</v>
          </cell>
          <cell r="DH806">
            <v>0</v>
          </cell>
          <cell r="DI806">
            <v>0</v>
          </cell>
          <cell r="DJ806">
            <v>0</v>
          </cell>
          <cell r="DK806">
            <v>0</v>
          </cell>
          <cell r="DL806">
            <v>0</v>
          </cell>
          <cell r="DM806">
            <v>0</v>
          </cell>
          <cell r="DN806">
            <v>0</v>
          </cell>
          <cell r="DO806">
            <v>0</v>
          </cell>
          <cell r="DP806">
            <v>0</v>
          </cell>
          <cell r="DQ806">
            <v>0</v>
          </cell>
          <cell r="DR806">
            <v>0</v>
          </cell>
          <cell r="DS806">
            <v>0</v>
          </cell>
          <cell r="DT806">
            <v>0</v>
          </cell>
          <cell r="DU806">
            <v>0</v>
          </cell>
          <cell r="DV806">
            <v>0</v>
          </cell>
          <cell r="DW806">
            <v>0</v>
          </cell>
          <cell r="DX806">
            <v>0</v>
          </cell>
          <cell r="DY806">
            <v>0</v>
          </cell>
          <cell r="DZ806">
            <v>0</v>
          </cell>
          <cell r="EA806">
            <v>0</v>
          </cell>
          <cell r="EB806">
            <v>0</v>
          </cell>
          <cell r="EC806">
            <v>0</v>
          </cell>
          <cell r="ED806">
            <v>0</v>
          </cell>
        </row>
        <row r="807"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  <cell r="BY807">
            <v>0</v>
          </cell>
          <cell r="BZ807">
            <v>0</v>
          </cell>
          <cell r="CA807">
            <v>0</v>
          </cell>
          <cell r="CB807">
            <v>0</v>
          </cell>
          <cell r="CC807">
            <v>0</v>
          </cell>
          <cell r="CD807">
            <v>0</v>
          </cell>
          <cell r="CE807">
            <v>0</v>
          </cell>
          <cell r="CF807">
            <v>0</v>
          </cell>
          <cell r="CG807">
            <v>0</v>
          </cell>
          <cell r="CH807">
            <v>0</v>
          </cell>
          <cell r="CI807">
            <v>0</v>
          </cell>
          <cell r="CJ807">
            <v>0</v>
          </cell>
          <cell r="CK807">
            <v>0</v>
          </cell>
          <cell r="CL807">
            <v>0</v>
          </cell>
          <cell r="CM807">
            <v>0</v>
          </cell>
          <cell r="CN807">
            <v>0</v>
          </cell>
          <cell r="CO807">
            <v>0</v>
          </cell>
          <cell r="CP807">
            <v>0</v>
          </cell>
          <cell r="CQ807">
            <v>0</v>
          </cell>
          <cell r="CR807">
            <v>0</v>
          </cell>
          <cell r="CS807">
            <v>0</v>
          </cell>
          <cell r="CT807">
            <v>0</v>
          </cell>
          <cell r="CU807">
            <v>0</v>
          </cell>
          <cell r="CV807">
            <v>0</v>
          </cell>
          <cell r="CW807">
            <v>0</v>
          </cell>
          <cell r="CX807">
            <v>0</v>
          </cell>
          <cell r="CY807">
            <v>0</v>
          </cell>
          <cell r="CZ807">
            <v>0</v>
          </cell>
          <cell r="DA807">
            <v>0</v>
          </cell>
          <cell r="DB807">
            <v>0</v>
          </cell>
          <cell r="DC807">
            <v>0</v>
          </cell>
          <cell r="DD807">
            <v>0</v>
          </cell>
          <cell r="DE807">
            <v>0</v>
          </cell>
          <cell r="DF807">
            <v>0</v>
          </cell>
          <cell r="DG807">
            <v>0</v>
          </cell>
          <cell r="DH807">
            <v>0</v>
          </cell>
          <cell r="DI807">
            <v>0</v>
          </cell>
          <cell r="DJ807">
            <v>0</v>
          </cell>
          <cell r="DK807">
            <v>0</v>
          </cell>
          <cell r="DL807">
            <v>0</v>
          </cell>
          <cell r="DM807">
            <v>0</v>
          </cell>
          <cell r="DN807">
            <v>0</v>
          </cell>
          <cell r="DO807">
            <v>0</v>
          </cell>
          <cell r="DP807">
            <v>0</v>
          </cell>
          <cell r="DQ807">
            <v>0</v>
          </cell>
          <cell r="DR807">
            <v>0</v>
          </cell>
          <cell r="DS807">
            <v>0</v>
          </cell>
          <cell r="DT807">
            <v>0</v>
          </cell>
          <cell r="DU807">
            <v>0</v>
          </cell>
          <cell r="DV807">
            <v>0</v>
          </cell>
          <cell r="DW807">
            <v>0</v>
          </cell>
          <cell r="DX807">
            <v>0</v>
          </cell>
          <cell r="DY807">
            <v>0</v>
          </cell>
          <cell r="DZ807">
            <v>0</v>
          </cell>
          <cell r="EA807">
            <v>0</v>
          </cell>
          <cell r="EB807">
            <v>0</v>
          </cell>
          <cell r="EC807">
            <v>0</v>
          </cell>
          <cell r="ED807">
            <v>0</v>
          </cell>
        </row>
        <row r="808"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U808">
            <v>0</v>
          </cell>
          <cell r="BV808">
            <v>0</v>
          </cell>
          <cell r="BW808">
            <v>0</v>
          </cell>
          <cell r="BX808">
            <v>0</v>
          </cell>
          <cell r="BY808">
            <v>0</v>
          </cell>
          <cell r="BZ808">
            <v>0</v>
          </cell>
          <cell r="CA808">
            <v>0</v>
          </cell>
          <cell r="CB808">
            <v>0</v>
          </cell>
          <cell r="CC808">
            <v>0</v>
          </cell>
          <cell r="CD808">
            <v>0</v>
          </cell>
          <cell r="CE808">
            <v>0</v>
          </cell>
          <cell r="CF808">
            <v>0</v>
          </cell>
          <cell r="CG808">
            <v>0</v>
          </cell>
          <cell r="CH808">
            <v>0</v>
          </cell>
          <cell r="CI808">
            <v>0</v>
          </cell>
          <cell r="CJ808">
            <v>0</v>
          </cell>
          <cell r="CK808">
            <v>0</v>
          </cell>
          <cell r="CL808">
            <v>0</v>
          </cell>
          <cell r="CM808">
            <v>0</v>
          </cell>
          <cell r="CN808">
            <v>0</v>
          </cell>
          <cell r="CO808">
            <v>0</v>
          </cell>
          <cell r="CP808">
            <v>0</v>
          </cell>
          <cell r="CQ808">
            <v>0</v>
          </cell>
          <cell r="CR808">
            <v>0</v>
          </cell>
          <cell r="CS808">
            <v>0</v>
          </cell>
          <cell r="CT808">
            <v>0</v>
          </cell>
          <cell r="CU808">
            <v>0</v>
          </cell>
          <cell r="CV808">
            <v>0</v>
          </cell>
          <cell r="CW808">
            <v>0</v>
          </cell>
          <cell r="CX808">
            <v>0</v>
          </cell>
          <cell r="CY808">
            <v>0</v>
          </cell>
          <cell r="CZ808">
            <v>0</v>
          </cell>
          <cell r="DA808">
            <v>0</v>
          </cell>
          <cell r="DB808">
            <v>0</v>
          </cell>
          <cell r="DC808">
            <v>0</v>
          </cell>
          <cell r="DD808">
            <v>0</v>
          </cell>
          <cell r="DE808">
            <v>0</v>
          </cell>
          <cell r="DF808">
            <v>0</v>
          </cell>
          <cell r="DG808">
            <v>0</v>
          </cell>
          <cell r="DH808">
            <v>0</v>
          </cell>
          <cell r="DI808">
            <v>0</v>
          </cell>
          <cell r="DJ808">
            <v>0</v>
          </cell>
          <cell r="DK808">
            <v>0</v>
          </cell>
          <cell r="DL808">
            <v>0</v>
          </cell>
          <cell r="DM808">
            <v>0</v>
          </cell>
          <cell r="DN808">
            <v>0</v>
          </cell>
          <cell r="DO808">
            <v>0</v>
          </cell>
          <cell r="DP808">
            <v>0</v>
          </cell>
          <cell r="DQ808">
            <v>0</v>
          </cell>
          <cell r="DR808">
            <v>0</v>
          </cell>
          <cell r="DS808">
            <v>0</v>
          </cell>
          <cell r="DT808">
            <v>0</v>
          </cell>
          <cell r="DU808">
            <v>0</v>
          </cell>
          <cell r="DV808">
            <v>0</v>
          </cell>
          <cell r="DW808">
            <v>0</v>
          </cell>
          <cell r="DX808">
            <v>0</v>
          </cell>
          <cell r="DY808">
            <v>0</v>
          </cell>
          <cell r="DZ808">
            <v>0</v>
          </cell>
          <cell r="EA808">
            <v>0</v>
          </cell>
          <cell r="EB808">
            <v>0</v>
          </cell>
          <cell r="EC808">
            <v>0</v>
          </cell>
          <cell r="ED808">
            <v>0</v>
          </cell>
        </row>
        <row r="809"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  <cell r="BQ809">
            <v>0</v>
          </cell>
          <cell r="BR809">
            <v>0</v>
          </cell>
          <cell r="BS809">
            <v>0</v>
          </cell>
          <cell r="BT809">
            <v>0</v>
          </cell>
          <cell r="BU809">
            <v>0</v>
          </cell>
          <cell r="BV809">
            <v>0</v>
          </cell>
          <cell r="BW809">
            <v>0</v>
          </cell>
          <cell r="BX809">
            <v>0</v>
          </cell>
          <cell r="BY809">
            <v>0</v>
          </cell>
          <cell r="BZ809">
            <v>0</v>
          </cell>
          <cell r="CA809">
            <v>0</v>
          </cell>
          <cell r="CB809">
            <v>0</v>
          </cell>
          <cell r="CC809">
            <v>0</v>
          </cell>
          <cell r="CD809">
            <v>0</v>
          </cell>
          <cell r="CE809">
            <v>0</v>
          </cell>
          <cell r="CF809">
            <v>0</v>
          </cell>
          <cell r="CG809">
            <v>0</v>
          </cell>
          <cell r="CH809">
            <v>0</v>
          </cell>
          <cell r="CI809">
            <v>0</v>
          </cell>
          <cell r="CJ809">
            <v>0</v>
          </cell>
          <cell r="CK809">
            <v>0</v>
          </cell>
          <cell r="CL809">
            <v>0</v>
          </cell>
          <cell r="CM809">
            <v>0</v>
          </cell>
          <cell r="CN809">
            <v>0</v>
          </cell>
          <cell r="CO809">
            <v>0</v>
          </cell>
          <cell r="CP809">
            <v>0</v>
          </cell>
          <cell r="CQ809">
            <v>0</v>
          </cell>
          <cell r="CR809">
            <v>0</v>
          </cell>
          <cell r="CS809">
            <v>0</v>
          </cell>
          <cell r="CT809">
            <v>0</v>
          </cell>
          <cell r="CU809">
            <v>0</v>
          </cell>
          <cell r="CV809">
            <v>0</v>
          </cell>
          <cell r="CW809">
            <v>0</v>
          </cell>
          <cell r="CX809">
            <v>0</v>
          </cell>
          <cell r="CY809">
            <v>0</v>
          </cell>
          <cell r="CZ809">
            <v>0</v>
          </cell>
          <cell r="DA809">
            <v>0</v>
          </cell>
          <cell r="DB809">
            <v>0</v>
          </cell>
          <cell r="DC809">
            <v>0</v>
          </cell>
          <cell r="DD809">
            <v>0</v>
          </cell>
          <cell r="DE809">
            <v>0</v>
          </cell>
          <cell r="DF809">
            <v>0</v>
          </cell>
          <cell r="DG809">
            <v>0</v>
          </cell>
          <cell r="DH809">
            <v>0</v>
          </cell>
          <cell r="DI809">
            <v>0</v>
          </cell>
          <cell r="DJ809">
            <v>0</v>
          </cell>
          <cell r="DK809">
            <v>0</v>
          </cell>
          <cell r="DL809">
            <v>0</v>
          </cell>
          <cell r="DM809">
            <v>0</v>
          </cell>
          <cell r="DN809">
            <v>0</v>
          </cell>
          <cell r="DO809">
            <v>0</v>
          </cell>
          <cell r="DP809">
            <v>0</v>
          </cell>
          <cell r="DQ809">
            <v>0</v>
          </cell>
          <cell r="DR809">
            <v>0</v>
          </cell>
          <cell r="DS809">
            <v>0</v>
          </cell>
          <cell r="DT809">
            <v>0</v>
          </cell>
          <cell r="DU809">
            <v>0</v>
          </cell>
          <cell r="DV809">
            <v>0</v>
          </cell>
          <cell r="DW809">
            <v>0</v>
          </cell>
          <cell r="DX809">
            <v>0</v>
          </cell>
          <cell r="DY809">
            <v>0</v>
          </cell>
          <cell r="DZ809">
            <v>0</v>
          </cell>
          <cell r="EA809">
            <v>0</v>
          </cell>
          <cell r="EB809">
            <v>0</v>
          </cell>
          <cell r="EC809">
            <v>0</v>
          </cell>
          <cell r="ED809">
            <v>0</v>
          </cell>
        </row>
        <row r="810"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  <cell r="BR810">
            <v>-25147.245999999344</v>
          </cell>
          <cell r="BS810">
            <v>-1217.0290000000969</v>
          </cell>
          <cell r="BT810">
            <v>-1362.1720000000205</v>
          </cell>
          <cell r="BU810">
            <v>-2120.9269999999087</v>
          </cell>
          <cell r="BV810">
            <v>-2449.5</v>
          </cell>
          <cell r="BW810">
            <v>-2834.9499999999534</v>
          </cell>
          <cell r="BX810">
            <v>-3011.7600000000093</v>
          </cell>
          <cell r="BY810">
            <v>-2727.6280000000261</v>
          </cell>
          <cell r="BZ810">
            <v>-2731.5339999999851</v>
          </cell>
          <cell r="CA810">
            <v>-2408.3999999999069</v>
          </cell>
          <cell r="CB810">
            <v>-1953.1239999999525</v>
          </cell>
          <cell r="CC810">
            <v>-1315.5300000000279</v>
          </cell>
          <cell r="CD810">
            <v>-1014.6920000000391</v>
          </cell>
          <cell r="CE810">
            <v>-25038.932999998331</v>
          </cell>
          <cell r="CF810">
            <v>-1211.8209999999963</v>
          </cell>
          <cell r="CG810">
            <v>-1356.2920000001322</v>
          </cell>
          <cell r="CH810">
            <v>-2111.8439999998081</v>
          </cell>
          <cell r="CI810">
            <v>-2439</v>
          </cell>
          <cell r="CJ810">
            <v>-2822.7979999999516</v>
          </cell>
          <cell r="CK810">
            <v>-2998.7099999999627</v>
          </cell>
          <cell r="CL810">
            <v>-2715.8479999999981</v>
          </cell>
          <cell r="CM810">
            <v>-2719.9089999999851</v>
          </cell>
          <cell r="CN810">
            <v>-2397.9899999999907</v>
          </cell>
          <cell r="CO810">
            <v>-1944.5370000000112</v>
          </cell>
          <cell r="CP810">
            <v>-1309.7699999997858</v>
          </cell>
          <cell r="CQ810">
            <v>-1010.4139999999898</v>
          </cell>
          <cell r="CR810">
            <v>-25032.904000001028</v>
          </cell>
          <cell r="CS810">
            <v>-1211.5730000000913</v>
          </cell>
          <cell r="CT810">
            <v>-1355.9559999998892</v>
          </cell>
          <cell r="CU810">
            <v>-2111.4409999998752</v>
          </cell>
          <cell r="CV810">
            <v>-2438.3400000000838</v>
          </cell>
          <cell r="CW810">
            <v>-2821.9919999999693</v>
          </cell>
          <cell r="CX810">
            <v>-2998.0500000000466</v>
          </cell>
          <cell r="CY810">
            <v>-2715.3209999999963</v>
          </cell>
          <cell r="CZ810">
            <v>-2719.0410000002012</v>
          </cell>
          <cell r="DA810">
            <v>-2397.3600000001024</v>
          </cell>
          <cell r="DB810">
            <v>-1944.1340000000782</v>
          </cell>
          <cell r="DC810">
            <v>-1309.5299999999115</v>
          </cell>
          <cell r="DD810">
            <v>-1010.1659999999683</v>
          </cell>
          <cell r="DE810">
            <v>-24960.905999999493</v>
          </cell>
          <cell r="DF810">
            <v>-1205.6520000000019</v>
          </cell>
          <cell r="DG810">
            <v>-1397.5970000000671</v>
          </cell>
          <cell r="DH810">
            <v>-2101.3040000000037</v>
          </cell>
          <cell r="DI810">
            <v>-2426.5800000000745</v>
          </cell>
          <cell r="DJ810">
            <v>-2808.3830000001471</v>
          </cell>
          <cell r="DK810">
            <v>-2983.6199999998789</v>
          </cell>
          <cell r="DL810">
            <v>-2702.3629999998957</v>
          </cell>
          <cell r="DM810">
            <v>-2706.0209999999497</v>
          </cell>
          <cell r="DN810">
            <v>-2385.9599999999627</v>
          </cell>
          <cell r="DO810">
            <v>-1934.8959999999497</v>
          </cell>
          <cell r="DP810">
            <v>-1303.1999999999534</v>
          </cell>
          <cell r="DQ810">
            <v>-1005.3300000000745</v>
          </cell>
          <cell r="DR810">
            <v>-24787.697999998927</v>
          </cell>
          <cell r="DS810">
            <v>-1199.6380000000354</v>
          </cell>
          <cell r="DT810">
            <v>-1342.6560000000754</v>
          </cell>
          <cell r="DU810">
            <v>-2090.7020000000484</v>
          </cell>
          <cell r="DV810">
            <v>-2414.4599999999627</v>
          </cell>
          <cell r="DW810">
            <v>-2794.3399999999674</v>
          </cell>
          <cell r="DX810">
            <v>-2968.7400000001071</v>
          </cell>
          <cell r="DY810">
            <v>-2688.7229999999981</v>
          </cell>
          <cell r="DZ810">
            <v>-2692.5670000000391</v>
          </cell>
          <cell r="EA810">
            <v>-2373.9300000000512</v>
          </cell>
          <cell r="EB810">
            <v>-1925.0380000000587</v>
          </cell>
          <cell r="EC810">
            <v>-1296.7199999999721</v>
          </cell>
          <cell r="ED810">
            <v>-1000.1840000001248</v>
          </cell>
        </row>
        <row r="811"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0</v>
          </cell>
          <cell r="BL811">
            <v>0</v>
          </cell>
          <cell r="BM811">
            <v>0</v>
          </cell>
          <cell r="BN811">
            <v>0</v>
          </cell>
          <cell r="BO811">
            <v>0</v>
          </cell>
          <cell r="BP811">
            <v>0</v>
          </cell>
          <cell r="BQ811">
            <v>0</v>
          </cell>
          <cell r="BR811">
            <v>0</v>
          </cell>
          <cell r="BS811">
            <v>0</v>
          </cell>
          <cell r="BT811">
            <v>0</v>
          </cell>
          <cell r="BU811">
            <v>0</v>
          </cell>
          <cell r="BV811">
            <v>0</v>
          </cell>
          <cell r="BW811">
            <v>0</v>
          </cell>
          <cell r="BX811">
            <v>0</v>
          </cell>
          <cell r="BY811">
            <v>0</v>
          </cell>
          <cell r="BZ811">
            <v>0</v>
          </cell>
          <cell r="CA811">
            <v>0</v>
          </cell>
          <cell r="CB811">
            <v>0</v>
          </cell>
          <cell r="CC811">
            <v>0</v>
          </cell>
          <cell r="CD811">
            <v>0</v>
          </cell>
          <cell r="CE811">
            <v>0</v>
          </cell>
          <cell r="CF811">
            <v>0</v>
          </cell>
          <cell r="CG811">
            <v>0</v>
          </cell>
          <cell r="CH811">
            <v>0</v>
          </cell>
          <cell r="CI811">
            <v>0</v>
          </cell>
          <cell r="CJ811">
            <v>0</v>
          </cell>
          <cell r="CK811">
            <v>0</v>
          </cell>
          <cell r="CL811">
            <v>0</v>
          </cell>
          <cell r="CM811">
            <v>0</v>
          </cell>
          <cell r="CN811">
            <v>0</v>
          </cell>
          <cell r="CO811">
            <v>0</v>
          </cell>
          <cell r="CP811">
            <v>0</v>
          </cell>
          <cell r="CQ811">
            <v>0</v>
          </cell>
          <cell r="CR811">
            <v>0</v>
          </cell>
          <cell r="CS811">
            <v>0</v>
          </cell>
          <cell r="CT811">
            <v>0</v>
          </cell>
          <cell r="CU811">
            <v>0</v>
          </cell>
          <cell r="CV811">
            <v>0</v>
          </cell>
          <cell r="CW811">
            <v>0</v>
          </cell>
          <cell r="CX811">
            <v>0</v>
          </cell>
          <cell r="CY811">
            <v>0</v>
          </cell>
          <cell r="CZ811">
            <v>0</v>
          </cell>
          <cell r="DA811">
            <v>0</v>
          </cell>
          <cell r="DB811">
            <v>0</v>
          </cell>
          <cell r="DC811">
            <v>0</v>
          </cell>
          <cell r="DD811">
            <v>0</v>
          </cell>
          <cell r="DE811">
            <v>0</v>
          </cell>
          <cell r="DF811">
            <v>0</v>
          </cell>
          <cell r="DG811">
            <v>0</v>
          </cell>
          <cell r="DH811">
            <v>0</v>
          </cell>
          <cell r="DI811">
            <v>0</v>
          </cell>
          <cell r="DJ811">
            <v>0</v>
          </cell>
          <cell r="DK811">
            <v>0</v>
          </cell>
          <cell r="DL811">
            <v>0</v>
          </cell>
          <cell r="DM811">
            <v>0</v>
          </cell>
          <cell r="DN811">
            <v>0</v>
          </cell>
          <cell r="DO811">
            <v>0</v>
          </cell>
          <cell r="DP811">
            <v>0</v>
          </cell>
          <cell r="DQ811">
            <v>0</v>
          </cell>
          <cell r="DR811">
            <v>0</v>
          </cell>
          <cell r="DS811">
            <v>0</v>
          </cell>
          <cell r="DT811">
            <v>0</v>
          </cell>
          <cell r="DU811">
            <v>0</v>
          </cell>
          <cell r="DV811">
            <v>0</v>
          </cell>
          <cell r="DW811">
            <v>0</v>
          </cell>
          <cell r="DX811">
            <v>0</v>
          </cell>
          <cell r="DY811">
            <v>0</v>
          </cell>
          <cell r="DZ811">
            <v>0</v>
          </cell>
          <cell r="EA811">
            <v>0</v>
          </cell>
          <cell r="EB811">
            <v>0</v>
          </cell>
          <cell r="EC811">
            <v>0</v>
          </cell>
          <cell r="ED811">
            <v>0</v>
          </cell>
        </row>
        <row r="812"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  <cell r="BN812">
            <v>0</v>
          </cell>
          <cell r="BO812">
            <v>0</v>
          </cell>
          <cell r="BP812">
            <v>0</v>
          </cell>
          <cell r="BQ812">
            <v>0</v>
          </cell>
          <cell r="BR812">
            <v>-5280.9216599999927</v>
          </cell>
          <cell r="BS812">
            <v>-255.57609000001685</v>
          </cell>
          <cell r="BT812">
            <v>-286.05611999999383</v>
          </cell>
          <cell r="BU812">
            <v>-445.39466999997967</v>
          </cell>
          <cell r="BV812">
            <v>-514.39499999998952</v>
          </cell>
          <cell r="BW812">
            <v>-595.33949999997276</v>
          </cell>
          <cell r="BX812">
            <v>-632.46960000001127</v>
          </cell>
          <cell r="BY812">
            <v>-572.80188000001363</v>
          </cell>
          <cell r="BZ812">
            <v>-573.62214000002132</v>
          </cell>
          <cell r="CA812">
            <v>-505.76399999999558</v>
          </cell>
          <cell r="CB812">
            <v>-410.15604000000167</v>
          </cell>
          <cell r="CC812">
            <v>-276.26129999998375</v>
          </cell>
          <cell r="CD812">
            <v>-213.08532000001287</v>
          </cell>
          <cell r="CE812">
            <v>-5508.5652599995956</v>
          </cell>
          <cell r="CF812">
            <v>-266.60062000001199</v>
          </cell>
          <cell r="CG812">
            <v>-298.38424000004306</v>
          </cell>
          <cell r="CH812">
            <v>-464.60567999994964</v>
          </cell>
          <cell r="CI812">
            <v>-536.57999999998719</v>
          </cell>
          <cell r="CJ812">
            <v>-621.01555999999982</v>
          </cell>
          <cell r="CK812">
            <v>-659.7161999999953</v>
          </cell>
          <cell r="CL812">
            <v>-597.48656000001938</v>
          </cell>
          <cell r="CM812">
            <v>-598.37997999999789</v>
          </cell>
          <cell r="CN812">
            <v>-527.55779999998049</v>
          </cell>
          <cell r="CO812">
            <v>-427.79814000002807</v>
          </cell>
          <cell r="CP812">
            <v>-288.14939999996568</v>
          </cell>
          <cell r="CQ812">
            <v>-222.29107999999542</v>
          </cell>
          <cell r="CR812">
            <v>-5507.2388800000772</v>
          </cell>
          <cell r="CS812">
            <v>-266.54606000002241</v>
          </cell>
          <cell r="CT812">
            <v>-298.31031999996048</v>
          </cell>
          <cell r="CU812">
            <v>-464.51701999997022</v>
          </cell>
          <cell r="CV812">
            <v>-536.43480000001728</v>
          </cell>
          <cell r="CW812">
            <v>-620.83823999998276</v>
          </cell>
          <cell r="CX812">
            <v>-659.57100000002538</v>
          </cell>
          <cell r="CY812">
            <v>-597.37062000000151</v>
          </cell>
          <cell r="CZ812">
            <v>-598.18902000004891</v>
          </cell>
          <cell r="DA812">
            <v>-527.41920000003302</v>
          </cell>
          <cell r="DB812">
            <v>-427.70948000001954</v>
          </cell>
          <cell r="DC812">
            <v>-288.09659999998985</v>
          </cell>
          <cell r="DD812">
            <v>-222.23651999997674</v>
          </cell>
          <cell r="DE812">
            <v>-5741.0083799995482</v>
          </cell>
          <cell r="DF812">
            <v>-277.29996000003302</v>
          </cell>
          <cell r="DG812">
            <v>-321.44731000001775</v>
          </cell>
          <cell r="DH812">
            <v>-483.29991999996128</v>
          </cell>
          <cell r="DI812">
            <v>-558.11340000003111</v>
          </cell>
          <cell r="DJ812">
            <v>-645.92809000003035</v>
          </cell>
          <cell r="DK812">
            <v>-686.23259999995935</v>
          </cell>
          <cell r="DL812">
            <v>-621.54348999998183</v>
          </cell>
          <cell r="DM812">
            <v>-622.38482999999542</v>
          </cell>
          <cell r="DN812">
            <v>-548.77079999999842</v>
          </cell>
          <cell r="DO812">
            <v>-445.02607999998145</v>
          </cell>
          <cell r="DP812">
            <v>-299.73599999997532</v>
          </cell>
          <cell r="DQ812">
            <v>-231.22590000001946</v>
          </cell>
          <cell r="DR812">
            <v>-5701.1705399998464</v>
          </cell>
          <cell r="DS812">
            <v>-275.91674000001512</v>
          </cell>
          <cell r="DT812">
            <v>-308.81088000000454</v>
          </cell>
          <cell r="DU812">
            <v>-480.86145999998553</v>
          </cell>
          <cell r="DV812">
            <v>-555.32579999999143</v>
          </cell>
          <cell r="DW812">
            <v>-642.69820000001346</v>
          </cell>
          <cell r="DX812">
            <v>-682.81020000000717</v>
          </cell>
          <cell r="DY812">
            <v>-618.40629000001354</v>
          </cell>
          <cell r="DZ812">
            <v>-619.29041000001598</v>
          </cell>
          <cell r="EA812">
            <v>-546.00390000001062</v>
          </cell>
          <cell r="EB812">
            <v>-442.75873999999021</v>
          </cell>
          <cell r="EC812">
            <v>-298.24559999996563</v>
          </cell>
          <cell r="ED812">
            <v>-230.04232000006596</v>
          </cell>
        </row>
        <row r="815"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0</v>
          </cell>
          <cell r="BW815">
            <v>0</v>
          </cell>
          <cell r="BX815">
            <v>0</v>
          </cell>
          <cell r="BY815">
            <v>0</v>
          </cell>
          <cell r="BZ815">
            <v>0</v>
          </cell>
          <cell r="CA815">
            <v>0</v>
          </cell>
          <cell r="CB815">
            <v>0</v>
          </cell>
          <cell r="CC815">
            <v>0</v>
          </cell>
          <cell r="CD815">
            <v>0</v>
          </cell>
          <cell r="CE815">
            <v>0</v>
          </cell>
          <cell r="CF815">
            <v>0</v>
          </cell>
          <cell r="CG815">
            <v>0</v>
          </cell>
          <cell r="CH815">
            <v>0</v>
          </cell>
          <cell r="CI815">
            <v>0</v>
          </cell>
          <cell r="CJ815">
            <v>0</v>
          </cell>
          <cell r="CK815">
            <v>0</v>
          </cell>
          <cell r="CL815">
            <v>0</v>
          </cell>
          <cell r="CM815">
            <v>0</v>
          </cell>
          <cell r="CN815">
            <v>0</v>
          </cell>
          <cell r="CO815">
            <v>0</v>
          </cell>
          <cell r="CP815">
            <v>0</v>
          </cell>
          <cell r="CQ815">
            <v>0</v>
          </cell>
          <cell r="CR815">
            <v>0</v>
          </cell>
          <cell r="CS815">
            <v>0</v>
          </cell>
          <cell r="CT815">
            <v>0</v>
          </cell>
          <cell r="CU815">
            <v>0</v>
          </cell>
          <cell r="CV815">
            <v>0</v>
          </cell>
          <cell r="CW815">
            <v>0</v>
          </cell>
          <cell r="CX815">
            <v>0</v>
          </cell>
          <cell r="CY815">
            <v>0</v>
          </cell>
          <cell r="CZ815">
            <v>0</v>
          </cell>
          <cell r="DA815">
            <v>0</v>
          </cell>
          <cell r="DB815">
            <v>0</v>
          </cell>
          <cell r="DC815">
            <v>0</v>
          </cell>
          <cell r="DD815">
            <v>0</v>
          </cell>
          <cell r="DE815">
            <v>0</v>
          </cell>
          <cell r="DF815">
            <v>0</v>
          </cell>
          <cell r="DG815">
            <v>0</v>
          </cell>
          <cell r="DH815">
            <v>0</v>
          </cell>
          <cell r="DI815">
            <v>0</v>
          </cell>
          <cell r="DJ815">
            <v>0</v>
          </cell>
          <cell r="DK815">
            <v>0</v>
          </cell>
          <cell r="DL815">
            <v>0</v>
          </cell>
          <cell r="DM815">
            <v>0</v>
          </cell>
          <cell r="DN815">
            <v>0</v>
          </cell>
          <cell r="DO815">
            <v>0</v>
          </cell>
          <cell r="DP815">
            <v>0</v>
          </cell>
          <cell r="DQ815">
            <v>0</v>
          </cell>
          <cell r="DR815">
            <v>0</v>
          </cell>
          <cell r="DS815">
            <v>0</v>
          </cell>
          <cell r="DT815">
            <v>0</v>
          </cell>
          <cell r="DU815">
            <v>0</v>
          </cell>
          <cell r="DV815">
            <v>0</v>
          </cell>
          <cell r="DW815">
            <v>0</v>
          </cell>
          <cell r="DX815">
            <v>0</v>
          </cell>
          <cell r="DY815">
            <v>0</v>
          </cell>
          <cell r="DZ815">
            <v>0</v>
          </cell>
          <cell r="EA815">
            <v>0</v>
          </cell>
          <cell r="EB815">
            <v>0</v>
          </cell>
          <cell r="EC815">
            <v>0</v>
          </cell>
          <cell r="ED815">
            <v>0</v>
          </cell>
        </row>
        <row r="816"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  <cell r="BN816">
            <v>0</v>
          </cell>
          <cell r="BO816">
            <v>0</v>
          </cell>
          <cell r="BP816">
            <v>0</v>
          </cell>
          <cell r="BQ816">
            <v>0</v>
          </cell>
          <cell r="BR816">
            <v>0</v>
          </cell>
          <cell r="BS816">
            <v>0</v>
          </cell>
          <cell r="BT816">
            <v>0</v>
          </cell>
          <cell r="BU816">
            <v>0</v>
          </cell>
          <cell r="BV816">
            <v>0</v>
          </cell>
          <cell r="BW816">
            <v>0</v>
          </cell>
          <cell r="BX816">
            <v>0</v>
          </cell>
          <cell r="BY816">
            <v>0</v>
          </cell>
          <cell r="BZ816">
            <v>0</v>
          </cell>
          <cell r="CA816">
            <v>0</v>
          </cell>
          <cell r="CB816">
            <v>0</v>
          </cell>
          <cell r="CC816">
            <v>0</v>
          </cell>
          <cell r="CD816">
            <v>0</v>
          </cell>
          <cell r="CE816">
            <v>0</v>
          </cell>
          <cell r="CF816">
            <v>0</v>
          </cell>
          <cell r="CG816">
            <v>0</v>
          </cell>
          <cell r="CH816">
            <v>0</v>
          </cell>
          <cell r="CI816">
            <v>0</v>
          </cell>
          <cell r="CJ816">
            <v>0</v>
          </cell>
          <cell r="CK816">
            <v>0</v>
          </cell>
          <cell r="CL816">
            <v>0</v>
          </cell>
          <cell r="CM816">
            <v>0</v>
          </cell>
          <cell r="CN816">
            <v>0</v>
          </cell>
          <cell r="CO816">
            <v>0</v>
          </cell>
          <cell r="CP816">
            <v>0</v>
          </cell>
          <cell r="CQ816">
            <v>0</v>
          </cell>
          <cell r="CR816">
            <v>0</v>
          </cell>
          <cell r="CS816">
            <v>0</v>
          </cell>
          <cell r="CT816">
            <v>0</v>
          </cell>
          <cell r="CU816">
            <v>0</v>
          </cell>
          <cell r="CV816">
            <v>0</v>
          </cell>
          <cell r="CW816">
            <v>0</v>
          </cell>
          <cell r="CX816">
            <v>0</v>
          </cell>
          <cell r="CY816">
            <v>0</v>
          </cell>
          <cell r="CZ816">
            <v>0</v>
          </cell>
          <cell r="DA816">
            <v>0</v>
          </cell>
          <cell r="DB816">
            <v>0</v>
          </cell>
          <cell r="DC816">
            <v>0</v>
          </cell>
          <cell r="DD816">
            <v>0</v>
          </cell>
          <cell r="DE816">
            <v>0</v>
          </cell>
          <cell r="DF816">
            <v>0</v>
          </cell>
          <cell r="DG816">
            <v>0</v>
          </cell>
          <cell r="DH816">
            <v>0</v>
          </cell>
          <cell r="DI816">
            <v>0</v>
          </cell>
          <cell r="DJ816">
            <v>0</v>
          </cell>
          <cell r="DK816">
            <v>0</v>
          </cell>
          <cell r="DL816">
            <v>0</v>
          </cell>
          <cell r="DM816">
            <v>0</v>
          </cell>
          <cell r="DN816">
            <v>0</v>
          </cell>
          <cell r="DO816">
            <v>0</v>
          </cell>
          <cell r="DP816">
            <v>0</v>
          </cell>
          <cell r="DQ816">
            <v>0</v>
          </cell>
          <cell r="DR816">
            <v>0</v>
          </cell>
          <cell r="DS816">
            <v>0</v>
          </cell>
          <cell r="DT816">
            <v>0</v>
          </cell>
          <cell r="DU816">
            <v>0</v>
          </cell>
          <cell r="DV816">
            <v>0</v>
          </cell>
          <cell r="DW816">
            <v>0</v>
          </cell>
          <cell r="DX816">
            <v>0</v>
          </cell>
          <cell r="DY816">
            <v>0</v>
          </cell>
          <cell r="DZ816">
            <v>0</v>
          </cell>
          <cell r="EA816">
            <v>0</v>
          </cell>
          <cell r="EB816">
            <v>0</v>
          </cell>
          <cell r="EC816">
            <v>0</v>
          </cell>
          <cell r="ED816">
            <v>0</v>
          </cell>
        </row>
        <row r="817"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>
            <v>0</v>
          </cell>
          <cell r="BR817">
            <v>0</v>
          </cell>
          <cell r="BS817">
            <v>0</v>
          </cell>
          <cell r="BT817">
            <v>0</v>
          </cell>
          <cell r="BU817">
            <v>0</v>
          </cell>
          <cell r="BV817">
            <v>0</v>
          </cell>
          <cell r="BW817">
            <v>0</v>
          </cell>
          <cell r="BX817">
            <v>0</v>
          </cell>
          <cell r="BY817">
            <v>0</v>
          </cell>
          <cell r="BZ817">
            <v>0</v>
          </cell>
          <cell r="CA817">
            <v>0</v>
          </cell>
          <cell r="CB817">
            <v>0</v>
          </cell>
          <cell r="CC817">
            <v>0</v>
          </cell>
          <cell r="CD817">
            <v>0</v>
          </cell>
          <cell r="CE817">
            <v>0</v>
          </cell>
          <cell r="CF817">
            <v>0</v>
          </cell>
          <cell r="CG817">
            <v>0</v>
          </cell>
          <cell r="CH817">
            <v>0</v>
          </cell>
          <cell r="CI817">
            <v>0</v>
          </cell>
          <cell r="CJ817">
            <v>0</v>
          </cell>
          <cell r="CK817">
            <v>0</v>
          </cell>
          <cell r="CL817">
            <v>0</v>
          </cell>
          <cell r="CM817">
            <v>0</v>
          </cell>
          <cell r="CN817">
            <v>0</v>
          </cell>
          <cell r="CO817">
            <v>0</v>
          </cell>
          <cell r="CP817">
            <v>0</v>
          </cell>
          <cell r="CQ817">
            <v>0</v>
          </cell>
          <cell r="CR817">
            <v>0</v>
          </cell>
          <cell r="CS817">
            <v>0</v>
          </cell>
          <cell r="CT817">
            <v>0</v>
          </cell>
          <cell r="CU817">
            <v>0</v>
          </cell>
          <cell r="CV817">
            <v>0</v>
          </cell>
          <cell r="CW817">
            <v>0</v>
          </cell>
          <cell r="CX817">
            <v>0</v>
          </cell>
          <cell r="CY817">
            <v>0</v>
          </cell>
          <cell r="CZ817">
            <v>0</v>
          </cell>
          <cell r="DA817">
            <v>0</v>
          </cell>
          <cell r="DB817">
            <v>0</v>
          </cell>
          <cell r="DC817">
            <v>0</v>
          </cell>
          <cell r="DD817">
            <v>0</v>
          </cell>
          <cell r="DE817">
            <v>0</v>
          </cell>
          <cell r="DF817">
            <v>0</v>
          </cell>
          <cell r="DG817">
            <v>0</v>
          </cell>
          <cell r="DH817">
            <v>0</v>
          </cell>
          <cell r="DI817">
            <v>0</v>
          </cell>
          <cell r="DJ817">
            <v>0</v>
          </cell>
          <cell r="DK817">
            <v>0</v>
          </cell>
          <cell r="DL817">
            <v>0</v>
          </cell>
          <cell r="DM817">
            <v>0</v>
          </cell>
          <cell r="DN817">
            <v>0</v>
          </cell>
          <cell r="DO817">
            <v>0</v>
          </cell>
          <cell r="DP817">
            <v>0</v>
          </cell>
          <cell r="DQ817">
            <v>0</v>
          </cell>
          <cell r="DR817">
            <v>0</v>
          </cell>
          <cell r="DS817">
            <v>0</v>
          </cell>
          <cell r="DT817">
            <v>0</v>
          </cell>
          <cell r="DU817">
            <v>0</v>
          </cell>
          <cell r="DV817">
            <v>0</v>
          </cell>
          <cell r="DW817">
            <v>0</v>
          </cell>
          <cell r="DX817">
            <v>0</v>
          </cell>
          <cell r="DY817">
            <v>0</v>
          </cell>
          <cell r="DZ817">
            <v>0</v>
          </cell>
          <cell r="EA817">
            <v>0</v>
          </cell>
          <cell r="EB817">
            <v>0</v>
          </cell>
          <cell r="EC817">
            <v>0</v>
          </cell>
          <cell r="ED817">
            <v>0</v>
          </cell>
        </row>
        <row r="818"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0</v>
          </cell>
          <cell r="BR818">
            <v>0</v>
          </cell>
          <cell r="BS818">
            <v>0</v>
          </cell>
          <cell r="BT818">
            <v>0</v>
          </cell>
          <cell r="BU818">
            <v>0</v>
          </cell>
          <cell r="BV818">
            <v>0</v>
          </cell>
          <cell r="BW818">
            <v>0</v>
          </cell>
          <cell r="BX818">
            <v>0</v>
          </cell>
          <cell r="BY818">
            <v>0</v>
          </cell>
          <cell r="BZ818">
            <v>0</v>
          </cell>
          <cell r="CA818">
            <v>0</v>
          </cell>
          <cell r="CB818">
            <v>0</v>
          </cell>
          <cell r="CC818">
            <v>0</v>
          </cell>
          <cell r="CD818">
            <v>0</v>
          </cell>
          <cell r="CE818">
            <v>0</v>
          </cell>
          <cell r="CF818">
            <v>0</v>
          </cell>
          <cell r="CG818">
            <v>0</v>
          </cell>
          <cell r="CH818">
            <v>0</v>
          </cell>
          <cell r="CI818">
            <v>0</v>
          </cell>
          <cell r="CJ818">
            <v>0</v>
          </cell>
          <cell r="CK818">
            <v>0</v>
          </cell>
          <cell r="CL818">
            <v>0</v>
          </cell>
          <cell r="CM818">
            <v>0</v>
          </cell>
          <cell r="CN818">
            <v>0</v>
          </cell>
          <cell r="CO818">
            <v>0</v>
          </cell>
          <cell r="CP818">
            <v>0</v>
          </cell>
          <cell r="CQ818">
            <v>0</v>
          </cell>
          <cell r="CR818">
            <v>0</v>
          </cell>
          <cell r="CS818">
            <v>0</v>
          </cell>
          <cell r="CT818">
            <v>0</v>
          </cell>
          <cell r="CU818">
            <v>0</v>
          </cell>
          <cell r="CV818">
            <v>0</v>
          </cell>
          <cell r="CW818">
            <v>0</v>
          </cell>
          <cell r="CX818">
            <v>0</v>
          </cell>
          <cell r="CY818">
            <v>0</v>
          </cell>
          <cell r="CZ818">
            <v>0</v>
          </cell>
          <cell r="DA818">
            <v>0</v>
          </cell>
          <cell r="DB818">
            <v>0</v>
          </cell>
          <cell r="DC818">
            <v>0</v>
          </cell>
          <cell r="DD818">
            <v>0</v>
          </cell>
          <cell r="DE818">
            <v>0</v>
          </cell>
          <cell r="DF818">
            <v>0</v>
          </cell>
          <cell r="DG818">
            <v>0</v>
          </cell>
          <cell r="DH818">
            <v>0</v>
          </cell>
          <cell r="DI818">
            <v>0</v>
          </cell>
          <cell r="DJ818">
            <v>0</v>
          </cell>
          <cell r="DK818">
            <v>0</v>
          </cell>
          <cell r="DL818">
            <v>0</v>
          </cell>
          <cell r="DM818">
            <v>0</v>
          </cell>
          <cell r="DN818">
            <v>0</v>
          </cell>
          <cell r="DO818">
            <v>0</v>
          </cell>
          <cell r="DP818">
            <v>0</v>
          </cell>
          <cell r="DQ818">
            <v>0</v>
          </cell>
          <cell r="DR818">
            <v>0</v>
          </cell>
          <cell r="DS818">
            <v>0</v>
          </cell>
          <cell r="DT818">
            <v>0</v>
          </cell>
          <cell r="DU818">
            <v>0</v>
          </cell>
          <cell r="DV818">
            <v>0</v>
          </cell>
          <cell r="DW818">
            <v>0</v>
          </cell>
          <cell r="DX818">
            <v>0</v>
          </cell>
          <cell r="DY818">
            <v>0</v>
          </cell>
          <cell r="DZ818">
            <v>0</v>
          </cell>
          <cell r="EA818">
            <v>0</v>
          </cell>
          <cell r="EB818">
            <v>0</v>
          </cell>
          <cell r="EC818">
            <v>0</v>
          </cell>
          <cell r="ED818">
            <v>0</v>
          </cell>
        </row>
        <row r="819"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>
            <v>0</v>
          </cell>
          <cell r="BR819">
            <v>0</v>
          </cell>
          <cell r="BS819">
            <v>0</v>
          </cell>
          <cell r="BT819">
            <v>0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  <cell r="BY819">
            <v>0</v>
          </cell>
          <cell r="BZ819">
            <v>0</v>
          </cell>
          <cell r="CA819">
            <v>0</v>
          </cell>
          <cell r="CB819">
            <v>0</v>
          </cell>
          <cell r="CC819">
            <v>0</v>
          </cell>
          <cell r="CD819">
            <v>0</v>
          </cell>
          <cell r="CE819">
            <v>0</v>
          </cell>
          <cell r="CF819">
            <v>0</v>
          </cell>
          <cell r="CG819">
            <v>0</v>
          </cell>
          <cell r="CH819">
            <v>0</v>
          </cell>
          <cell r="CI819">
            <v>0</v>
          </cell>
          <cell r="CJ819">
            <v>0</v>
          </cell>
          <cell r="CK819">
            <v>0</v>
          </cell>
          <cell r="CL819">
            <v>0</v>
          </cell>
          <cell r="CM819">
            <v>0</v>
          </cell>
          <cell r="CN819">
            <v>0</v>
          </cell>
          <cell r="CO819">
            <v>0</v>
          </cell>
          <cell r="CP819">
            <v>0</v>
          </cell>
          <cell r="CQ819">
            <v>0</v>
          </cell>
          <cell r="CR819">
            <v>0</v>
          </cell>
          <cell r="CS819">
            <v>0</v>
          </cell>
          <cell r="CT819">
            <v>0</v>
          </cell>
          <cell r="CU819">
            <v>0</v>
          </cell>
          <cell r="CV819">
            <v>0</v>
          </cell>
          <cell r="CW819">
            <v>0</v>
          </cell>
          <cell r="CX819">
            <v>0</v>
          </cell>
          <cell r="CY819">
            <v>0</v>
          </cell>
          <cell r="CZ819">
            <v>0</v>
          </cell>
          <cell r="DA819">
            <v>0</v>
          </cell>
          <cell r="DB819">
            <v>0</v>
          </cell>
          <cell r="DC819">
            <v>0</v>
          </cell>
          <cell r="DD819">
            <v>0</v>
          </cell>
          <cell r="DE819">
            <v>0</v>
          </cell>
          <cell r="DF819">
            <v>0</v>
          </cell>
          <cell r="DG819">
            <v>0</v>
          </cell>
          <cell r="DH819">
            <v>0</v>
          </cell>
          <cell r="DI819">
            <v>0</v>
          </cell>
          <cell r="DJ819">
            <v>0</v>
          </cell>
          <cell r="DK819">
            <v>0</v>
          </cell>
          <cell r="DL819">
            <v>0</v>
          </cell>
          <cell r="DM819">
            <v>0</v>
          </cell>
          <cell r="DN819">
            <v>0</v>
          </cell>
          <cell r="DO819">
            <v>0</v>
          </cell>
          <cell r="DP819">
            <v>0</v>
          </cell>
          <cell r="DQ819">
            <v>0</v>
          </cell>
          <cell r="DR819">
            <v>0</v>
          </cell>
          <cell r="DS819">
            <v>0</v>
          </cell>
          <cell r="DT819">
            <v>0</v>
          </cell>
          <cell r="DU819">
            <v>0</v>
          </cell>
          <cell r="DV819">
            <v>0</v>
          </cell>
          <cell r="DW819">
            <v>0</v>
          </cell>
          <cell r="DX819">
            <v>0</v>
          </cell>
          <cell r="DY819">
            <v>0</v>
          </cell>
          <cell r="DZ819">
            <v>0</v>
          </cell>
          <cell r="EA819">
            <v>0</v>
          </cell>
          <cell r="EB819">
            <v>0</v>
          </cell>
          <cell r="EC819">
            <v>0</v>
          </cell>
          <cell r="ED819">
            <v>0</v>
          </cell>
        </row>
        <row r="820"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0</v>
          </cell>
          <cell r="BK820">
            <v>0</v>
          </cell>
          <cell r="BL820">
            <v>0</v>
          </cell>
          <cell r="BM820">
            <v>0</v>
          </cell>
          <cell r="BN820">
            <v>0</v>
          </cell>
          <cell r="BO820">
            <v>0</v>
          </cell>
          <cell r="BP820">
            <v>0</v>
          </cell>
          <cell r="BQ820">
            <v>0</v>
          </cell>
          <cell r="BR820">
            <v>0</v>
          </cell>
          <cell r="BS820">
            <v>0</v>
          </cell>
          <cell r="BT820">
            <v>0</v>
          </cell>
          <cell r="BU820">
            <v>0</v>
          </cell>
          <cell r="BV820">
            <v>0</v>
          </cell>
          <cell r="BW820">
            <v>0</v>
          </cell>
          <cell r="BX820">
            <v>0</v>
          </cell>
          <cell r="BY820">
            <v>0</v>
          </cell>
          <cell r="BZ820">
            <v>0</v>
          </cell>
          <cell r="CA820">
            <v>0</v>
          </cell>
          <cell r="CB820">
            <v>0</v>
          </cell>
          <cell r="CC820">
            <v>0</v>
          </cell>
          <cell r="CD820">
            <v>0</v>
          </cell>
          <cell r="CE820">
            <v>0</v>
          </cell>
          <cell r="CF820">
            <v>0</v>
          </cell>
          <cell r="CG820">
            <v>0</v>
          </cell>
          <cell r="CH820">
            <v>0</v>
          </cell>
          <cell r="CI820">
            <v>0</v>
          </cell>
          <cell r="CJ820">
            <v>0</v>
          </cell>
          <cell r="CK820">
            <v>0</v>
          </cell>
          <cell r="CL820">
            <v>0</v>
          </cell>
          <cell r="CM820">
            <v>0</v>
          </cell>
          <cell r="CN820">
            <v>0</v>
          </cell>
          <cell r="CO820">
            <v>0</v>
          </cell>
          <cell r="CP820">
            <v>0</v>
          </cell>
          <cell r="CQ820">
            <v>0</v>
          </cell>
          <cell r="CR820">
            <v>0</v>
          </cell>
          <cell r="CS820">
            <v>0</v>
          </cell>
          <cell r="CT820">
            <v>0</v>
          </cell>
          <cell r="CU820">
            <v>0</v>
          </cell>
          <cell r="CV820">
            <v>0</v>
          </cell>
          <cell r="CW820">
            <v>0</v>
          </cell>
          <cell r="CX820">
            <v>0</v>
          </cell>
          <cell r="CY820">
            <v>0</v>
          </cell>
          <cell r="CZ820">
            <v>0</v>
          </cell>
          <cell r="DA820">
            <v>0</v>
          </cell>
          <cell r="DB820">
            <v>0</v>
          </cell>
          <cell r="DC820">
            <v>0</v>
          </cell>
          <cell r="DD820">
            <v>0</v>
          </cell>
          <cell r="DE820">
            <v>0</v>
          </cell>
          <cell r="DF820">
            <v>0</v>
          </cell>
          <cell r="DG820">
            <v>0</v>
          </cell>
          <cell r="DH820">
            <v>0</v>
          </cell>
          <cell r="DI820">
            <v>0</v>
          </cell>
          <cell r="DJ820">
            <v>0</v>
          </cell>
          <cell r="DK820">
            <v>0</v>
          </cell>
          <cell r="DL820">
            <v>0</v>
          </cell>
          <cell r="DM820">
            <v>0</v>
          </cell>
          <cell r="DN820">
            <v>0</v>
          </cell>
          <cell r="DO820">
            <v>0</v>
          </cell>
          <cell r="DP820">
            <v>0</v>
          </cell>
          <cell r="DQ820">
            <v>0</v>
          </cell>
          <cell r="DR820">
            <v>0</v>
          </cell>
          <cell r="DS820">
            <v>0</v>
          </cell>
          <cell r="DT820">
            <v>0</v>
          </cell>
          <cell r="DU820">
            <v>0</v>
          </cell>
          <cell r="DV820">
            <v>0</v>
          </cell>
          <cell r="DW820">
            <v>0</v>
          </cell>
          <cell r="DX820">
            <v>0</v>
          </cell>
          <cell r="DY820">
            <v>0</v>
          </cell>
          <cell r="DZ820">
            <v>0</v>
          </cell>
          <cell r="EA820">
            <v>0</v>
          </cell>
          <cell r="EB820">
            <v>0</v>
          </cell>
          <cell r="EC820">
            <v>0</v>
          </cell>
          <cell r="ED820">
            <v>0</v>
          </cell>
        </row>
        <row r="821"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  <cell r="BY821">
            <v>0</v>
          </cell>
          <cell r="BZ821">
            <v>0</v>
          </cell>
          <cell r="CA821">
            <v>0</v>
          </cell>
          <cell r="CB821">
            <v>0</v>
          </cell>
          <cell r="CC821">
            <v>0</v>
          </cell>
          <cell r="CD821">
            <v>0</v>
          </cell>
          <cell r="CE821">
            <v>0</v>
          </cell>
          <cell r="CF821">
            <v>0</v>
          </cell>
          <cell r="CG821">
            <v>0</v>
          </cell>
          <cell r="CH821">
            <v>0</v>
          </cell>
          <cell r="CI821">
            <v>0</v>
          </cell>
          <cell r="CJ821">
            <v>0</v>
          </cell>
          <cell r="CK821">
            <v>0</v>
          </cell>
          <cell r="CL821">
            <v>0</v>
          </cell>
          <cell r="CM821">
            <v>0</v>
          </cell>
          <cell r="CN821">
            <v>0</v>
          </cell>
          <cell r="CO821">
            <v>0</v>
          </cell>
          <cell r="CP821">
            <v>0</v>
          </cell>
          <cell r="CQ821">
            <v>0</v>
          </cell>
          <cell r="CR821">
            <v>0</v>
          </cell>
          <cell r="CS821">
            <v>0</v>
          </cell>
          <cell r="CT821">
            <v>0</v>
          </cell>
          <cell r="CU821">
            <v>0</v>
          </cell>
          <cell r="CV821">
            <v>0</v>
          </cell>
          <cell r="CW821">
            <v>0</v>
          </cell>
          <cell r="CX821">
            <v>0</v>
          </cell>
          <cell r="CY821">
            <v>0</v>
          </cell>
          <cell r="CZ821">
            <v>0</v>
          </cell>
          <cell r="DA821">
            <v>0</v>
          </cell>
          <cell r="DB821">
            <v>0</v>
          </cell>
          <cell r="DC821">
            <v>0</v>
          </cell>
          <cell r="DD821">
            <v>0</v>
          </cell>
          <cell r="DE821">
            <v>0</v>
          </cell>
          <cell r="DF821">
            <v>0</v>
          </cell>
          <cell r="DG821">
            <v>0</v>
          </cell>
          <cell r="DH821">
            <v>0</v>
          </cell>
          <cell r="DI821">
            <v>0</v>
          </cell>
          <cell r="DJ821">
            <v>0</v>
          </cell>
          <cell r="DK821">
            <v>0</v>
          </cell>
          <cell r="DL821">
            <v>0</v>
          </cell>
          <cell r="DM821">
            <v>0</v>
          </cell>
          <cell r="DN821">
            <v>0</v>
          </cell>
          <cell r="DO821">
            <v>0</v>
          </cell>
          <cell r="DP821">
            <v>0</v>
          </cell>
          <cell r="DQ821">
            <v>0</v>
          </cell>
          <cell r="DR821">
            <v>0</v>
          </cell>
          <cell r="DS821">
            <v>0</v>
          </cell>
          <cell r="DT821">
            <v>0</v>
          </cell>
          <cell r="DU821">
            <v>0</v>
          </cell>
          <cell r="DV821">
            <v>0</v>
          </cell>
          <cell r="DW821">
            <v>0</v>
          </cell>
          <cell r="DX821">
            <v>0</v>
          </cell>
          <cell r="DY821">
            <v>0</v>
          </cell>
          <cell r="DZ821">
            <v>0</v>
          </cell>
          <cell r="EA821">
            <v>0</v>
          </cell>
          <cell r="EB821">
            <v>0</v>
          </cell>
          <cell r="EC821">
            <v>0</v>
          </cell>
          <cell r="ED821">
            <v>0</v>
          </cell>
        </row>
        <row r="822"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0</v>
          </cell>
          <cell r="BW822">
            <v>0</v>
          </cell>
          <cell r="BX822">
            <v>0</v>
          </cell>
          <cell r="BY822">
            <v>0</v>
          </cell>
          <cell r="BZ822">
            <v>0</v>
          </cell>
          <cell r="CA822">
            <v>0</v>
          </cell>
          <cell r="CB822">
            <v>0</v>
          </cell>
          <cell r="CC822">
            <v>0</v>
          </cell>
          <cell r="CD822">
            <v>0</v>
          </cell>
          <cell r="CE822">
            <v>0</v>
          </cell>
          <cell r="CF822">
            <v>0</v>
          </cell>
          <cell r="CG822">
            <v>0</v>
          </cell>
          <cell r="CH822">
            <v>0</v>
          </cell>
          <cell r="CI822">
            <v>0</v>
          </cell>
          <cell r="CJ822">
            <v>0</v>
          </cell>
          <cell r="CK822">
            <v>0</v>
          </cell>
          <cell r="CL822">
            <v>0</v>
          </cell>
          <cell r="CM822">
            <v>0</v>
          </cell>
          <cell r="CN822">
            <v>0</v>
          </cell>
          <cell r="CO822">
            <v>0</v>
          </cell>
          <cell r="CP822">
            <v>0</v>
          </cell>
          <cell r="CQ822">
            <v>0</v>
          </cell>
          <cell r="CR822">
            <v>0</v>
          </cell>
          <cell r="CS822">
            <v>0</v>
          </cell>
          <cell r="CT822">
            <v>0</v>
          </cell>
          <cell r="CU822">
            <v>0</v>
          </cell>
          <cell r="CV822">
            <v>0</v>
          </cell>
          <cell r="CW822">
            <v>0</v>
          </cell>
          <cell r="CX822">
            <v>0</v>
          </cell>
          <cell r="CY822">
            <v>0</v>
          </cell>
          <cell r="CZ822">
            <v>0</v>
          </cell>
          <cell r="DA822">
            <v>0</v>
          </cell>
          <cell r="DB822">
            <v>0</v>
          </cell>
          <cell r="DC822">
            <v>0</v>
          </cell>
          <cell r="DD822">
            <v>0</v>
          </cell>
          <cell r="DE822">
            <v>0</v>
          </cell>
          <cell r="DF822">
            <v>0</v>
          </cell>
          <cell r="DG822">
            <v>0</v>
          </cell>
          <cell r="DH822">
            <v>0</v>
          </cell>
          <cell r="DI822">
            <v>0</v>
          </cell>
          <cell r="DJ822">
            <v>0</v>
          </cell>
          <cell r="DK822">
            <v>0</v>
          </cell>
          <cell r="DL822">
            <v>0</v>
          </cell>
          <cell r="DM822">
            <v>0</v>
          </cell>
          <cell r="DN822">
            <v>0</v>
          </cell>
          <cell r="DO822">
            <v>0</v>
          </cell>
          <cell r="DP822">
            <v>0</v>
          </cell>
          <cell r="DQ822">
            <v>0</v>
          </cell>
          <cell r="DR822">
            <v>0</v>
          </cell>
          <cell r="DS822">
            <v>0</v>
          </cell>
          <cell r="DT822">
            <v>0</v>
          </cell>
          <cell r="DU822">
            <v>0</v>
          </cell>
          <cell r="DV822">
            <v>0</v>
          </cell>
          <cell r="DW822">
            <v>0</v>
          </cell>
          <cell r="DX822">
            <v>0</v>
          </cell>
          <cell r="DY822">
            <v>0</v>
          </cell>
          <cell r="DZ822">
            <v>0</v>
          </cell>
          <cell r="EA822">
            <v>0</v>
          </cell>
          <cell r="EB822">
            <v>0</v>
          </cell>
          <cell r="EC822">
            <v>0</v>
          </cell>
          <cell r="ED822">
            <v>0</v>
          </cell>
        </row>
        <row r="823"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0</v>
          </cell>
          <cell r="BQ823">
            <v>0</v>
          </cell>
          <cell r="BR823">
            <v>0</v>
          </cell>
          <cell r="BS823">
            <v>0</v>
          </cell>
          <cell r="BT823">
            <v>0</v>
          </cell>
          <cell r="BU823">
            <v>0</v>
          </cell>
          <cell r="BV823">
            <v>0</v>
          </cell>
          <cell r="BW823">
            <v>0</v>
          </cell>
          <cell r="BX823">
            <v>0</v>
          </cell>
          <cell r="BY823">
            <v>0</v>
          </cell>
          <cell r="BZ823">
            <v>0</v>
          </cell>
          <cell r="CA823">
            <v>0</v>
          </cell>
          <cell r="CB823">
            <v>0</v>
          </cell>
          <cell r="CC823">
            <v>0</v>
          </cell>
          <cell r="CD823">
            <v>0</v>
          </cell>
          <cell r="CE823">
            <v>0</v>
          </cell>
          <cell r="CF823">
            <v>0</v>
          </cell>
          <cell r="CG823">
            <v>0</v>
          </cell>
          <cell r="CH823">
            <v>0</v>
          </cell>
          <cell r="CI823">
            <v>0</v>
          </cell>
          <cell r="CJ823">
            <v>0</v>
          </cell>
          <cell r="CK823">
            <v>0</v>
          </cell>
          <cell r="CL823">
            <v>0</v>
          </cell>
          <cell r="CM823">
            <v>0</v>
          </cell>
          <cell r="CN823">
            <v>0</v>
          </cell>
          <cell r="CO823">
            <v>0</v>
          </cell>
          <cell r="CP823">
            <v>0</v>
          </cell>
          <cell r="CQ823">
            <v>0</v>
          </cell>
          <cell r="CR823">
            <v>0</v>
          </cell>
          <cell r="CS823">
            <v>0</v>
          </cell>
          <cell r="CT823">
            <v>0</v>
          </cell>
          <cell r="CU823">
            <v>0</v>
          </cell>
          <cell r="CV823">
            <v>0</v>
          </cell>
          <cell r="CW823">
            <v>0</v>
          </cell>
          <cell r="CX823">
            <v>0</v>
          </cell>
          <cell r="CY823">
            <v>0</v>
          </cell>
          <cell r="CZ823">
            <v>0</v>
          </cell>
          <cell r="DA823">
            <v>0</v>
          </cell>
          <cell r="DB823">
            <v>0</v>
          </cell>
          <cell r="DC823">
            <v>0</v>
          </cell>
          <cell r="DD823">
            <v>0</v>
          </cell>
          <cell r="DE823">
            <v>0</v>
          </cell>
          <cell r="DF823">
            <v>0</v>
          </cell>
          <cell r="DG823">
            <v>0</v>
          </cell>
          <cell r="DH823">
            <v>0</v>
          </cell>
          <cell r="DI823">
            <v>0</v>
          </cell>
          <cell r="DJ823">
            <v>0</v>
          </cell>
          <cell r="DK823">
            <v>0</v>
          </cell>
          <cell r="DL823">
            <v>0</v>
          </cell>
          <cell r="DM823">
            <v>0</v>
          </cell>
          <cell r="DN823">
            <v>0</v>
          </cell>
          <cell r="DO823">
            <v>0</v>
          </cell>
          <cell r="DP823">
            <v>0</v>
          </cell>
          <cell r="DQ823">
            <v>0</v>
          </cell>
          <cell r="DR823">
            <v>0</v>
          </cell>
          <cell r="DS823">
            <v>0</v>
          </cell>
          <cell r="DT823">
            <v>0</v>
          </cell>
          <cell r="DU823">
            <v>0</v>
          </cell>
          <cell r="DV823">
            <v>0</v>
          </cell>
          <cell r="DW823">
            <v>0</v>
          </cell>
          <cell r="DX823">
            <v>0</v>
          </cell>
          <cell r="DY823">
            <v>0</v>
          </cell>
          <cell r="DZ823">
            <v>0</v>
          </cell>
          <cell r="EA823">
            <v>0</v>
          </cell>
          <cell r="EB823">
            <v>0</v>
          </cell>
          <cell r="EC823">
            <v>0</v>
          </cell>
          <cell r="ED823">
            <v>0</v>
          </cell>
        </row>
        <row r="824"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0</v>
          </cell>
          <cell r="BO824">
            <v>0</v>
          </cell>
          <cell r="BP824">
            <v>0</v>
          </cell>
          <cell r="BQ824">
            <v>0</v>
          </cell>
          <cell r="BR824">
            <v>0</v>
          </cell>
          <cell r="BS824">
            <v>0</v>
          </cell>
          <cell r="BT824">
            <v>0</v>
          </cell>
          <cell r="BU824">
            <v>0</v>
          </cell>
          <cell r="BV824">
            <v>0</v>
          </cell>
          <cell r="BW824">
            <v>0</v>
          </cell>
          <cell r="BX824">
            <v>0</v>
          </cell>
          <cell r="BY824">
            <v>0</v>
          </cell>
          <cell r="BZ824">
            <v>0</v>
          </cell>
          <cell r="CA824">
            <v>0</v>
          </cell>
          <cell r="CB824">
            <v>0</v>
          </cell>
          <cell r="CC824">
            <v>0</v>
          </cell>
          <cell r="CD824">
            <v>0</v>
          </cell>
          <cell r="CE824">
            <v>0</v>
          </cell>
          <cell r="CF824">
            <v>0</v>
          </cell>
          <cell r="CG824">
            <v>0</v>
          </cell>
          <cell r="CH824">
            <v>0</v>
          </cell>
          <cell r="CI824">
            <v>0</v>
          </cell>
          <cell r="CJ824">
            <v>0</v>
          </cell>
          <cell r="CK824">
            <v>0</v>
          </cell>
          <cell r="CL824">
            <v>0</v>
          </cell>
          <cell r="CM824">
            <v>0</v>
          </cell>
          <cell r="CN824">
            <v>0</v>
          </cell>
          <cell r="CO824">
            <v>0</v>
          </cell>
          <cell r="CP824">
            <v>0</v>
          </cell>
          <cell r="CQ824">
            <v>0</v>
          </cell>
          <cell r="CR824">
            <v>0</v>
          </cell>
          <cell r="CS824">
            <v>0</v>
          </cell>
          <cell r="CT824">
            <v>0</v>
          </cell>
          <cell r="CU824">
            <v>0</v>
          </cell>
          <cell r="CV824">
            <v>0</v>
          </cell>
          <cell r="CW824">
            <v>0</v>
          </cell>
          <cell r="CX824">
            <v>0</v>
          </cell>
          <cell r="CY824">
            <v>0</v>
          </cell>
          <cell r="CZ824">
            <v>0</v>
          </cell>
          <cell r="DA824">
            <v>0</v>
          </cell>
          <cell r="DB824">
            <v>0</v>
          </cell>
          <cell r="DC824">
            <v>0</v>
          </cell>
          <cell r="DD824">
            <v>0</v>
          </cell>
          <cell r="DE824">
            <v>0</v>
          </cell>
          <cell r="DF824">
            <v>0</v>
          </cell>
          <cell r="DG824">
            <v>0</v>
          </cell>
          <cell r="DH824">
            <v>0</v>
          </cell>
          <cell r="DI824">
            <v>0</v>
          </cell>
          <cell r="DJ824">
            <v>0</v>
          </cell>
          <cell r="DK824">
            <v>0</v>
          </cell>
          <cell r="DL824">
            <v>0</v>
          </cell>
          <cell r="DM824">
            <v>0</v>
          </cell>
          <cell r="DN824">
            <v>0</v>
          </cell>
          <cell r="DO824">
            <v>0</v>
          </cell>
          <cell r="DP824">
            <v>0</v>
          </cell>
          <cell r="DQ824">
            <v>0</v>
          </cell>
          <cell r="DR824">
            <v>0</v>
          </cell>
          <cell r="DS824">
            <v>0</v>
          </cell>
          <cell r="DT824">
            <v>0</v>
          </cell>
          <cell r="DU824">
            <v>0</v>
          </cell>
          <cell r="DV824">
            <v>0</v>
          </cell>
          <cell r="DW824">
            <v>0</v>
          </cell>
          <cell r="DX824">
            <v>0</v>
          </cell>
          <cell r="DY824">
            <v>0</v>
          </cell>
          <cell r="DZ824">
            <v>0</v>
          </cell>
          <cell r="EA824">
            <v>0</v>
          </cell>
          <cell r="EB824">
            <v>0</v>
          </cell>
          <cell r="EC824">
            <v>0</v>
          </cell>
          <cell r="ED824">
            <v>0</v>
          </cell>
        </row>
        <row r="825"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M825">
            <v>0</v>
          </cell>
          <cell r="BN825">
            <v>0</v>
          </cell>
          <cell r="BO825">
            <v>0</v>
          </cell>
          <cell r="BP825">
            <v>0</v>
          </cell>
          <cell r="BQ825">
            <v>0</v>
          </cell>
          <cell r="BR825">
            <v>0</v>
          </cell>
          <cell r="BS825">
            <v>0</v>
          </cell>
          <cell r="BT825">
            <v>0</v>
          </cell>
          <cell r="BU825">
            <v>0</v>
          </cell>
          <cell r="BV825">
            <v>0</v>
          </cell>
          <cell r="BW825">
            <v>0</v>
          </cell>
          <cell r="BX825">
            <v>0</v>
          </cell>
          <cell r="BY825">
            <v>0</v>
          </cell>
          <cell r="BZ825">
            <v>0</v>
          </cell>
          <cell r="CA825">
            <v>0</v>
          </cell>
          <cell r="CB825">
            <v>0</v>
          </cell>
          <cell r="CC825">
            <v>0</v>
          </cell>
          <cell r="CD825">
            <v>0</v>
          </cell>
          <cell r="CE825">
            <v>0</v>
          </cell>
          <cell r="CF825">
            <v>0</v>
          </cell>
          <cell r="CG825">
            <v>0</v>
          </cell>
          <cell r="CH825">
            <v>0</v>
          </cell>
          <cell r="CI825">
            <v>0</v>
          </cell>
          <cell r="CJ825">
            <v>0</v>
          </cell>
          <cell r="CK825">
            <v>0</v>
          </cell>
          <cell r="CL825">
            <v>0</v>
          </cell>
          <cell r="CM825">
            <v>0</v>
          </cell>
          <cell r="CN825">
            <v>0</v>
          </cell>
          <cell r="CO825">
            <v>0</v>
          </cell>
          <cell r="CP825">
            <v>0</v>
          </cell>
          <cell r="CQ825">
            <v>0</v>
          </cell>
          <cell r="CR825">
            <v>0</v>
          </cell>
          <cell r="CS825">
            <v>0</v>
          </cell>
          <cell r="CT825">
            <v>0</v>
          </cell>
          <cell r="CU825">
            <v>0</v>
          </cell>
          <cell r="CV825">
            <v>0</v>
          </cell>
          <cell r="CW825">
            <v>0</v>
          </cell>
          <cell r="CX825">
            <v>0</v>
          </cell>
          <cell r="CY825">
            <v>0</v>
          </cell>
          <cell r="CZ825">
            <v>0</v>
          </cell>
          <cell r="DA825">
            <v>0</v>
          </cell>
          <cell r="DB825">
            <v>0</v>
          </cell>
          <cell r="DC825">
            <v>0</v>
          </cell>
          <cell r="DD825">
            <v>0</v>
          </cell>
          <cell r="DE825">
            <v>0</v>
          </cell>
          <cell r="DF825">
            <v>0</v>
          </cell>
          <cell r="DG825">
            <v>0</v>
          </cell>
          <cell r="DH825">
            <v>0</v>
          </cell>
          <cell r="DI825">
            <v>0</v>
          </cell>
          <cell r="DJ825">
            <v>0</v>
          </cell>
          <cell r="DK825">
            <v>0</v>
          </cell>
          <cell r="DL825">
            <v>0</v>
          </cell>
          <cell r="DM825">
            <v>0</v>
          </cell>
          <cell r="DN825">
            <v>0</v>
          </cell>
          <cell r="DO825">
            <v>0</v>
          </cell>
          <cell r="DP825">
            <v>0</v>
          </cell>
          <cell r="DQ825">
            <v>0</v>
          </cell>
          <cell r="DR825">
            <v>0</v>
          </cell>
          <cell r="DS825">
            <v>0</v>
          </cell>
          <cell r="DT825">
            <v>0</v>
          </cell>
          <cell r="DU825">
            <v>0</v>
          </cell>
          <cell r="DV825">
            <v>0</v>
          </cell>
          <cell r="DW825">
            <v>0</v>
          </cell>
          <cell r="DX825">
            <v>0</v>
          </cell>
          <cell r="DY825">
            <v>0</v>
          </cell>
          <cell r="DZ825">
            <v>0</v>
          </cell>
          <cell r="EA825">
            <v>0</v>
          </cell>
          <cell r="EB825">
            <v>0</v>
          </cell>
          <cell r="EC825">
            <v>0</v>
          </cell>
          <cell r="ED825">
            <v>0</v>
          </cell>
        </row>
        <row r="826"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  <cell r="BN826">
            <v>0</v>
          </cell>
          <cell r="BO826">
            <v>0</v>
          </cell>
          <cell r="BP826">
            <v>0</v>
          </cell>
          <cell r="BQ826">
            <v>0</v>
          </cell>
          <cell r="BR826">
            <v>0</v>
          </cell>
          <cell r="BS826">
            <v>0</v>
          </cell>
          <cell r="BT826">
            <v>0</v>
          </cell>
          <cell r="BU826">
            <v>0</v>
          </cell>
          <cell r="BV826">
            <v>0</v>
          </cell>
          <cell r="BW826">
            <v>0</v>
          </cell>
          <cell r="BX826">
            <v>0</v>
          </cell>
          <cell r="BY826">
            <v>0</v>
          </cell>
          <cell r="BZ826">
            <v>0</v>
          </cell>
          <cell r="CA826">
            <v>0</v>
          </cell>
          <cell r="CB826">
            <v>0</v>
          </cell>
          <cell r="CC826">
            <v>0</v>
          </cell>
          <cell r="CD826">
            <v>0</v>
          </cell>
          <cell r="CE826">
            <v>0</v>
          </cell>
          <cell r="CF826">
            <v>0</v>
          </cell>
          <cell r="CG826">
            <v>0</v>
          </cell>
          <cell r="CH826">
            <v>0</v>
          </cell>
          <cell r="CI826">
            <v>0</v>
          </cell>
          <cell r="CJ826">
            <v>0</v>
          </cell>
          <cell r="CK826">
            <v>0</v>
          </cell>
          <cell r="CL826">
            <v>0</v>
          </cell>
          <cell r="CM826">
            <v>0</v>
          </cell>
          <cell r="CN826">
            <v>0</v>
          </cell>
          <cell r="CO826">
            <v>0</v>
          </cell>
          <cell r="CP826">
            <v>0</v>
          </cell>
          <cell r="CQ826">
            <v>0</v>
          </cell>
          <cell r="CR826">
            <v>0</v>
          </cell>
          <cell r="CS826">
            <v>0</v>
          </cell>
          <cell r="CT826">
            <v>0</v>
          </cell>
          <cell r="CU826">
            <v>0</v>
          </cell>
          <cell r="CV826">
            <v>0</v>
          </cell>
          <cell r="CW826">
            <v>0</v>
          </cell>
          <cell r="CX826">
            <v>0</v>
          </cell>
          <cell r="CY826">
            <v>0</v>
          </cell>
          <cell r="CZ826">
            <v>0</v>
          </cell>
          <cell r="DA826">
            <v>0</v>
          </cell>
          <cell r="DB826">
            <v>0</v>
          </cell>
          <cell r="DC826">
            <v>0</v>
          </cell>
          <cell r="DD826">
            <v>0</v>
          </cell>
          <cell r="DE826">
            <v>0</v>
          </cell>
          <cell r="DF826">
            <v>0</v>
          </cell>
          <cell r="DG826">
            <v>0</v>
          </cell>
          <cell r="DH826">
            <v>0</v>
          </cell>
          <cell r="DI826">
            <v>0</v>
          </cell>
          <cell r="DJ826">
            <v>0</v>
          </cell>
          <cell r="DK826">
            <v>0</v>
          </cell>
          <cell r="DL826">
            <v>0</v>
          </cell>
          <cell r="DM826">
            <v>0</v>
          </cell>
          <cell r="DN826">
            <v>0</v>
          </cell>
          <cell r="DO826">
            <v>0</v>
          </cell>
          <cell r="DP826">
            <v>0</v>
          </cell>
          <cell r="DQ826">
            <v>0</v>
          </cell>
          <cell r="DR826">
            <v>0</v>
          </cell>
          <cell r="DS826">
            <v>0</v>
          </cell>
          <cell r="DT826">
            <v>0</v>
          </cell>
          <cell r="DU826">
            <v>0</v>
          </cell>
          <cell r="DV826">
            <v>0</v>
          </cell>
          <cell r="DW826">
            <v>0</v>
          </cell>
          <cell r="DX826">
            <v>0</v>
          </cell>
          <cell r="DY826">
            <v>0</v>
          </cell>
          <cell r="DZ826">
            <v>0</v>
          </cell>
          <cell r="EA826">
            <v>0</v>
          </cell>
          <cell r="EB826">
            <v>0</v>
          </cell>
          <cell r="EC826">
            <v>0</v>
          </cell>
          <cell r="ED826">
            <v>0</v>
          </cell>
        </row>
        <row r="827"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M827">
            <v>0</v>
          </cell>
          <cell r="BN827">
            <v>0</v>
          </cell>
          <cell r="BO827">
            <v>0</v>
          </cell>
          <cell r="BP827">
            <v>0</v>
          </cell>
          <cell r="BQ827">
            <v>0</v>
          </cell>
          <cell r="BR827">
            <v>0</v>
          </cell>
          <cell r="BS827">
            <v>0</v>
          </cell>
          <cell r="BT827">
            <v>0</v>
          </cell>
          <cell r="BU827">
            <v>0</v>
          </cell>
          <cell r="BV827">
            <v>0</v>
          </cell>
          <cell r="BW827">
            <v>0</v>
          </cell>
          <cell r="BX827">
            <v>0</v>
          </cell>
          <cell r="BY827">
            <v>0</v>
          </cell>
          <cell r="BZ827">
            <v>0</v>
          </cell>
          <cell r="CA827">
            <v>0</v>
          </cell>
          <cell r="CB827">
            <v>0</v>
          </cell>
          <cell r="CC827">
            <v>0</v>
          </cell>
          <cell r="CD827">
            <v>0</v>
          </cell>
          <cell r="CE827">
            <v>0</v>
          </cell>
          <cell r="CF827">
            <v>0</v>
          </cell>
          <cell r="CG827">
            <v>0</v>
          </cell>
          <cell r="CH827">
            <v>0</v>
          </cell>
          <cell r="CI827">
            <v>0</v>
          </cell>
          <cell r="CJ827">
            <v>0</v>
          </cell>
          <cell r="CK827">
            <v>0</v>
          </cell>
          <cell r="CL827">
            <v>0</v>
          </cell>
          <cell r="CM827">
            <v>0</v>
          </cell>
          <cell r="CN827">
            <v>0</v>
          </cell>
          <cell r="CO827">
            <v>0</v>
          </cell>
          <cell r="CP827">
            <v>0</v>
          </cell>
          <cell r="CQ827">
            <v>0</v>
          </cell>
          <cell r="CR827">
            <v>0</v>
          </cell>
          <cell r="CS827">
            <v>0</v>
          </cell>
          <cell r="CT827">
            <v>0</v>
          </cell>
          <cell r="CU827">
            <v>0</v>
          </cell>
          <cell r="CV827">
            <v>0</v>
          </cell>
          <cell r="CW827">
            <v>0</v>
          </cell>
          <cell r="CX827">
            <v>0</v>
          </cell>
          <cell r="CY827">
            <v>0</v>
          </cell>
          <cell r="CZ827">
            <v>0</v>
          </cell>
          <cell r="DA827">
            <v>0</v>
          </cell>
          <cell r="DB827">
            <v>0</v>
          </cell>
          <cell r="DC827">
            <v>0</v>
          </cell>
          <cell r="DD827">
            <v>0</v>
          </cell>
          <cell r="DE827">
            <v>0</v>
          </cell>
          <cell r="DF827">
            <v>0</v>
          </cell>
          <cell r="DG827">
            <v>0</v>
          </cell>
          <cell r="DH827">
            <v>0</v>
          </cell>
          <cell r="DI827">
            <v>0</v>
          </cell>
          <cell r="DJ827">
            <v>0</v>
          </cell>
          <cell r="DK827">
            <v>0</v>
          </cell>
          <cell r="DL827">
            <v>0</v>
          </cell>
          <cell r="DM827">
            <v>0</v>
          </cell>
          <cell r="DN827">
            <v>0</v>
          </cell>
          <cell r="DO827">
            <v>0</v>
          </cell>
          <cell r="DP827">
            <v>0</v>
          </cell>
          <cell r="DQ827">
            <v>0</v>
          </cell>
          <cell r="DR827">
            <v>0</v>
          </cell>
          <cell r="DS827">
            <v>0</v>
          </cell>
          <cell r="DT827">
            <v>0</v>
          </cell>
          <cell r="DU827">
            <v>0</v>
          </cell>
          <cell r="DV827">
            <v>0</v>
          </cell>
          <cell r="DW827">
            <v>0</v>
          </cell>
          <cell r="DX827">
            <v>0</v>
          </cell>
          <cell r="DY827">
            <v>0</v>
          </cell>
          <cell r="DZ827">
            <v>0</v>
          </cell>
          <cell r="EA827">
            <v>0</v>
          </cell>
          <cell r="EB827">
            <v>0</v>
          </cell>
          <cell r="EC827">
            <v>0</v>
          </cell>
          <cell r="ED827">
            <v>0</v>
          </cell>
        </row>
        <row r="828"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0</v>
          </cell>
          <cell r="BL828">
            <v>0</v>
          </cell>
          <cell r="BM828">
            <v>0</v>
          </cell>
          <cell r="BN828">
            <v>0</v>
          </cell>
          <cell r="BO828">
            <v>0</v>
          </cell>
          <cell r="BP828">
            <v>0</v>
          </cell>
          <cell r="BQ828">
            <v>0</v>
          </cell>
          <cell r="BR828">
            <v>0</v>
          </cell>
          <cell r="BS828">
            <v>0</v>
          </cell>
          <cell r="BT828">
            <v>0</v>
          </cell>
          <cell r="BU828">
            <v>0</v>
          </cell>
          <cell r="BV828">
            <v>0</v>
          </cell>
          <cell r="BW828">
            <v>0</v>
          </cell>
          <cell r="BX828">
            <v>0</v>
          </cell>
          <cell r="BY828">
            <v>0</v>
          </cell>
          <cell r="BZ828">
            <v>0</v>
          </cell>
          <cell r="CA828">
            <v>0</v>
          </cell>
          <cell r="CB828">
            <v>0</v>
          </cell>
          <cell r="CC828">
            <v>0</v>
          </cell>
          <cell r="CD828">
            <v>0</v>
          </cell>
          <cell r="CE828">
            <v>0</v>
          </cell>
          <cell r="CF828">
            <v>0</v>
          </cell>
          <cell r="CG828">
            <v>0</v>
          </cell>
          <cell r="CH828">
            <v>0</v>
          </cell>
          <cell r="CI828">
            <v>0</v>
          </cell>
          <cell r="CJ828">
            <v>0</v>
          </cell>
          <cell r="CK828">
            <v>0</v>
          </cell>
          <cell r="CL828">
            <v>0</v>
          </cell>
          <cell r="CM828">
            <v>0</v>
          </cell>
          <cell r="CN828">
            <v>0</v>
          </cell>
          <cell r="CO828">
            <v>0</v>
          </cell>
          <cell r="CP828">
            <v>0</v>
          </cell>
          <cell r="CQ828">
            <v>0</v>
          </cell>
          <cell r="CR828">
            <v>0</v>
          </cell>
          <cell r="CS828">
            <v>0</v>
          </cell>
          <cell r="CT828">
            <v>0</v>
          </cell>
          <cell r="CU828">
            <v>0</v>
          </cell>
          <cell r="CV828">
            <v>0</v>
          </cell>
          <cell r="CW828">
            <v>0</v>
          </cell>
          <cell r="CX828">
            <v>0</v>
          </cell>
          <cell r="CY828">
            <v>0</v>
          </cell>
          <cell r="CZ828">
            <v>0</v>
          </cell>
          <cell r="DA828">
            <v>0</v>
          </cell>
          <cell r="DB828">
            <v>0</v>
          </cell>
          <cell r="DC828">
            <v>0</v>
          </cell>
          <cell r="DD828">
            <v>0</v>
          </cell>
          <cell r="DE828">
            <v>0</v>
          </cell>
          <cell r="DF828">
            <v>0</v>
          </cell>
          <cell r="DG828">
            <v>0</v>
          </cell>
          <cell r="DH828">
            <v>0</v>
          </cell>
          <cell r="DI828">
            <v>0</v>
          </cell>
          <cell r="DJ828">
            <v>0</v>
          </cell>
          <cell r="DK828">
            <v>0</v>
          </cell>
          <cell r="DL828">
            <v>0</v>
          </cell>
          <cell r="DM828">
            <v>0</v>
          </cell>
          <cell r="DN828">
            <v>0</v>
          </cell>
          <cell r="DO828">
            <v>0</v>
          </cell>
          <cell r="DP828">
            <v>0</v>
          </cell>
          <cell r="DQ828">
            <v>0</v>
          </cell>
          <cell r="DR828">
            <v>0</v>
          </cell>
          <cell r="DS828">
            <v>0</v>
          </cell>
          <cell r="DT828">
            <v>0</v>
          </cell>
          <cell r="DU828">
            <v>0</v>
          </cell>
          <cell r="DV828">
            <v>0</v>
          </cell>
          <cell r="DW828">
            <v>0</v>
          </cell>
          <cell r="DX828">
            <v>0</v>
          </cell>
          <cell r="DY828">
            <v>0</v>
          </cell>
          <cell r="DZ828">
            <v>0</v>
          </cell>
          <cell r="EA828">
            <v>0</v>
          </cell>
          <cell r="EB828">
            <v>0</v>
          </cell>
          <cell r="EC828">
            <v>0</v>
          </cell>
          <cell r="ED828">
            <v>0</v>
          </cell>
        </row>
        <row r="829"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BM829">
            <v>0</v>
          </cell>
          <cell r="BN829">
            <v>0</v>
          </cell>
          <cell r="BO829">
            <v>0</v>
          </cell>
          <cell r="BP829">
            <v>0</v>
          </cell>
          <cell r="BQ829">
            <v>0</v>
          </cell>
          <cell r="BR829">
            <v>0</v>
          </cell>
          <cell r="BS829">
            <v>0</v>
          </cell>
          <cell r="BT829">
            <v>0</v>
          </cell>
          <cell r="BU829">
            <v>0</v>
          </cell>
          <cell r="BV829">
            <v>0</v>
          </cell>
          <cell r="BW829">
            <v>0</v>
          </cell>
          <cell r="BX829">
            <v>0</v>
          </cell>
          <cell r="BY829">
            <v>0</v>
          </cell>
          <cell r="BZ829">
            <v>0</v>
          </cell>
          <cell r="CA829">
            <v>0</v>
          </cell>
          <cell r="CB829">
            <v>0</v>
          </cell>
          <cell r="CC829">
            <v>0</v>
          </cell>
          <cell r="CD829">
            <v>0</v>
          </cell>
          <cell r="CE829">
            <v>0</v>
          </cell>
          <cell r="CF829">
            <v>0</v>
          </cell>
          <cell r="CG829">
            <v>0</v>
          </cell>
          <cell r="CH829">
            <v>0</v>
          </cell>
          <cell r="CI829">
            <v>0</v>
          </cell>
          <cell r="CJ829">
            <v>0</v>
          </cell>
          <cell r="CK829">
            <v>0</v>
          </cell>
          <cell r="CL829">
            <v>0</v>
          </cell>
          <cell r="CM829">
            <v>0</v>
          </cell>
          <cell r="CN829">
            <v>0</v>
          </cell>
          <cell r="CO829">
            <v>0</v>
          </cell>
          <cell r="CP829">
            <v>0</v>
          </cell>
          <cell r="CQ829">
            <v>0</v>
          </cell>
          <cell r="CR829">
            <v>0</v>
          </cell>
          <cell r="CS829">
            <v>0</v>
          </cell>
          <cell r="CT829">
            <v>0</v>
          </cell>
          <cell r="CU829">
            <v>0</v>
          </cell>
          <cell r="CV829">
            <v>0</v>
          </cell>
          <cell r="CW829">
            <v>0</v>
          </cell>
          <cell r="CX829">
            <v>0</v>
          </cell>
          <cell r="CY829">
            <v>0</v>
          </cell>
          <cell r="CZ829">
            <v>0</v>
          </cell>
          <cell r="DA829">
            <v>0</v>
          </cell>
          <cell r="DB829">
            <v>0</v>
          </cell>
          <cell r="DC829">
            <v>0</v>
          </cell>
          <cell r="DD829">
            <v>0</v>
          </cell>
          <cell r="DE829">
            <v>0</v>
          </cell>
          <cell r="DF829">
            <v>0</v>
          </cell>
          <cell r="DG829">
            <v>0</v>
          </cell>
          <cell r="DH829">
            <v>0</v>
          </cell>
          <cell r="DI829">
            <v>0</v>
          </cell>
          <cell r="DJ829">
            <v>0</v>
          </cell>
          <cell r="DK829">
            <v>0</v>
          </cell>
          <cell r="DL829">
            <v>0</v>
          </cell>
          <cell r="DM829">
            <v>0</v>
          </cell>
          <cell r="DN829">
            <v>0</v>
          </cell>
          <cell r="DO829">
            <v>0</v>
          </cell>
          <cell r="DP829">
            <v>0</v>
          </cell>
          <cell r="DQ829">
            <v>0</v>
          </cell>
          <cell r="DR829">
            <v>0</v>
          </cell>
          <cell r="DS829">
            <v>0</v>
          </cell>
          <cell r="DT829">
            <v>0</v>
          </cell>
          <cell r="DU829">
            <v>0</v>
          </cell>
          <cell r="DV829">
            <v>0</v>
          </cell>
          <cell r="DW829">
            <v>0</v>
          </cell>
          <cell r="DX829">
            <v>0</v>
          </cell>
          <cell r="DY829">
            <v>0</v>
          </cell>
          <cell r="DZ829">
            <v>0</v>
          </cell>
          <cell r="EA829">
            <v>0</v>
          </cell>
          <cell r="EB829">
            <v>0</v>
          </cell>
          <cell r="EC829">
            <v>0</v>
          </cell>
          <cell r="ED829">
            <v>0</v>
          </cell>
        </row>
        <row r="832">
          <cell r="F832">
            <v>1252.338</v>
          </cell>
          <cell r="G832">
            <v>1451.682</v>
          </cell>
          <cell r="H832">
            <v>2182.9580000000001</v>
          </cell>
          <cell r="I832">
            <v>2521.29</v>
          </cell>
          <cell r="J832">
            <v>2918.681</v>
          </cell>
          <cell r="K832">
            <v>3100.65</v>
          </cell>
          <cell r="L832">
            <v>2806.4920000000002</v>
          </cell>
          <cell r="M832">
            <v>2811.1109999999999</v>
          </cell>
          <cell r="N832">
            <v>2477.88</v>
          </cell>
          <cell r="O832">
            <v>2008.924</v>
          </cell>
          <cell r="P832">
            <v>1353.06</v>
          </cell>
          <cell r="Q832">
            <v>1043.8630000000001</v>
          </cell>
          <cell r="R832">
            <v>25749.292999999994</v>
          </cell>
          <cell r="S832">
            <v>1246.107</v>
          </cell>
          <cell r="T832">
            <v>1394.568</v>
          </cell>
          <cell r="U832">
            <v>2171.9839999999999</v>
          </cell>
          <cell r="V832">
            <v>2508.66</v>
          </cell>
          <cell r="W832">
            <v>2903.9560000000001</v>
          </cell>
          <cell r="X832">
            <v>3085.17</v>
          </cell>
          <cell r="Y832">
            <v>2792.4180000000001</v>
          </cell>
          <cell r="Z832">
            <v>2797.0369999999998</v>
          </cell>
          <cell r="AA832">
            <v>2465.58</v>
          </cell>
          <cell r="AB832">
            <v>1998.8489999999999</v>
          </cell>
          <cell r="AC832">
            <v>1346.34</v>
          </cell>
          <cell r="AD832">
            <v>1038.624</v>
          </cell>
          <cell r="AE832">
            <v>25620.780999999995</v>
          </cell>
          <cell r="AF832">
            <v>1239.876</v>
          </cell>
          <cell r="AG832">
            <v>1387.652</v>
          </cell>
          <cell r="AH832">
            <v>2161.134</v>
          </cell>
          <cell r="AI832">
            <v>2496.15</v>
          </cell>
          <cell r="AJ832">
            <v>2889.51</v>
          </cell>
          <cell r="AK832">
            <v>3069.75</v>
          </cell>
          <cell r="AL832">
            <v>2778.4369999999999</v>
          </cell>
          <cell r="AM832">
            <v>2783.056</v>
          </cell>
          <cell r="AN832">
            <v>2453.19</v>
          </cell>
          <cell r="AO832">
            <v>1988.867</v>
          </cell>
          <cell r="AP832">
            <v>1339.65</v>
          </cell>
          <cell r="AQ832">
            <v>1033.509</v>
          </cell>
          <cell r="AR832">
            <v>25492.672000000002</v>
          </cell>
          <cell r="AS832">
            <v>1233.7070000000001</v>
          </cell>
          <cell r="AT832">
            <v>1380.68</v>
          </cell>
          <cell r="AU832">
            <v>2150.377</v>
          </cell>
          <cell r="AV832">
            <v>2483.64</v>
          </cell>
          <cell r="AW832">
            <v>2875.0949999999998</v>
          </cell>
          <cell r="AX832">
            <v>3054.36</v>
          </cell>
          <cell r="AY832">
            <v>2764.6109999999999</v>
          </cell>
          <cell r="AZ832">
            <v>2769.0749999999998</v>
          </cell>
          <cell r="BA832">
            <v>2440.9499999999998</v>
          </cell>
          <cell r="BB832">
            <v>1978.9469999999999</v>
          </cell>
          <cell r="BC832">
            <v>1332.96</v>
          </cell>
          <cell r="BD832">
            <v>1028.27</v>
          </cell>
          <cell r="BE832">
            <v>25414.288999999997</v>
          </cell>
          <cell r="BF832">
            <v>1227.538</v>
          </cell>
          <cell r="BG832">
            <v>1422.885</v>
          </cell>
          <cell r="BH832">
            <v>2139.62</v>
          </cell>
          <cell r="BI832">
            <v>2471.2800000000002</v>
          </cell>
          <cell r="BJ832">
            <v>2860.6179999999999</v>
          </cell>
          <cell r="BK832">
            <v>3039.09</v>
          </cell>
          <cell r="BL832">
            <v>2750.7539999999999</v>
          </cell>
          <cell r="BM832">
            <v>2755.28</v>
          </cell>
          <cell r="BN832">
            <v>2428.71</v>
          </cell>
          <cell r="BO832">
            <v>1969.0889999999999</v>
          </cell>
          <cell r="BP832">
            <v>1326.27</v>
          </cell>
          <cell r="BQ832">
            <v>1023.155</v>
          </cell>
          <cell r="BR832">
            <v>25238.388999999996</v>
          </cell>
          <cell r="BS832">
            <v>1221.4000000000001</v>
          </cell>
          <cell r="BT832">
            <v>1366.96</v>
          </cell>
          <cell r="BU832">
            <v>2128.9250000000002</v>
          </cell>
          <cell r="BV832">
            <v>2458.89</v>
          </cell>
          <cell r="BW832">
            <v>2846.3890000000001</v>
          </cell>
          <cell r="BX832">
            <v>3023.91</v>
          </cell>
          <cell r="BY832">
            <v>2737.0520000000001</v>
          </cell>
          <cell r="BZ832">
            <v>2741.5160000000001</v>
          </cell>
          <cell r="CA832">
            <v>2416.59</v>
          </cell>
          <cell r="CB832">
            <v>1959.1379999999999</v>
          </cell>
          <cell r="CC832">
            <v>1319.61</v>
          </cell>
          <cell r="CD832">
            <v>1018.009</v>
          </cell>
          <cell r="CE832">
            <v>25112.16</v>
          </cell>
          <cell r="CF832">
            <v>1215.2619999999999</v>
          </cell>
          <cell r="CG832">
            <v>1360.1279999999999</v>
          </cell>
          <cell r="CH832">
            <v>2118.23</v>
          </cell>
          <cell r="CI832">
            <v>2446.59</v>
          </cell>
          <cell r="CJ832">
            <v>2832.098</v>
          </cell>
          <cell r="CK832">
            <v>3008.82</v>
          </cell>
          <cell r="CL832">
            <v>2723.35</v>
          </cell>
          <cell r="CM832">
            <v>2727.7829999999999</v>
          </cell>
          <cell r="CN832">
            <v>2404.56</v>
          </cell>
          <cell r="CO832">
            <v>1949.404</v>
          </cell>
          <cell r="CP832">
            <v>1313.01</v>
          </cell>
          <cell r="CQ832">
            <v>1012.925</v>
          </cell>
          <cell r="CR832">
            <v>24986.607999999997</v>
          </cell>
          <cell r="CS832">
            <v>1209.2170000000001</v>
          </cell>
          <cell r="CT832">
            <v>1353.296</v>
          </cell>
          <cell r="CU832">
            <v>2107.6590000000001</v>
          </cell>
          <cell r="CV832">
            <v>2434.38</v>
          </cell>
          <cell r="CW832">
            <v>2817.9929999999999</v>
          </cell>
          <cell r="CX832">
            <v>2993.76</v>
          </cell>
          <cell r="CY832">
            <v>2709.741</v>
          </cell>
          <cell r="CZ832">
            <v>2714.143</v>
          </cell>
          <cell r="DA832">
            <v>2392.5300000000002</v>
          </cell>
          <cell r="DB832">
            <v>1939.6079999999999</v>
          </cell>
          <cell r="DC832">
            <v>1306.44</v>
          </cell>
          <cell r="DD832">
            <v>1007.841</v>
          </cell>
          <cell r="DE832">
            <v>24909.631999999998</v>
          </cell>
          <cell r="DF832">
            <v>1203.079</v>
          </cell>
          <cell r="DG832">
            <v>1394.61</v>
          </cell>
          <cell r="DH832">
            <v>2097.15</v>
          </cell>
          <cell r="DI832">
            <v>2422.14</v>
          </cell>
          <cell r="DJ832">
            <v>2803.8879999999999</v>
          </cell>
          <cell r="DK832">
            <v>2978.79</v>
          </cell>
          <cell r="DL832">
            <v>2696.2249999999999</v>
          </cell>
          <cell r="DM832">
            <v>2700.596</v>
          </cell>
          <cell r="DN832">
            <v>2380.56</v>
          </cell>
          <cell r="DO832">
            <v>1929.905</v>
          </cell>
          <cell r="DP832">
            <v>1299.8699999999999</v>
          </cell>
          <cell r="DQ832">
            <v>1002.819</v>
          </cell>
          <cell r="DR832">
            <v>24737.292000000001</v>
          </cell>
          <cell r="DS832">
            <v>1197.1579999999999</v>
          </cell>
          <cell r="DT832">
            <v>1339.856</v>
          </cell>
          <cell r="DU832">
            <v>2086.672</v>
          </cell>
          <cell r="DV832">
            <v>2410.0500000000002</v>
          </cell>
          <cell r="DW832">
            <v>2789.8760000000002</v>
          </cell>
          <cell r="DX832">
            <v>2963.88</v>
          </cell>
          <cell r="DY832">
            <v>2682.7089999999998</v>
          </cell>
          <cell r="DZ832">
            <v>2687.049</v>
          </cell>
          <cell r="EA832">
            <v>2368.59</v>
          </cell>
          <cell r="EB832">
            <v>1920.2950000000001</v>
          </cell>
          <cell r="EC832">
            <v>1293.3599999999999</v>
          </cell>
          <cell r="ED832">
            <v>997.79700000000003</v>
          </cell>
        </row>
        <row r="833"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  <cell r="BN833">
            <v>0</v>
          </cell>
          <cell r="BO833">
            <v>0</v>
          </cell>
          <cell r="BP833">
            <v>0</v>
          </cell>
          <cell r="BQ833">
            <v>0</v>
          </cell>
          <cell r="BR833">
            <v>0</v>
          </cell>
          <cell r="BS833">
            <v>0</v>
          </cell>
          <cell r="BT833">
            <v>0</v>
          </cell>
          <cell r="BU833">
            <v>0</v>
          </cell>
          <cell r="BV833">
            <v>0</v>
          </cell>
          <cell r="BW833">
            <v>0</v>
          </cell>
          <cell r="BX833">
            <v>0</v>
          </cell>
          <cell r="BY833">
            <v>0</v>
          </cell>
          <cell r="BZ833">
            <v>0</v>
          </cell>
          <cell r="CA833">
            <v>0</v>
          </cell>
          <cell r="CB833">
            <v>0</v>
          </cell>
          <cell r="CC833">
            <v>0</v>
          </cell>
          <cell r="CD833">
            <v>0</v>
          </cell>
          <cell r="CE833">
            <v>0</v>
          </cell>
          <cell r="CF833">
            <v>0</v>
          </cell>
          <cell r="CG833">
            <v>0</v>
          </cell>
          <cell r="CH833">
            <v>0</v>
          </cell>
          <cell r="CI833">
            <v>0</v>
          </cell>
          <cell r="CJ833">
            <v>0</v>
          </cell>
          <cell r="CK833">
            <v>0</v>
          </cell>
          <cell r="CL833">
            <v>0</v>
          </cell>
          <cell r="CM833">
            <v>0</v>
          </cell>
          <cell r="CN833">
            <v>0</v>
          </cell>
          <cell r="CO833">
            <v>0</v>
          </cell>
          <cell r="CP833">
            <v>0</v>
          </cell>
          <cell r="CQ833">
            <v>0</v>
          </cell>
          <cell r="CR833">
            <v>0</v>
          </cell>
          <cell r="CS833">
            <v>0</v>
          </cell>
          <cell r="CT833">
            <v>0</v>
          </cell>
          <cell r="CU833">
            <v>0</v>
          </cell>
          <cell r="CV833">
            <v>0</v>
          </cell>
          <cell r="CW833">
            <v>0</v>
          </cell>
          <cell r="CX833">
            <v>0</v>
          </cell>
          <cell r="CY833">
            <v>0</v>
          </cell>
          <cell r="CZ833">
            <v>0</v>
          </cell>
          <cell r="DA833">
            <v>0</v>
          </cell>
          <cell r="DB833">
            <v>0</v>
          </cell>
          <cell r="DC833">
            <v>0</v>
          </cell>
          <cell r="DD833">
            <v>0</v>
          </cell>
          <cell r="DE833">
            <v>0</v>
          </cell>
          <cell r="DF833">
            <v>0</v>
          </cell>
          <cell r="DG833">
            <v>0</v>
          </cell>
          <cell r="DH833">
            <v>0</v>
          </cell>
          <cell r="DI833">
            <v>0</v>
          </cell>
          <cell r="DJ833">
            <v>0</v>
          </cell>
          <cell r="DK833">
            <v>0</v>
          </cell>
          <cell r="DL833">
            <v>0</v>
          </cell>
          <cell r="DM833">
            <v>0</v>
          </cell>
          <cell r="DN833">
            <v>0</v>
          </cell>
          <cell r="DO833">
            <v>0</v>
          </cell>
          <cell r="DP833">
            <v>0</v>
          </cell>
          <cell r="DQ833">
            <v>0</v>
          </cell>
          <cell r="DR833">
            <v>0</v>
          </cell>
          <cell r="DS833">
            <v>0</v>
          </cell>
          <cell r="DT833">
            <v>0</v>
          </cell>
          <cell r="DU833">
            <v>0</v>
          </cell>
          <cell r="DV833">
            <v>0</v>
          </cell>
          <cell r="DW833">
            <v>0</v>
          </cell>
          <cell r="DX833">
            <v>0</v>
          </cell>
          <cell r="DY833">
            <v>0</v>
          </cell>
          <cell r="DZ833">
            <v>0</v>
          </cell>
          <cell r="EA833">
            <v>0</v>
          </cell>
          <cell r="EB833">
            <v>0</v>
          </cell>
          <cell r="EC833">
            <v>0</v>
          </cell>
          <cell r="ED833">
            <v>0</v>
          </cell>
        </row>
        <row r="834">
          <cell r="F834">
            <v>1252.338</v>
          </cell>
          <cell r="G834">
            <v>1451.682</v>
          </cell>
          <cell r="H834">
            <v>2182.9580000000001</v>
          </cell>
          <cell r="I834">
            <v>2521.29</v>
          </cell>
          <cell r="J834">
            <v>2918.681</v>
          </cell>
          <cell r="K834">
            <v>3100.65</v>
          </cell>
          <cell r="L834">
            <v>2806.4920000000002</v>
          </cell>
          <cell r="M834">
            <v>2811.1109999999999</v>
          </cell>
          <cell r="N834">
            <v>2477.88</v>
          </cell>
          <cell r="O834">
            <v>2008.924</v>
          </cell>
          <cell r="P834">
            <v>1353.06</v>
          </cell>
          <cell r="Q834">
            <v>1043.8630000000001</v>
          </cell>
          <cell r="R834">
            <v>25749.292999999994</v>
          </cell>
          <cell r="S834">
            <v>1246.107</v>
          </cell>
          <cell r="T834">
            <v>1394.568</v>
          </cell>
          <cell r="U834">
            <v>2171.9839999999999</v>
          </cell>
          <cell r="V834">
            <v>2508.66</v>
          </cell>
          <cell r="W834">
            <v>2903.9560000000001</v>
          </cell>
          <cell r="X834">
            <v>3085.17</v>
          </cell>
          <cell r="Y834">
            <v>2792.4180000000001</v>
          </cell>
          <cell r="Z834">
            <v>2797.0369999999998</v>
          </cell>
          <cell r="AA834">
            <v>2465.58</v>
          </cell>
          <cell r="AB834">
            <v>1998.8489999999999</v>
          </cell>
          <cell r="AC834">
            <v>1346.34</v>
          </cell>
          <cell r="AD834">
            <v>1038.624</v>
          </cell>
          <cell r="AE834">
            <v>25620.780999999995</v>
          </cell>
          <cell r="AF834">
            <v>1239.876</v>
          </cell>
          <cell r="AG834">
            <v>1387.652</v>
          </cell>
          <cell r="AH834">
            <v>2161.134</v>
          </cell>
          <cell r="AI834">
            <v>2496.15</v>
          </cell>
          <cell r="AJ834">
            <v>2889.51</v>
          </cell>
          <cell r="AK834">
            <v>3069.75</v>
          </cell>
          <cell r="AL834">
            <v>2778.4369999999999</v>
          </cell>
          <cell r="AM834">
            <v>2783.056</v>
          </cell>
          <cell r="AN834">
            <v>2453.19</v>
          </cell>
          <cell r="AO834">
            <v>1988.867</v>
          </cell>
          <cell r="AP834">
            <v>1339.65</v>
          </cell>
          <cell r="AQ834">
            <v>1033.509</v>
          </cell>
          <cell r="AR834">
            <v>25492.672000000002</v>
          </cell>
          <cell r="AS834">
            <v>1233.7070000000001</v>
          </cell>
          <cell r="AT834">
            <v>1380.68</v>
          </cell>
          <cell r="AU834">
            <v>2150.377</v>
          </cell>
          <cell r="AV834">
            <v>2483.64</v>
          </cell>
          <cell r="AW834">
            <v>2875.0949999999998</v>
          </cell>
          <cell r="AX834">
            <v>3054.36</v>
          </cell>
          <cell r="AY834">
            <v>2764.6109999999999</v>
          </cell>
          <cell r="AZ834">
            <v>2769.0749999999998</v>
          </cell>
          <cell r="BA834">
            <v>2440.9499999999998</v>
          </cell>
          <cell r="BB834">
            <v>1978.9469999999999</v>
          </cell>
          <cell r="BC834">
            <v>1332.96</v>
          </cell>
          <cell r="BD834">
            <v>1028.27</v>
          </cell>
          <cell r="BE834">
            <v>25414.288999999997</v>
          </cell>
          <cell r="BF834">
            <v>1227.538</v>
          </cell>
          <cell r="BG834">
            <v>1422.885</v>
          </cell>
          <cell r="BH834">
            <v>2139.62</v>
          </cell>
          <cell r="BI834">
            <v>2471.2800000000002</v>
          </cell>
          <cell r="BJ834">
            <v>2860.6179999999999</v>
          </cell>
          <cell r="BK834">
            <v>3039.09</v>
          </cell>
          <cell r="BL834">
            <v>2750.7539999999999</v>
          </cell>
          <cell r="BM834">
            <v>2755.28</v>
          </cell>
          <cell r="BN834">
            <v>2428.71</v>
          </cell>
          <cell r="BO834">
            <v>1969.0889999999999</v>
          </cell>
          <cell r="BP834">
            <v>1326.27</v>
          </cell>
          <cell r="BQ834">
            <v>1023.155</v>
          </cell>
          <cell r="BR834">
            <v>25238.388999999996</v>
          </cell>
          <cell r="BS834">
            <v>1221.4000000000001</v>
          </cell>
          <cell r="BT834">
            <v>1366.96</v>
          </cell>
          <cell r="BU834">
            <v>2128.9250000000002</v>
          </cell>
          <cell r="BV834">
            <v>2458.89</v>
          </cell>
          <cell r="BW834">
            <v>2846.3890000000001</v>
          </cell>
          <cell r="BX834">
            <v>3023.91</v>
          </cell>
          <cell r="BY834">
            <v>2737.0520000000001</v>
          </cell>
          <cell r="BZ834">
            <v>2741.5160000000001</v>
          </cell>
          <cell r="CA834">
            <v>2416.59</v>
          </cell>
          <cell r="CB834">
            <v>1959.1379999999999</v>
          </cell>
          <cell r="CC834">
            <v>1319.61</v>
          </cell>
          <cell r="CD834">
            <v>1018.009</v>
          </cell>
          <cell r="CE834">
            <v>25112.16</v>
          </cell>
          <cell r="CF834">
            <v>1215.2619999999999</v>
          </cell>
          <cell r="CG834">
            <v>1360.1279999999999</v>
          </cell>
          <cell r="CH834">
            <v>2118.23</v>
          </cell>
          <cell r="CI834">
            <v>2446.59</v>
          </cell>
          <cell r="CJ834">
            <v>2832.098</v>
          </cell>
          <cell r="CK834">
            <v>3008.82</v>
          </cell>
          <cell r="CL834">
            <v>2723.35</v>
          </cell>
          <cell r="CM834">
            <v>2727.7829999999999</v>
          </cell>
          <cell r="CN834">
            <v>2404.56</v>
          </cell>
          <cell r="CO834">
            <v>1949.404</v>
          </cell>
          <cell r="CP834">
            <v>1313.01</v>
          </cell>
          <cell r="CQ834">
            <v>1012.925</v>
          </cell>
          <cell r="CR834">
            <v>24986.607999999997</v>
          </cell>
          <cell r="CS834">
            <v>1209.2170000000001</v>
          </cell>
          <cell r="CT834">
            <v>1353.296</v>
          </cell>
          <cell r="CU834">
            <v>2107.6590000000001</v>
          </cell>
          <cell r="CV834">
            <v>2434.38</v>
          </cell>
          <cell r="CW834">
            <v>2817.9929999999999</v>
          </cell>
          <cell r="CX834">
            <v>2993.76</v>
          </cell>
          <cell r="CY834">
            <v>2709.741</v>
          </cell>
          <cell r="CZ834">
            <v>2714.143</v>
          </cell>
          <cell r="DA834">
            <v>2392.5300000000002</v>
          </cell>
          <cell r="DB834">
            <v>1939.6079999999999</v>
          </cell>
          <cell r="DC834">
            <v>1306.44</v>
          </cell>
          <cell r="DD834">
            <v>1007.841</v>
          </cell>
          <cell r="DE834">
            <v>24909.631999999998</v>
          </cell>
          <cell r="DF834">
            <v>1203.079</v>
          </cell>
          <cell r="DG834">
            <v>1394.61</v>
          </cell>
          <cell r="DH834">
            <v>2097.15</v>
          </cell>
          <cell r="DI834">
            <v>2422.14</v>
          </cell>
          <cell r="DJ834">
            <v>2803.8879999999999</v>
          </cell>
          <cell r="DK834">
            <v>2978.79</v>
          </cell>
          <cell r="DL834">
            <v>2696.2249999999999</v>
          </cell>
          <cell r="DM834">
            <v>2700.596</v>
          </cell>
          <cell r="DN834">
            <v>2380.56</v>
          </cell>
          <cell r="DO834">
            <v>1929.905</v>
          </cell>
          <cell r="DP834">
            <v>1299.8699999999999</v>
          </cell>
          <cell r="DQ834">
            <v>1002.819</v>
          </cell>
          <cell r="DR834">
            <v>24737.292000000001</v>
          </cell>
          <cell r="DS834">
            <v>1197.1579999999999</v>
          </cell>
          <cell r="DT834">
            <v>1339.856</v>
          </cell>
          <cell r="DU834">
            <v>2086.672</v>
          </cell>
          <cell r="DV834">
            <v>2410.0500000000002</v>
          </cell>
          <cell r="DW834">
            <v>2789.8760000000002</v>
          </cell>
          <cell r="DX834">
            <v>2963.88</v>
          </cell>
          <cell r="DY834">
            <v>2682.7089999999998</v>
          </cell>
          <cell r="DZ834">
            <v>2687.049</v>
          </cell>
          <cell r="EA834">
            <v>2368.59</v>
          </cell>
          <cell r="EB834">
            <v>1920.2950000000001</v>
          </cell>
          <cell r="EC834">
            <v>1293.3599999999999</v>
          </cell>
          <cell r="ED834">
            <v>997.79700000000003</v>
          </cell>
        </row>
        <row r="835"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  <cell r="BN835">
            <v>0</v>
          </cell>
          <cell r="BO835">
            <v>0</v>
          </cell>
          <cell r="BP835">
            <v>0</v>
          </cell>
          <cell r="BQ835">
            <v>0</v>
          </cell>
          <cell r="BR835">
            <v>0</v>
          </cell>
          <cell r="BS835">
            <v>0</v>
          </cell>
          <cell r="BT835">
            <v>0</v>
          </cell>
          <cell r="BU835">
            <v>0</v>
          </cell>
          <cell r="BV835">
            <v>0</v>
          </cell>
          <cell r="BW835">
            <v>0</v>
          </cell>
          <cell r="BX835">
            <v>0</v>
          </cell>
          <cell r="BY835">
            <v>0</v>
          </cell>
          <cell r="BZ835">
            <v>0</v>
          </cell>
          <cell r="CA835">
            <v>0</v>
          </cell>
          <cell r="CB835">
            <v>0</v>
          </cell>
          <cell r="CC835">
            <v>0</v>
          </cell>
          <cell r="CD835">
            <v>0</v>
          </cell>
          <cell r="CE835">
            <v>0</v>
          </cell>
          <cell r="CF835">
            <v>0</v>
          </cell>
          <cell r="CG835">
            <v>0</v>
          </cell>
          <cell r="CH835">
            <v>0</v>
          </cell>
          <cell r="CI835">
            <v>0</v>
          </cell>
          <cell r="CJ835">
            <v>0</v>
          </cell>
          <cell r="CK835">
            <v>0</v>
          </cell>
          <cell r="CL835">
            <v>0</v>
          </cell>
          <cell r="CM835">
            <v>0</v>
          </cell>
          <cell r="CN835">
            <v>0</v>
          </cell>
          <cell r="CO835">
            <v>0</v>
          </cell>
          <cell r="CP835">
            <v>0</v>
          </cell>
          <cell r="CQ835">
            <v>0</v>
          </cell>
          <cell r="CR835">
            <v>0</v>
          </cell>
          <cell r="CS835">
            <v>0</v>
          </cell>
          <cell r="CT835">
            <v>0</v>
          </cell>
          <cell r="CU835">
            <v>0</v>
          </cell>
          <cell r="CV835">
            <v>0</v>
          </cell>
          <cell r="CW835">
            <v>0</v>
          </cell>
          <cell r="CX835">
            <v>0</v>
          </cell>
          <cell r="CY835">
            <v>0</v>
          </cell>
          <cell r="CZ835">
            <v>0</v>
          </cell>
          <cell r="DA835">
            <v>0</v>
          </cell>
          <cell r="DB835">
            <v>0</v>
          </cell>
          <cell r="DC835">
            <v>0</v>
          </cell>
          <cell r="DD835">
            <v>0</v>
          </cell>
          <cell r="DE835">
            <v>0</v>
          </cell>
          <cell r="DF835">
            <v>0</v>
          </cell>
          <cell r="DG835">
            <v>0</v>
          </cell>
          <cell r="DH835">
            <v>0</v>
          </cell>
          <cell r="DI835">
            <v>0</v>
          </cell>
          <cell r="DJ835">
            <v>0</v>
          </cell>
          <cell r="DK835">
            <v>0</v>
          </cell>
          <cell r="DL835">
            <v>0</v>
          </cell>
          <cell r="DM835">
            <v>0</v>
          </cell>
          <cell r="DN835">
            <v>0</v>
          </cell>
          <cell r="DO835">
            <v>0</v>
          </cell>
          <cell r="DP835">
            <v>0</v>
          </cell>
          <cell r="DQ835">
            <v>0</v>
          </cell>
          <cell r="DR835">
            <v>0</v>
          </cell>
          <cell r="DS835">
            <v>0</v>
          </cell>
          <cell r="DT835">
            <v>0</v>
          </cell>
          <cell r="DU835">
            <v>0</v>
          </cell>
          <cell r="DV835">
            <v>0</v>
          </cell>
          <cell r="DW835">
            <v>0</v>
          </cell>
          <cell r="DX835">
            <v>0</v>
          </cell>
          <cell r="DY835">
            <v>0</v>
          </cell>
          <cell r="DZ835">
            <v>0</v>
          </cell>
          <cell r="EA835">
            <v>0</v>
          </cell>
          <cell r="EB835">
            <v>0</v>
          </cell>
          <cell r="EC835">
            <v>0</v>
          </cell>
          <cell r="ED835">
            <v>0</v>
          </cell>
        </row>
        <row r="836">
          <cell r="F836">
            <v>989.34702000000004</v>
          </cell>
          <cell r="G836">
            <v>1146.8287800000001</v>
          </cell>
          <cell r="H836">
            <v>1724.53682</v>
          </cell>
          <cell r="I836">
            <v>1991.8191000000002</v>
          </cell>
          <cell r="J836">
            <v>2305.7579900000001</v>
          </cell>
          <cell r="K836">
            <v>2449.5135</v>
          </cell>
          <cell r="L836">
            <v>2217.1286800000003</v>
          </cell>
          <cell r="M836">
            <v>2220.7776899999999</v>
          </cell>
          <cell r="N836">
            <v>1957.5252000000003</v>
          </cell>
          <cell r="O836">
            <v>1587.0499600000001</v>
          </cell>
          <cell r="P836">
            <v>1068.9174</v>
          </cell>
          <cell r="Q836">
            <v>824.65177000000006</v>
          </cell>
          <cell r="R836">
            <v>20599.434399999998</v>
          </cell>
          <cell r="S836">
            <v>996.88560000000007</v>
          </cell>
          <cell r="T836">
            <v>1115.6544000000001</v>
          </cell>
          <cell r="U836">
            <v>1737.5871999999999</v>
          </cell>
          <cell r="V836">
            <v>2006.9279999999999</v>
          </cell>
          <cell r="W836">
            <v>2323.1648</v>
          </cell>
          <cell r="X836">
            <v>2468.1360000000004</v>
          </cell>
          <cell r="Y836">
            <v>2233.9344000000001</v>
          </cell>
          <cell r="Z836">
            <v>2237.6295999999998</v>
          </cell>
          <cell r="AA836">
            <v>1972.4639999999999</v>
          </cell>
          <cell r="AB836">
            <v>1599.0792000000001</v>
          </cell>
          <cell r="AC836">
            <v>1077.0719999999999</v>
          </cell>
          <cell r="AD836">
            <v>830.89920000000006</v>
          </cell>
          <cell r="AE836">
            <v>21265.248229999997</v>
          </cell>
          <cell r="AF836">
            <v>1029.09708</v>
          </cell>
          <cell r="AG836">
            <v>1151.75116</v>
          </cell>
          <cell r="AH836">
            <v>1793.7412200000001</v>
          </cell>
          <cell r="AI836">
            <v>2071.8045000000002</v>
          </cell>
          <cell r="AJ836">
            <v>2398.2933000000003</v>
          </cell>
          <cell r="AK836">
            <v>2547.8925000000004</v>
          </cell>
          <cell r="AL836">
            <v>2306.1027100000001</v>
          </cell>
          <cell r="AM836">
            <v>2309.9364800000003</v>
          </cell>
          <cell r="AN836">
            <v>2036.1477000000002</v>
          </cell>
          <cell r="AO836">
            <v>1650.7596100000001</v>
          </cell>
          <cell r="AP836">
            <v>1111.9095000000002</v>
          </cell>
          <cell r="AQ836">
            <v>857.81247000000008</v>
          </cell>
          <cell r="AR836">
            <v>21413.844480000003</v>
          </cell>
          <cell r="AS836">
            <v>1036.3138800000002</v>
          </cell>
          <cell r="AT836">
            <v>1159.7712000000001</v>
          </cell>
          <cell r="AU836">
            <v>1806.3166800000001</v>
          </cell>
          <cell r="AV836">
            <v>2086.2575999999999</v>
          </cell>
          <cell r="AW836">
            <v>2415.0798</v>
          </cell>
          <cell r="AX836">
            <v>2565.6624000000002</v>
          </cell>
          <cell r="AY836">
            <v>2322.27324</v>
          </cell>
          <cell r="AZ836">
            <v>2326.0230000000001</v>
          </cell>
          <cell r="BA836">
            <v>2050.3980000000001</v>
          </cell>
          <cell r="BB836">
            <v>1662.31548</v>
          </cell>
          <cell r="BC836">
            <v>1119.6864</v>
          </cell>
          <cell r="BD836">
            <v>863.74680000000012</v>
          </cell>
          <cell r="BE836">
            <v>22110.431429999997</v>
          </cell>
          <cell r="BF836">
            <v>1067.9580599999999</v>
          </cell>
          <cell r="BG836">
            <v>1237.90995</v>
          </cell>
          <cell r="BH836">
            <v>1861.4694</v>
          </cell>
          <cell r="BI836">
            <v>2150.0136000000002</v>
          </cell>
          <cell r="BJ836">
            <v>2488.7376599999998</v>
          </cell>
          <cell r="BK836">
            <v>2644.0083</v>
          </cell>
          <cell r="BL836">
            <v>2393.15598</v>
          </cell>
          <cell r="BM836">
            <v>2397.0936000000002</v>
          </cell>
          <cell r="BN836">
            <v>2112.9776999999999</v>
          </cell>
          <cell r="BO836">
            <v>1713.10743</v>
          </cell>
          <cell r="BP836">
            <v>1153.8549</v>
          </cell>
          <cell r="BQ836">
            <v>890.14485000000002</v>
          </cell>
          <cell r="BR836">
            <v>22209.782319999995</v>
          </cell>
          <cell r="BS836">
            <v>1074.8320000000001</v>
          </cell>
          <cell r="BT836">
            <v>1202.9248</v>
          </cell>
          <cell r="BU836">
            <v>1873.4540000000002</v>
          </cell>
          <cell r="BV836">
            <v>2163.8231999999998</v>
          </cell>
          <cell r="BW836">
            <v>2504.8223200000002</v>
          </cell>
          <cell r="BX836">
            <v>2661.0407999999998</v>
          </cell>
          <cell r="BY836">
            <v>2408.6057599999999</v>
          </cell>
          <cell r="BZ836">
            <v>2412.5340799999999</v>
          </cell>
          <cell r="CA836">
            <v>2126.5992000000001</v>
          </cell>
          <cell r="CB836">
            <v>1724.04144</v>
          </cell>
          <cell r="CC836">
            <v>1161.2567999999999</v>
          </cell>
          <cell r="CD836">
            <v>895.84792000000004</v>
          </cell>
          <cell r="CE836">
            <v>22852.065599999998</v>
          </cell>
          <cell r="CF836">
            <v>1105.8884199999998</v>
          </cell>
          <cell r="CG836">
            <v>1237.7164799999998</v>
          </cell>
          <cell r="CH836">
            <v>1927.5892999999999</v>
          </cell>
          <cell r="CI836">
            <v>2226.3968999999997</v>
          </cell>
          <cell r="CJ836">
            <v>2577.2091799999998</v>
          </cell>
          <cell r="CK836">
            <v>2738.0261999999998</v>
          </cell>
          <cell r="CL836">
            <v>2478.2484999999997</v>
          </cell>
          <cell r="CM836">
            <v>2482.2825299999995</v>
          </cell>
          <cell r="CN836">
            <v>2188.1495999999997</v>
          </cell>
          <cell r="CO836">
            <v>1773.9576399999999</v>
          </cell>
          <cell r="CP836">
            <v>1194.8390999999999</v>
          </cell>
          <cell r="CQ836">
            <v>921.76174999999989</v>
          </cell>
          <cell r="CR836">
            <v>23237.545439999994</v>
          </cell>
          <cell r="CS836">
            <v>1124.5718099999999</v>
          </cell>
          <cell r="CT836">
            <v>1258.56528</v>
          </cell>
          <cell r="CU836">
            <v>1960.1228699999999</v>
          </cell>
          <cell r="CV836">
            <v>2263.9733999999999</v>
          </cell>
          <cell r="CW836">
            <v>2620.7334899999996</v>
          </cell>
          <cell r="CX836">
            <v>2784.1968000000002</v>
          </cell>
          <cell r="CY836">
            <v>2520.0591299999996</v>
          </cell>
          <cell r="CZ836">
            <v>2524.15299</v>
          </cell>
          <cell r="DA836">
            <v>2225.0529000000001</v>
          </cell>
          <cell r="DB836">
            <v>1803.8354399999998</v>
          </cell>
          <cell r="DC836">
            <v>1214.9892</v>
          </cell>
          <cell r="DD836">
            <v>937.29212999999993</v>
          </cell>
          <cell r="DE836">
            <v>23664.150399999995</v>
          </cell>
          <cell r="DF836">
            <v>1142.9250499999998</v>
          </cell>
          <cell r="DG836">
            <v>1324.8794999999998</v>
          </cell>
          <cell r="DH836">
            <v>1992.2925</v>
          </cell>
          <cell r="DI836">
            <v>2301.0329999999999</v>
          </cell>
          <cell r="DJ836">
            <v>2663.6935999999996</v>
          </cell>
          <cell r="DK836">
            <v>2829.8505</v>
          </cell>
          <cell r="DL836">
            <v>2561.4137499999997</v>
          </cell>
          <cell r="DM836">
            <v>2565.5661999999998</v>
          </cell>
          <cell r="DN836">
            <v>2261.5319999999997</v>
          </cell>
          <cell r="DO836">
            <v>1833.4097499999998</v>
          </cell>
          <cell r="DP836">
            <v>1234.8764999999999</v>
          </cell>
          <cell r="DQ836">
            <v>952.67804999999987</v>
          </cell>
          <cell r="DR836">
            <v>23995.17324</v>
          </cell>
          <cell r="DS836">
            <v>1161.24326</v>
          </cell>
          <cell r="DT836">
            <v>1299.66032</v>
          </cell>
          <cell r="DU836">
            <v>2024.0718400000001</v>
          </cell>
          <cell r="DV836">
            <v>2337.7485000000001</v>
          </cell>
          <cell r="DW836">
            <v>2706.1797200000001</v>
          </cell>
          <cell r="DX836">
            <v>2874.9636</v>
          </cell>
          <cell r="DY836">
            <v>2602.2277299999996</v>
          </cell>
          <cell r="DZ836">
            <v>2606.4375299999997</v>
          </cell>
          <cell r="EA836">
            <v>2297.5323000000003</v>
          </cell>
          <cell r="EB836">
            <v>1862.68615</v>
          </cell>
          <cell r="EC836">
            <v>1254.5591999999999</v>
          </cell>
          <cell r="ED836">
            <v>967.86308999999994</v>
          </cell>
        </row>
        <row r="839"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  <cell r="BM839">
            <v>0</v>
          </cell>
          <cell r="BN839">
            <v>0</v>
          </cell>
          <cell r="BO839">
            <v>0</v>
          </cell>
          <cell r="BP839">
            <v>0</v>
          </cell>
          <cell r="BQ839">
            <v>0</v>
          </cell>
          <cell r="BR839">
            <v>0</v>
          </cell>
          <cell r="BS839">
            <v>0</v>
          </cell>
          <cell r="BT839">
            <v>0</v>
          </cell>
          <cell r="BU839">
            <v>0</v>
          </cell>
          <cell r="BV839">
            <v>0</v>
          </cell>
          <cell r="BW839">
            <v>0</v>
          </cell>
          <cell r="BX839">
            <v>0</v>
          </cell>
          <cell r="BY839">
            <v>0</v>
          </cell>
          <cell r="BZ839">
            <v>0</v>
          </cell>
          <cell r="CA839">
            <v>0</v>
          </cell>
          <cell r="CB839">
            <v>0</v>
          </cell>
          <cell r="CC839">
            <v>0</v>
          </cell>
          <cell r="CD839">
            <v>0</v>
          </cell>
          <cell r="CE839">
            <v>0</v>
          </cell>
          <cell r="CF839">
            <v>0</v>
          </cell>
          <cell r="CG839">
            <v>0</v>
          </cell>
          <cell r="CH839">
            <v>0</v>
          </cell>
          <cell r="CI839">
            <v>0</v>
          </cell>
          <cell r="CJ839">
            <v>0</v>
          </cell>
          <cell r="CK839">
            <v>0</v>
          </cell>
          <cell r="CL839">
            <v>0</v>
          </cell>
          <cell r="CM839">
            <v>0</v>
          </cell>
          <cell r="CN839">
            <v>0</v>
          </cell>
          <cell r="CO839">
            <v>0</v>
          </cell>
          <cell r="CP839">
            <v>0</v>
          </cell>
          <cell r="CQ839">
            <v>0</v>
          </cell>
          <cell r="CR839">
            <v>0</v>
          </cell>
          <cell r="CS839">
            <v>0</v>
          </cell>
          <cell r="CT839">
            <v>0</v>
          </cell>
          <cell r="CU839">
            <v>0</v>
          </cell>
          <cell r="CV839">
            <v>0</v>
          </cell>
          <cell r="CW839">
            <v>0</v>
          </cell>
          <cell r="CX839">
            <v>0</v>
          </cell>
          <cell r="CY839">
            <v>0</v>
          </cell>
          <cell r="CZ839">
            <v>0</v>
          </cell>
          <cell r="DA839">
            <v>0</v>
          </cell>
          <cell r="DB839">
            <v>0</v>
          </cell>
          <cell r="DC839">
            <v>0</v>
          </cell>
          <cell r="DD839">
            <v>0</v>
          </cell>
          <cell r="DE839">
            <v>0</v>
          </cell>
          <cell r="DF839">
            <v>0</v>
          </cell>
          <cell r="DG839">
            <v>0</v>
          </cell>
          <cell r="DH839">
            <v>0</v>
          </cell>
          <cell r="DI839">
            <v>0</v>
          </cell>
          <cell r="DJ839">
            <v>0</v>
          </cell>
          <cell r="DK839">
            <v>0</v>
          </cell>
          <cell r="DL839">
            <v>0</v>
          </cell>
          <cell r="DM839">
            <v>0</v>
          </cell>
          <cell r="DN839">
            <v>0</v>
          </cell>
          <cell r="DO839">
            <v>0</v>
          </cell>
          <cell r="DP839">
            <v>0</v>
          </cell>
          <cell r="DQ839">
            <v>0</v>
          </cell>
          <cell r="DR839">
            <v>0</v>
          </cell>
          <cell r="DS839">
            <v>0</v>
          </cell>
          <cell r="DT839">
            <v>0</v>
          </cell>
          <cell r="DU839">
            <v>0</v>
          </cell>
          <cell r="DV839">
            <v>0</v>
          </cell>
          <cell r="DW839">
            <v>0</v>
          </cell>
          <cell r="DX839">
            <v>0</v>
          </cell>
          <cell r="DY839">
            <v>0</v>
          </cell>
          <cell r="DZ839">
            <v>0</v>
          </cell>
          <cell r="EA839">
            <v>0</v>
          </cell>
          <cell r="EB839">
            <v>0</v>
          </cell>
          <cell r="EC839">
            <v>0</v>
          </cell>
          <cell r="ED839">
            <v>0</v>
          </cell>
        </row>
        <row r="840"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  <cell r="BQ840">
            <v>0</v>
          </cell>
          <cell r="BR840">
            <v>0</v>
          </cell>
          <cell r="BS840">
            <v>0</v>
          </cell>
          <cell r="BT840">
            <v>0</v>
          </cell>
          <cell r="BU840">
            <v>0</v>
          </cell>
          <cell r="BV840">
            <v>0</v>
          </cell>
          <cell r="BW840">
            <v>0</v>
          </cell>
          <cell r="BX840">
            <v>0</v>
          </cell>
          <cell r="BY840">
            <v>0</v>
          </cell>
          <cell r="BZ840">
            <v>0</v>
          </cell>
          <cell r="CA840">
            <v>0</v>
          </cell>
          <cell r="CB840">
            <v>0</v>
          </cell>
          <cell r="CC840">
            <v>0</v>
          </cell>
          <cell r="CD840">
            <v>0</v>
          </cell>
          <cell r="CE840">
            <v>0</v>
          </cell>
          <cell r="CF840">
            <v>0</v>
          </cell>
          <cell r="CG840">
            <v>0</v>
          </cell>
          <cell r="CH840">
            <v>0</v>
          </cell>
          <cell r="CI840">
            <v>0</v>
          </cell>
          <cell r="CJ840">
            <v>0</v>
          </cell>
          <cell r="CK840">
            <v>0</v>
          </cell>
          <cell r="CL840">
            <v>0</v>
          </cell>
          <cell r="CM840">
            <v>0</v>
          </cell>
          <cell r="CN840">
            <v>0</v>
          </cell>
          <cell r="CO840">
            <v>0</v>
          </cell>
          <cell r="CP840">
            <v>0</v>
          </cell>
          <cell r="CQ840">
            <v>0</v>
          </cell>
          <cell r="CR840">
            <v>0</v>
          </cell>
          <cell r="CS840">
            <v>0</v>
          </cell>
          <cell r="CT840">
            <v>0</v>
          </cell>
          <cell r="CU840">
            <v>0</v>
          </cell>
          <cell r="CV840">
            <v>0</v>
          </cell>
          <cell r="CW840">
            <v>0</v>
          </cell>
          <cell r="CX840">
            <v>0</v>
          </cell>
          <cell r="CY840">
            <v>0</v>
          </cell>
          <cell r="CZ840">
            <v>0</v>
          </cell>
          <cell r="DA840">
            <v>0</v>
          </cell>
          <cell r="DB840">
            <v>0</v>
          </cell>
          <cell r="DC840">
            <v>0</v>
          </cell>
          <cell r="DD840">
            <v>0</v>
          </cell>
          <cell r="DE840">
            <v>0</v>
          </cell>
          <cell r="DF840">
            <v>0</v>
          </cell>
          <cell r="DG840">
            <v>0</v>
          </cell>
          <cell r="DH840">
            <v>0</v>
          </cell>
          <cell r="DI840">
            <v>0</v>
          </cell>
          <cell r="DJ840">
            <v>0</v>
          </cell>
          <cell r="DK840">
            <v>0</v>
          </cell>
          <cell r="DL840">
            <v>0</v>
          </cell>
          <cell r="DM840">
            <v>0</v>
          </cell>
          <cell r="DN840">
            <v>0</v>
          </cell>
          <cell r="DO840">
            <v>0</v>
          </cell>
          <cell r="DP840">
            <v>0</v>
          </cell>
          <cell r="DQ840">
            <v>0</v>
          </cell>
          <cell r="DR840">
            <v>0</v>
          </cell>
          <cell r="DS840">
            <v>0</v>
          </cell>
          <cell r="DT840">
            <v>0</v>
          </cell>
          <cell r="DU840">
            <v>0</v>
          </cell>
          <cell r="DV840">
            <v>0</v>
          </cell>
          <cell r="DW840">
            <v>0</v>
          </cell>
          <cell r="DX840">
            <v>0</v>
          </cell>
          <cell r="DY840">
            <v>0</v>
          </cell>
          <cell r="DZ840">
            <v>0</v>
          </cell>
          <cell r="EA840">
            <v>0</v>
          </cell>
          <cell r="EB840">
            <v>0</v>
          </cell>
          <cell r="EC840">
            <v>0</v>
          </cell>
          <cell r="ED840">
            <v>0</v>
          </cell>
        </row>
        <row r="841"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P841">
            <v>0</v>
          </cell>
          <cell r="BQ841">
            <v>0</v>
          </cell>
          <cell r="BR841">
            <v>0</v>
          </cell>
          <cell r="BS841">
            <v>0</v>
          </cell>
          <cell r="BT841">
            <v>0</v>
          </cell>
          <cell r="BU841">
            <v>0</v>
          </cell>
          <cell r="BV841">
            <v>0</v>
          </cell>
          <cell r="BW841">
            <v>0</v>
          </cell>
          <cell r="BX841">
            <v>0</v>
          </cell>
          <cell r="BY841">
            <v>0</v>
          </cell>
          <cell r="BZ841">
            <v>0</v>
          </cell>
          <cell r="CA841">
            <v>0</v>
          </cell>
          <cell r="CB841">
            <v>0</v>
          </cell>
          <cell r="CC841">
            <v>0</v>
          </cell>
          <cell r="CD841">
            <v>0</v>
          </cell>
          <cell r="CE841">
            <v>0</v>
          </cell>
          <cell r="CF841">
            <v>0</v>
          </cell>
          <cell r="CG841">
            <v>0</v>
          </cell>
          <cell r="CH841">
            <v>0</v>
          </cell>
          <cell r="CI841">
            <v>0</v>
          </cell>
          <cell r="CJ841">
            <v>0</v>
          </cell>
          <cell r="CK841">
            <v>0</v>
          </cell>
          <cell r="CL841">
            <v>0</v>
          </cell>
          <cell r="CM841">
            <v>0</v>
          </cell>
          <cell r="CN841">
            <v>0</v>
          </cell>
          <cell r="CO841">
            <v>0</v>
          </cell>
          <cell r="CP841">
            <v>0</v>
          </cell>
          <cell r="CQ841">
            <v>0</v>
          </cell>
          <cell r="CR841">
            <v>0</v>
          </cell>
          <cell r="CS841">
            <v>0</v>
          </cell>
          <cell r="CT841">
            <v>0</v>
          </cell>
          <cell r="CU841">
            <v>0</v>
          </cell>
          <cell r="CV841">
            <v>0</v>
          </cell>
          <cell r="CW841">
            <v>0</v>
          </cell>
          <cell r="CX841">
            <v>0</v>
          </cell>
          <cell r="CY841">
            <v>0</v>
          </cell>
          <cell r="CZ841">
            <v>0</v>
          </cell>
          <cell r="DA841">
            <v>0</v>
          </cell>
          <cell r="DB841">
            <v>0</v>
          </cell>
          <cell r="DC841">
            <v>0</v>
          </cell>
          <cell r="DD841">
            <v>0</v>
          </cell>
          <cell r="DE841">
            <v>0</v>
          </cell>
          <cell r="DF841">
            <v>0</v>
          </cell>
          <cell r="DG841">
            <v>0</v>
          </cell>
          <cell r="DH841">
            <v>0</v>
          </cell>
          <cell r="DI841">
            <v>0</v>
          </cell>
          <cell r="DJ841">
            <v>0</v>
          </cell>
          <cell r="DK841">
            <v>0</v>
          </cell>
          <cell r="DL841">
            <v>0</v>
          </cell>
          <cell r="DM841">
            <v>0</v>
          </cell>
          <cell r="DN841">
            <v>0</v>
          </cell>
          <cell r="DO841">
            <v>0</v>
          </cell>
          <cell r="DP841">
            <v>0</v>
          </cell>
          <cell r="DQ841">
            <v>0</v>
          </cell>
          <cell r="DR841">
            <v>0</v>
          </cell>
          <cell r="DS841">
            <v>0</v>
          </cell>
          <cell r="DT841">
            <v>0</v>
          </cell>
          <cell r="DU841">
            <v>0</v>
          </cell>
          <cell r="DV841">
            <v>0</v>
          </cell>
          <cell r="DW841">
            <v>0</v>
          </cell>
          <cell r="DX841">
            <v>0</v>
          </cell>
          <cell r="DY841">
            <v>0</v>
          </cell>
          <cell r="DZ841">
            <v>0</v>
          </cell>
          <cell r="EA841">
            <v>0</v>
          </cell>
          <cell r="EB841">
            <v>0</v>
          </cell>
          <cell r="EC841">
            <v>0</v>
          </cell>
          <cell r="ED841">
            <v>0</v>
          </cell>
        </row>
        <row r="844"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1.825727900000004</v>
          </cell>
          <cell r="AF844">
            <v>0</v>
          </cell>
          <cell r="AG844">
            <v>0</v>
          </cell>
          <cell r="AH844">
            <v>0.37577400000000694</v>
          </cell>
          <cell r="AI844">
            <v>0.18970000000001619</v>
          </cell>
          <cell r="AJ844">
            <v>0.49404129999999924</v>
          </cell>
          <cell r="AK844">
            <v>0.76621260000000291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0.64316990000000374</v>
          </cell>
          <cell r="AS844">
            <v>0</v>
          </cell>
          <cell r="AT844">
            <v>0</v>
          </cell>
          <cell r="AU844">
            <v>0.19887560000000004</v>
          </cell>
          <cell r="AV844">
            <v>0.4442942999999957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  <cell r="BD844">
            <v>0</v>
          </cell>
          <cell r="BE844">
            <v>0</v>
          </cell>
          <cell r="BF844">
            <v>0</v>
          </cell>
          <cell r="BG844">
            <v>0</v>
          </cell>
          <cell r="BH844">
            <v>0</v>
          </cell>
          <cell r="BI844">
            <v>0</v>
          </cell>
          <cell r="BJ844">
            <v>0</v>
          </cell>
          <cell r="BK844">
            <v>0</v>
          </cell>
          <cell r="BL844">
            <v>0</v>
          </cell>
          <cell r="BM844">
            <v>0</v>
          </cell>
          <cell r="BN844">
            <v>0</v>
          </cell>
          <cell r="BO844">
            <v>0</v>
          </cell>
          <cell r="BP844">
            <v>0</v>
          </cell>
          <cell r="BQ844">
            <v>0</v>
          </cell>
          <cell r="BR844">
            <v>0</v>
          </cell>
          <cell r="BS844">
            <v>0</v>
          </cell>
          <cell r="BT844">
            <v>0</v>
          </cell>
          <cell r="BU844">
            <v>0</v>
          </cell>
          <cell r="BV844">
            <v>0</v>
          </cell>
          <cell r="BW844">
            <v>0</v>
          </cell>
          <cell r="BX844">
            <v>0</v>
          </cell>
          <cell r="BY844">
            <v>0</v>
          </cell>
          <cell r="BZ844">
            <v>0</v>
          </cell>
          <cell r="CA844">
            <v>0</v>
          </cell>
          <cell r="CB844">
            <v>0</v>
          </cell>
          <cell r="CC844">
            <v>0</v>
          </cell>
          <cell r="CD844">
            <v>0</v>
          </cell>
          <cell r="CE844">
            <v>0</v>
          </cell>
          <cell r="CF844">
            <v>0</v>
          </cell>
          <cell r="CG844">
            <v>0</v>
          </cell>
          <cell r="CH844">
            <v>0</v>
          </cell>
          <cell r="CI844">
            <v>0</v>
          </cell>
          <cell r="CJ844">
            <v>0</v>
          </cell>
          <cell r="CK844">
            <v>0</v>
          </cell>
          <cell r="CL844">
            <v>0</v>
          </cell>
          <cell r="CM844">
            <v>0</v>
          </cell>
          <cell r="CN844">
            <v>0</v>
          </cell>
          <cell r="CO844">
            <v>0</v>
          </cell>
          <cell r="CP844">
            <v>0</v>
          </cell>
          <cell r="CQ844">
            <v>0</v>
          </cell>
          <cell r="CR844">
            <v>0</v>
          </cell>
          <cell r="CS844">
            <v>0</v>
          </cell>
          <cell r="CT844">
            <v>0</v>
          </cell>
          <cell r="CU844">
            <v>0</v>
          </cell>
          <cell r="CV844">
            <v>0</v>
          </cell>
          <cell r="CW844">
            <v>0</v>
          </cell>
          <cell r="CX844">
            <v>0</v>
          </cell>
          <cell r="CY844">
            <v>0</v>
          </cell>
          <cell r="CZ844">
            <v>0</v>
          </cell>
          <cell r="DA844">
            <v>0</v>
          </cell>
          <cell r="DB844">
            <v>0</v>
          </cell>
          <cell r="DC844">
            <v>0</v>
          </cell>
          <cell r="DD844">
            <v>0</v>
          </cell>
          <cell r="DE844">
            <v>0</v>
          </cell>
          <cell r="DF844">
            <v>0</v>
          </cell>
          <cell r="DG844">
            <v>0</v>
          </cell>
          <cell r="DH844">
            <v>0</v>
          </cell>
          <cell r="DI844">
            <v>0</v>
          </cell>
          <cell r="DJ844">
            <v>0</v>
          </cell>
          <cell r="DK844">
            <v>0</v>
          </cell>
          <cell r="DL844">
            <v>0</v>
          </cell>
          <cell r="DM844">
            <v>0</v>
          </cell>
          <cell r="DN844">
            <v>0</v>
          </cell>
          <cell r="DO844">
            <v>0</v>
          </cell>
          <cell r="DP844">
            <v>0</v>
          </cell>
          <cell r="DQ844">
            <v>0</v>
          </cell>
          <cell r="DR844">
            <v>0</v>
          </cell>
          <cell r="DS844">
            <v>0</v>
          </cell>
          <cell r="DT844">
            <v>0</v>
          </cell>
          <cell r="DU844">
            <v>0</v>
          </cell>
          <cell r="DV844">
            <v>0</v>
          </cell>
          <cell r="DW844">
            <v>0</v>
          </cell>
          <cell r="DX844">
            <v>0</v>
          </cell>
          <cell r="DY844">
            <v>0</v>
          </cell>
          <cell r="DZ844">
            <v>0</v>
          </cell>
          <cell r="EA844">
            <v>0</v>
          </cell>
          <cell r="EB844">
            <v>0</v>
          </cell>
          <cell r="EC844">
            <v>0</v>
          </cell>
          <cell r="ED844">
            <v>0</v>
          </cell>
        </row>
        <row r="845">
          <cell r="F845">
            <v>9.9467803101624952E-3</v>
          </cell>
          <cell r="G845">
            <v>2.0094071403288893E-2</v>
          </cell>
          <cell r="H845">
            <v>8.6227208484466189E-3</v>
          </cell>
          <cell r="I845">
            <v>-1.5623561954214438E-4</v>
          </cell>
          <cell r="J845">
            <v>5.5254709221230769E-4</v>
          </cell>
          <cell r="K845">
            <v>-1.3742295555136508E-2</v>
          </cell>
          <cell r="L845">
            <v>-3.3267597311521513E-3</v>
          </cell>
          <cell r="M845">
            <v>-1.6207888632582268E-2</v>
          </cell>
          <cell r="N845">
            <v>-2.6034764366151819E-3</v>
          </cell>
          <cell r="O845">
            <v>2.4930991475677899E-3</v>
          </cell>
          <cell r="P845">
            <v>1.2032421332119014E-2</v>
          </cell>
          <cell r="Q845">
            <v>8.882937581873307E-3</v>
          </cell>
          <cell r="R845">
            <v>-9.3395884381664018E-4</v>
          </cell>
          <cell r="S845">
            <v>1.4369958520266124E-2</v>
          </cell>
          <cell r="T845">
            <v>1.1535623941313133E-2</v>
          </cell>
          <cell r="U845">
            <v>5.7094885227044756E-3</v>
          </cell>
          <cell r="V845">
            <v>-2.6716643012143493E-3</v>
          </cell>
          <cell r="W845">
            <v>1.9147613064625091E-3</v>
          </cell>
          <cell r="X845">
            <v>-8.7849930282111188E-3</v>
          </cell>
          <cell r="Y845">
            <v>-2.2909268812039585E-2</v>
          </cell>
          <cell r="Z845">
            <v>-1.6559078347764711E-2</v>
          </cell>
          <cell r="AA845">
            <v>-3.1281703211547551E-3</v>
          </cell>
          <cell r="AB845">
            <v>-8.6751744409632181E-3</v>
          </cell>
          <cell r="AC845">
            <v>1.0783184505061882E-2</v>
          </cell>
          <cell r="AD845">
            <v>7.207826329768352E-3</v>
          </cell>
          <cell r="AE845">
            <v>-3.031490875995857E-3</v>
          </cell>
          <cell r="AF845">
            <v>1.0579004747803822E-2</v>
          </cell>
          <cell r="AG845">
            <v>1.0226634872136486E-2</v>
          </cell>
          <cell r="AH845">
            <v>7.4278672904846132E-3</v>
          </cell>
          <cell r="AI845">
            <v>8.6967762829814887E-4</v>
          </cell>
          <cell r="AJ845">
            <v>2.1056798489169637E-3</v>
          </cell>
          <cell r="AK845">
            <v>-8.5836015526261633E-3</v>
          </cell>
          <cell r="AL845">
            <v>6.2690574385307229E-2</v>
          </cell>
          <cell r="AM845">
            <v>-3.7240854710994142E-2</v>
          </cell>
          <cell r="AN845">
            <v>-1.4371706417396268E-2</v>
          </cell>
          <cell r="AO845">
            <v>2.096142592691308E-4</v>
          </cell>
          <cell r="AP845">
            <v>1.9260544577978322E-2</v>
          </cell>
          <cell r="AQ845">
            <v>4.7274921424218519E-3</v>
          </cell>
          <cell r="AR845">
            <v>6.3898681707037497E-3</v>
          </cell>
          <cell r="AS845">
            <v>1.8261963833445805E-3</v>
          </cell>
          <cell r="AT845">
            <v>1.7433074796748826E-2</v>
          </cell>
          <cell r="AU845">
            <v>6.405208926388184E-3</v>
          </cell>
          <cell r="AV845">
            <v>5.3301331344712821E-4</v>
          </cell>
          <cell r="AW845">
            <v>2.2547030425066339E-3</v>
          </cell>
          <cell r="AX845">
            <v>-8.0173093397384321E-3</v>
          </cell>
          <cell r="AY845">
            <v>4.1088019380808305E-2</v>
          </cell>
          <cell r="AZ845">
            <v>-3.1408335197376402E-2</v>
          </cell>
          <cell r="BA845">
            <v>-1.6541082664016216E-2</v>
          </cell>
          <cell r="BB845">
            <v>-5.6366739497093477E-4</v>
          </cell>
          <cell r="BC845">
            <v>9.4777459080752635E-3</v>
          </cell>
          <cell r="BD845">
            <v>1.4442269390375628E-2</v>
          </cell>
          <cell r="BE845">
            <v>-2.9776575977287223E-3</v>
          </cell>
          <cell r="BF845">
            <v>8.8094562226679329E-3</v>
          </cell>
          <cell r="BG845">
            <v>8.9963046652634659E-3</v>
          </cell>
          <cell r="BH845">
            <v>6.058535203621318E-3</v>
          </cell>
          <cell r="BI845">
            <v>-5.3271787598063725E-4</v>
          </cell>
          <cell r="BJ845">
            <v>1.7735235105647007E-3</v>
          </cell>
          <cell r="BK845">
            <v>-4.0537309625428009E-3</v>
          </cell>
          <cell r="BL845">
            <v>-5.7286513191883159E-3</v>
          </cell>
          <cell r="BM845">
            <v>-5.3079557692292667E-2</v>
          </cell>
          <cell r="BN845">
            <v>-1.1806158944192902E-2</v>
          </cell>
          <cell r="BO845">
            <v>-2.6483304834705734E-3</v>
          </cell>
          <cell r="BP845">
            <v>1.3108489902506903E-2</v>
          </cell>
          <cell r="BQ845">
            <v>3.3709466002811439E-3</v>
          </cell>
          <cell r="BR845">
            <v>6.6059182082156553E-4</v>
          </cell>
          <cell r="BS845">
            <v>7.4592951300189725E-5</v>
          </cell>
          <cell r="BT845">
            <v>1.1224649274055309E-4</v>
          </cell>
          <cell r="BU845">
            <v>2.5335931466585748E-4</v>
          </cell>
          <cell r="BV845">
            <v>9.4405630974847554E-6</v>
          </cell>
          <cell r="BW845">
            <v>1.8719479816198259E-4</v>
          </cell>
          <cell r="BX845">
            <v>1.9792309594102164E-3</v>
          </cell>
          <cell r="BY845">
            <v>4.8627521707658161E-3</v>
          </cell>
          <cell r="BZ845">
            <v>4.4649519975337171E-4</v>
          </cell>
          <cell r="CA845">
            <v>-1.2566136854630372E-4</v>
          </cell>
          <cell r="CB845">
            <v>2.0907347283838362E-4</v>
          </cell>
          <cell r="CC845">
            <v>-9.3494651668635242E-5</v>
          </cell>
          <cell r="CD845">
            <v>1.1871947442898545E-5</v>
          </cell>
          <cell r="CE845">
            <v>3.3597291489684267E-4</v>
          </cell>
          <cell r="CF845">
            <v>-3.0331299993946459E-4</v>
          </cell>
          <cell r="CG845">
            <v>-2.676926924713996E-4</v>
          </cell>
          <cell r="CH845">
            <v>1.3616197561461263E-4</v>
          </cell>
          <cell r="CI845">
            <v>1.3592913985149835E-4</v>
          </cell>
          <cell r="CJ845">
            <v>-3.1619712746433493E-4</v>
          </cell>
          <cell r="CK845">
            <v>-1.223925343730059E-3</v>
          </cell>
          <cell r="CL845">
            <v>2.751357943125754E-3</v>
          </cell>
          <cell r="CM845">
            <v>2.4678192807598975E-3</v>
          </cell>
          <cell r="CN845">
            <v>8.9699326056447148E-4</v>
          </cell>
          <cell r="CO845">
            <v>-1.7933365554867464E-4</v>
          </cell>
          <cell r="CP845">
            <v>-6.2518899369479186E-5</v>
          </cell>
          <cell r="CQ845">
            <v>-3.6059025880774698E-6</v>
          </cell>
          <cell r="CR845">
            <v>7.6896660221237312E-4</v>
          </cell>
          <cell r="CS845">
            <v>-4.1213970190057125E-4</v>
          </cell>
          <cell r="CT845">
            <v>-6.8337921383943012E-5</v>
          </cell>
          <cell r="CU845">
            <v>5.4788786322745864E-4</v>
          </cell>
          <cell r="CV845">
            <v>-1.299777158159543E-3</v>
          </cell>
          <cell r="CW845">
            <v>-1.263007348057954E-3</v>
          </cell>
          <cell r="CX845">
            <v>-5.3559609596725011E-3</v>
          </cell>
          <cell r="CY845">
            <v>1.1659628467377559E-2</v>
          </cell>
          <cell r="CZ845">
            <v>2.9714673290612836E-3</v>
          </cell>
          <cell r="DA845">
            <v>2.6863586988561394E-3</v>
          </cell>
          <cell r="DB845">
            <v>-3.8997291049724936E-5</v>
          </cell>
          <cell r="DC845">
            <v>-1.1664362515872995E-4</v>
          </cell>
          <cell r="DD845">
            <v>-8.2879126541257619E-5</v>
          </cell>
          <cell r="DE845">
            <v>2.3801130632961076E-4</v>
          </cell>
          <cell r="DF845">
            <v>2.4882994857478025E-5</v>
          </cell>
          <cell r="DG845">
            <v>-5.887536070048327E-5</v>
          </cell>
          <cell r="DH845">
            <v>-4.8973771259497312E-4</v>
          </cell>
          <cell r="DI845">
            <v>-2.803981616459339E-4</v>
          </cell>
          <cell r="DJ845">
            <v>-1.6065516004815095E-3</v>
          </cell>
          <cell r="DK845">
            <v>-3.8013213264669332E-3</v>
          </cell>
          <cell r="DL845">
            <v>9.2649761861451907E-3</v>
          </cell>
          <cell r="DM845">
            <v>-1.1385312932077341E-4</v>
          </cell>
          <cell r="DN845">
            <v>-2.0899450028366573E-5</v>
          </cell>
          <cell r="DO845">
            <v>-1.5593988784701196E-6</v>
          </cell>
          <cell r="DP845">
            <v>2.8584553334098928E-5</v>
          </cell>
          <cell r="DQ845">
            <v>-8.9111918200046603E-5</v>
          </cell>
          <cell r="DR845">
            <v>1.8480130911768811E-5</v>
          </cell>
          <cell r="DS845">
            <v>-7.7841558550062473E-6</v>
          </cell>
          <cell r="DT845">
            <v>7.9133810686471406E-6</v>
          </cell>
          <cell r="DU845">
            <v>1.8480130911768811E-5</v>
          </cell>
          <cell r="DV845">
            <v>4.2156170891871625E-6</v>
          </cell>
          <cell r="DW845">
            <v>2.2192305451085304E-6</v>
          </cell>
          <cell r="DX845">
            <v>8.6386324227305522E-7</v>
          </cell>
          <cell r="DY845">
            <v>9.5678001201804364E-6</v>
          </cell>
          <cell r="DZ845">
            <v>1.9357503589390035E-5</v>
          </cell>
          <cell r="EA845">
            <v>-1.2091347826981291E-5</v>
          </cell>
          <cell r="EB845">
            <v>2.0410836043538438E-6</v>
          </cell>
          <cell r="EC845">
            <v>2.1455633074651814E-6</v>
          </cell>
          <cell r="ED845">
            <v>-3.3869962265953291E-6</v>
          </cell>
        </row>
        <row r="846"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22.191389125601745</v>
          </cell>
          <cell r="AF846">
            <v>0</v>
          </cell>
          <cell r="AG846">
            <v>0</v>
          </cell>
          <cell r="AH846">
            <v>8.2424787652612395</v>
          </cell>
          <cell r="AI846">
            <v>1.744674137568154</v>
          </cell>
          <cell r="AJ846">
            <v>5.144058552244644</v>
          </cell>
          <cell r="AK846">
            <v>7.060177670527537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8.9448253741497865</v>
          </cell>
          <cell r="AS846">
            <v>0</v>
          </cell>
          <cell r="AT846">
            <v>0</v>
          </cell>
          <cell r="AU846">
            <v>3.7631145051465467</v>
          </cell>
          <cell r="AV846">
            <v>5.181710869003382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0</v>
          </cell>
          <cell r="BJ846">
            <v>0</v>
          </cell>
          <cell r="BK846">
            <v>0</v>
          </cell>
          <cell r="BL846">
            <v>0</v>
          </cell>
          <cell r="BM846">
            <v>0</v>
          </cell>
          <cell r="BN846">
            <v>0</v>
          </cell>
          <cell r="BO846">
            <v>0</v>
          </cell>
          <cell r="BP846">
            <v>0</v>
          </cell>
          <cell r="BQ846">
            <v>0</v>
          </cell>
          <cell r="BR846">
            <v>0</v>
          </cell>
          <cell r="BS846">
            <v>0</v>
          </cell>
          <cell r="BT846">
            <v>0</v>
          </cell>
          <cell r="BU846">
            <v>0</v>
          </cell>
          <cell r="BV846">
            <v>0</v>
          </cell>
          <cell r="BW846">
            <v>0</v>
          </cell>
          <cell r="BX846">
            <v>0</v>
          </cell>
          <cell r="BY846">
            <v>0</v>
          </cell>
          <cell r="BZ846">
            <v>0</v>
          </cell>
          <cell r="CA846">
            <v>0</v>
          </cell>
          <cell r="CB846">
            <v>0</v>
          </cell>
          <cell r="CC846">
            <v>0</v>
          </cell>
          <cell r="CD846">
            <v>0</v>
          </cell>
          <cell r="CE846">
            <v>0</v>
          </cell>
          <cell r="CF846">
            <v>0</v>
          </cell>
          <cell r="CG846">
            <v>0</v>
          </cell>
          <cell r="CH846">
            <v>0</v>
          </cell>
          <cell r="CI846">
            <v>0</v>
          </cell>
          <cell r="CJ846">
            <v>0</v>
          </cell>
          <cell r="CK846">
            <v>0</v>
          </cell>
          <cell r="CL846">
            <v>0</v>
          </cell>
          <cell r="CM846">
            <v>0</v>
          </cell>
          <cell r="CN846">
            <v>0</v>
          </cell>
          <cell r="CO846">
            <v>0</v>
          </cell>
          <cell r="CP846">
            <v>0</v>
          </cell>
          <cell r="CQ846">
            <v>0</v>
          </cell>
          <cell r="CR846">
            <v>0</v>
          </cell>
          <cell r="CS846">
            <v>0</v>
          </cell>
          <cell r="CT846">
            <v>0</v>
          </cell>
          <cell r="CU846">
            <v>0</v>
          </cell>
          <cell r="CV846">
            <v>0</v>
          </cell>
          <cell r="CW846">
            <v>0</v>
          </cell>
          <cell r="CX846">
            <v>0</v>
          </cell>
          <cell r="CY846">
            <v>0</v>
          </cell>
          <cell r="CZ846">
            <v>0</v>
          </cell>
          <cell r="DA846">
            <v>0</v>
          </cell>
          <cell r="DB846">
            <v>0</v>
          </cell>
          <cell r="DC846">
            <v>0</v>
          </cell>
          <cell r="DD846">
            <v>0</v>
          </cell>
          <cell r="DE846">
            <v>0</v>
          </cell>
          <cell r="DF846">
            <v>0</v>
          </cell>
          <cell r="DG846">
            <v>0</v>
          </cell>
          <cell r="DH846">
            <v>0</v>
          </cell>
          <cell r="DI846">
            <v>0</v>
          </cell>
          <cell r="DJ846">
            <v>0</v>
          </cell>
          <cell r="DK846">
            <v>0</v>
          </cell>
          <cell r="DL846">
            <v>0</v>
          </cell>
          <cell r="DM846">
            <v>0</v>
          </cell>
          <cell r="DN846">
            <v>0</v>
          </cell>
          <cell r="DO846">
            <v>0</v>
          </cell>
          <cell r="DP846">
            <v>0</v>
          </cell>
          <cell r="DQ846">
            <v>0</v>
          </cell>
          <cell r="DR846">
            <v>2.6170269637759702E-4</v>
          </cell>
          <cell r="DS846">
            <v>0</v>
          </cell>
          <cell r="DT846">
            <v>0</v>
          </cell>
          <cell r="DU846">
            <v>2.6170269637759702E-4</v>
          </cell>
          <cell r="DV846">
            <v>0</v>
          </cell>
          <cell r="DW846">
            <v>0</v>
          </cell>
          <cell r="DX846">
            <v>0</v>
          </cell>
          <cell r="DY846">
            <v>0</v>
          </cell>
          <cell r="DZ846">
            <v>0</v>
          </cell>
          <cell r="EA846">
            <v>0</v>
          </cell>
          <cell r="EB846">
            <v>0</v>
          </cell>
          <cell r="EC846">
            <v>0</v>
          </cell>
          <cell r="ED846">
            <v>0</v>
          </cell>
        </row>
        <row r="848"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  <cell r="BD848">
            <v>0</v>
          </cell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  <cell r="BR848">
            <v>-1.0083900000040558E-2</v>
          </cell>
          <cell r="BS848">
            <v>0</v>
          </cell>
          <cell r="BT848">
            <v>0</v>
          </cell>
          <cell r="BU848">
            <v>0</v>
          </cell>
          <cell r="BV848">
            <v>-3.4299000000004298E-3</v>
          </cell>
          <cell r="BW848">
            <v>-6.6539999999974953E-3</v>
          </cell>
          <cell r="BX848">
            <v>0</v>
          </cell>
          <cell r="BY848">
            <v>0</v>
          </cell>
          <cell r="BZ848">
            <v>0</v>
          </cell>
          <cell r="CA848">
            <v>0</v>
          </cell>
          <cell r="CB848">
            <v>0</v>
          </cell>
          <cell r="CC848">
            <v>0</v>
          </cell>
          <cell r="CD848">
            <v>0</v>
          </cell>
          <cell r="CE848">
            <v>-1.4936199999965538E-2</v>
          </cell>
          <cell r="CF848">
            <v>0</v>
          </cell>
          <cell r="CG848">
            <v>0</v>
          </cell>
          <cell r="CH848">
            <v>0</v>
          </cell>
          <cell r="CI848">
            <v>-9.3773999999484658E-3</v>
          </cell>
          <cell r="CJ848">
            <v>-5.5588000000028615E-3</v>
          </cell>
          <cell r="CK848">
            <v>0</v>
          </cell>
          <cell r="CL848">
            <v>0</v>
          </cell>
          <cell r="CM848">
            <v>0</v>
          </cell>
          <cell r="CN848">
            <v>0</v>
          </cell>
          <cell r="CO848">
            <v>0</v>
          </cell>
          <cell r="CP848">
            <v>0</v>
          </cell>
          <cell r="CQ848">
            <v>0</v>
          </cell>
          <cell r="CR848">
            <v>-1.6300000000057935E-4</v>
          </cell>
          <cell r="CS848">
            <v>0</v>
          </cell>
          <cell r="CT848">
            <v>0</v>
          </cell>
          <cell r="CU848">
            <v>0</v>
          </cell>
          <cell r="CV848">
            <v>-1.6300000000057935E-4</v>
          </cell>
          <cell r="CW848">
            <v>0</v>
          </cell>
          <cell r="CX848">
            <v>0</v>
          </cell>
          <cell r="CY848">
            <v>0</v>
          </cell>
          <cell r="CZ848">
            <v>0</v>
          </cell>
          <cell r="DA848">
            <v>0</v>
          </cell>
          <cell r="DB848">
            <v>0</v>
          </cell>
          <cell r="DC848">
            <v>0</v>
          </cell>
          <cell r="DD848">
            <v>0</v>
          </cell>
          <cell r="DE848">
            <v>-6.7138999999940552E-3</v>
          </cell>
          <cell r="DF848">
            <v>0</v>
          </cell>
          <cell r="DG848">
            <v>0</v>
          </cell>
          <cell r="DH848">
            <v>0</v>
          </cell>
          <cell r="DI848">
            <v>0</v>
          </cell>
          <cell r="DJ848">
            <v>-6.7138999999940552E-3</v>
          </cell>
          <cell r="DK848">
            <v>0</v>
          </cell>
          <cell r="DL848">
            <v>0</v>
          </cell>
          <cell r="DM848">
            <v>0</v>
          </cell>
          <cell r="DN848">
            <v>0</v>
          </cell>
          <cell r="DO848">
            <v>0</v>
          </cell>
          <cell r="DP848">
            <v>0</v>
          </cell>
          <cell r="DQ848">
            <v>0</v>
          </cell>
          <cell r="DR848">
            <v>-6.8363900000036892E-3</v>
          </cell>
          <cell r="DS848">
            <v>0</v>
          </cell>
          <cell r="DT848">
            <v>0</v>
          </cell>
          <cell r="DU848">
            <v>0</v>
          </cell>
          <cell r="DV848">
            <v>0</v>
          </cell>
          <cell r="DW848">
            <v>-6.8363900000036892E-3</v>
          </cell>
          <cell r="DX848">
            <v>0</v>
          </cell>
          <cell r="DY848">
            <v>0</v>
          </cell>
          <cell r="DZ848">
            <v>0</v>
          </cell>
          <cell r="EA848">
            <v>0</v>
          </cell>
          <cell r="EB848">
            <v>0</v>
          </cell>
          <cell r="EC848">
            <v>0</v>
          </cell>
          <cell r="ED848">
            <v>0</v>
          </cell>
        </row>
        <row r="849">
          <cell r="F849">
            <v>-3.4424854564321095E-3</v>
          </cell>
          <cell r="G849">
            <v>-4.1575625262879612E-4</v>
          </cell>
          <cell r="H849">
            <v>-8.3632810534837176E-3</v>
          </cell>
          <cell r="I849">
            <v>0</v>
          </cell>
          <cell r="J849">
            <v>0</v>
          </cell>
          <cell r="K849">
            <v>0</v>
          </cell>
          <cell r="L849">
            <v>0.1206616722089322</v>
          </cell>
          <cell r="M849">
            <v>-1.7116134631031343E-2</v>
          </cell>
          <cell r="N849">
            <v>-2.2114931528847137E-3</v>
          </cell>
          <cell r="O849">
            <v>-3.7653299149837949E-3</v>
          </cell>
          <cell r="P849">
            <v>-3.1162088644975938E-3</v>
          </cell>
          <cell r="Q849">
            <v>3.7681754267637757E-3</v>
          </cell>
          <cell r="R849">
            <v>-1.2615339917019242E-3</v>
          </cell>
          <cell r="S849">
            <v>-1.3577122879269155E-3</v>
          </cell>
          <cell r="T849">
            <v>5.2419683969162634E-4</v>
          </cell>
          <cell r="U849">
            <v>-1.0004030595887059E-2</v>
          </cell>
          <cell r="V849">
            <v>0</v>
          </cell>
          <cell r="W849">
            <v>0</v>
          </cell>
          <cell r="X849">
            <v>0</v>
          </cell>
          <cell r="Y849">
            <v>-7.822617504686491E-3</v>
          </cell>
          <cell r="Z849">
            <v>-9.6529408354300017E-3</v>
          </cell>
          <cell r="AA849">
            <v>-8.9149535109100952E-4</v>
          </cell>
          <cell r="AB849">
            <v>-1.5046114754682094E-3</v>
          </cell>
          <cell r="AC849">
            <v>3.8561306364570669E-3</v>
          </cell>
          <cell r="AD849">
            <v>1.1714672673903692E-2</v>
          </cell>
          <cell r="AE849">
            <v>-3.8808376341137318E-4</v>
          </cell>
          <cell r="AF849">
            <v>1.6928899102452988E-3</v>
          </cell>
          <cell r="AG849">
            <v>6.0038000919604428E-4</v>
          </cell>
          <cell r="AH849">
            <v>-1.0540256429941053E-2</v>
          </cell>
          <cell r="AI849">
            <v>0</v>
          </cell>
          <cell r="AJ849">
            <v>0</v>
          </cell>
          <cell r="AK849">
            <v>0</v>
          </cell>
          <cell r="AL849">
            <v>-5.7230406368233844E-3</v>
          </cell>
          <cell r="AM849">
            <v>1.8255458943272629E-3</v>
          </cell>
          <cell r="AN849">
            <v>9.0499308381453147E-4</v>
          </cell>
          <cell r="AO849">
            <v>-2.7242336395190136E-3</v>
          </cell>
          <cell r="AP849">
            <v>-9.3646179901440973E-4</v>
          </cell>
          <cell r="AQ849">
            <v>1.0243178446799561E-2</v>
          </cell>
          <cell r="AR849">
            <v>-2.095005384639137E-5</v>
          </cell>
          <cell r="AS849">
            <v>1.4247806672855745E-3</v>
          </cell>
          <cell r="AT849">
            <v>-6.9937980027390267E-4</v>
          </cell>
          <cell r="AU849">
            <v>-8.9896393238078076E-3</v>
          </cell>
          <cell r="AV849">
            <v>0</v>
          </cell>
          <cell r="AW849">
            <v>0</v>
          </cell>
          <cell r="AX849">
            <v>0</v>
          </cell>
          <cell r="AY849">
            <v>-3.4141734285597636E-3</v>
          </cell>
          <cell r="AZ849">
            <v>1.6769296572007875E-3</v>
          </cell>
          <cell r="BA849">
            <v>8.264249642806476E-4</v>
          </cell>
          <cell r="BB849">
            <v>-2.5000442825273694E-3</v>
          </cell>
          <cell r="BC849">
            <v>-3.5461495696864631E-4</v>
          </cell>
          <cell r="BD849">
            <v>1.1778315857199573E-2</v>
          </cell>
          <cell r="BE849">
            <v>-5.7787982053092435E-4</v>
          </cell>
          <cell r="BF849">
            <v>1.245884710591838E-3</v>
          </cell>
          <cell r="BG849">
            <v>-3.5895297842358787E-4</v>
          </cell>
          <cell r="BH849">
            <v>-1.3534427944172478E-2</v>
          </cell>
          <cell r="BI849">
            <v>0</v>
          </cell>
          <cell r="BJ849">
            <v>0</v>
          </cell>
          <cell r="BK849">
            <v>0</v>
          </cell>
          <cell r="BL849">
            <v>-7.8525102156348225E-3</v>
          </cell>
          <cell r="BM849">
            <v>6.1539839242925609E-3</v>
          </cell>
          <cell r="BN849">
            <v>1.1158025287230089E-3</v>
          </cell>
          <cell r="BO849">
            <v>-2.634895422794159E-3</v>
          </cell>
          <cell r="BP849">
            <v>-7.3000784588828083E-4</v>
          </cell>
          <cell r="BQ849">
            <v>9.660565396899301E-3</v>
          </cell>
          <cell r="BR849">
            <v>-5.6882500765742527E-6</v>
          </cell>
          <cell r="BS849">
            <v>-1.1633650295550524E-5</v>
          </cell>
          <cell r="BT849">
            <v>4.700748394270704E-5</v>
          </cell>
          <cell r="BU849">
            <v>-2.6962227544160555E-3</v>
          </cell>
          <cell r="BV849">
            <v>-1.0967640513115384E-5</v>
          </cell>
          <cell r="BW849">
            <v>0</v>
          </cell>
          <cell r="BX849">
            <v>0</v>
          </cell>
          <cell r="BY849">
            <v>-7.8858669869674713E-3</v>
          </cell>
          <cell r="BZ849">
            <v>7.3792339115641425E-5</v>
          </cell>
          <cell r="CA849">
            <v>2.5186724116110781E-5</v>
          </cell>
          <cell r="CB849">
            <v>-5.5963101321765407E-4</v>
          </cell>
          <cell r="CC849">
            <v>-1.2986679114135313E-4</v>
          </cell>
          <cell r="CD849">
            <v>8.1131968613590288E-5</v>
          </cell>
          <cell r="CE849">
            <v>-1.7767459772364269E-3</v>
          </cell>
          <cell r="CF849">
            <v>3.2844517846086774E-4</v>
          </cell>
          <cell r="CG849">
            <v>1.807895555145933E-4</v>
          </cell>
          <cell r="CH849">
            <v>-2.4857894095262623E-3</v>
          </cell>
          <cell r="CI849">
            <v>-1.1909123184494774E-3</v>
          </cell>
          <cell r="CJ849">
            <v>-4.2970751385453809E-3</v>
          </cell>
          <cell r="CK849">
            <v>-8.3085588218096973E-3</v>
          </cell>
          <cell r="CL849">
            <v>-1.3038369494218216E-2</v>
          </cell>
          <cell r="CM849">
            <v>1.1474934129296344E-4</v>
          </cell>
          <cell r="CN849">
            <v>-9.8389595606818148E-5</v>
          </cell>
          <cell r="CO849">
            <v>-4.8635102300664812E-4</v>
          </cell>
          <cell r="CP849">
            <v>-5.0088475276766076E-5</v>
          </cell>
          <cell r="CQ849">
            <v>9.2895945911664057E-5</v>
          </cell>
          <cell r="CR849">
            <v>-4.2930535064726882E-3</v>
          </cell>
          <cell r="CS849">
            <v>-4.993212923665169E-5</v>
          </cell>
          <cell r="CT849">
            <v>-6.2503666071478392E-4</v>
          </cell>
          <cell r="CU849">
            <v>-3.3643169755137592E-3</v>
          </cell>
          <cell r="CV849">
            <v>-4.2930535064726882E-3</v>
          </cell>
          <cell r="CW849">
            <v>-7.8554679269444705E-3</v>
          </cell>
          <cell r="CX849">
            <v>-8.4542592621517088E-3</v>
          </cell>
          <cell r="CY849">
            <v>-1.596952523228623E-2</v>
          </cell>
          <cell r="CZ849">
            <v>6.4616356837632338E-5</v>
          </cell>
          <cell r="DA849">
            <v>-2.737276567827962E-4</v>
          </cell>
          <cell r="DB849">
            <v>-2.0758195285921488E-3</v>
          </cell>
          <cell r="DC849">
            <v>-1.2077736010951412E-4</v>
          </cell>
          <cell r="DD849">
            <v>8.9748361936869969E-5</v>
          </cell>
          <cell r="DE849">
            <v>-5.7516351302098201E-3</v>
          </cell>
          <cell r="DF849">
            <v>4.151755639725252E-6</v>
          </cell>
          <cell r="DG849">
            <v>4.128818155635372E-5</v>
          </cell>
          <cell r="DH849">
            <v>-4.1388571480069913E-3</v>
          </cell>
          <cell r="DI849">
            <v>-1.3941942697286436E-3</v>
          </cell>
          <cell r="DJ849">
            <v>-5.7516351302098201E-3</v>
          </cell>
          <cell r="DK849">
            <v>-6.061820974167631E-3</v>
          </cell>
          <cell r="DL849">
            <v>-1.583906397657131E-2</v>
          </cell>
          <cell r="DM849">
            <v>7.1767043500869931E-5</v>
          </cell>
          <cell r="DN849">
            <v>5.3239030251006625E-7</v>
          </cell>
          <cell r="DO849">
            <v>4.1809763231981378E-5</v>
          </cell>
          <cell r="DP849">
            <v>-2.7671574748922012E-5</v>
          </cell>
          <cell r="DQ849">
            <v>1.7077146382149522E-4</v>
          </cell>
          <cell r="DR849">
            <v>4.1700950205836307E-5</v>
          </cell>
          <cell r="DS849">
            <v>-3.4717914132897931E-5</v>
          </cell>
          <cell r="DT849">
            <v>-3.4364785186369318E-5</v>
          </cell>
          <cell r="DU849">
            <v>2.7860945664315295E-5</v>
          </cell>
          <cell r="DV849">
            <v>2.4681862051068038E-5</v>
          </cell>
          <cell r="DW849">
            <v>4.1700950205836307E-5</v>
          </cell>
          <cell r="DX849">
            <v>7.1878243524281515E-5</v>
          </cell>
          <cell r="DY849">
            <v>5.324819162666472E-5</v>
          </cell>
          <cell r="DZ849">
            <v>5.2932253652215877E-5</v>
          </cell>
          <cell r="EA849">
            <v>8.2080951706586802E-5</v>
          </cell>
          <cell r="EB849">
            <v>-8.3197832623227441E-7</v>
          </cell>
          <cell r="EC849">
            <v>1.4659834590702303E-5</v>
          </cell>
          <cell r="ED849">
            <v>-4.0149528061306228E-5</v>
          </cell>
        </row>
        <row r="850"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0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  <cell r="BM850">
            <v>0</v>
          </cell>
          <cell r="BN850">
            <v>0</v>
          </cell>
          <cell r="BO850">
            <v>0</v>
          </cell>
          <cell r="BP850">
            <v>0</v>
          </cell>
          <cell r="BQ850">
            <v>0</v>
          </cell>
          <cell r="BR850">
            <v>-3.6473091557880366E-3</v>
          </cell>
          <cell r="BS850">
            <v>0</v>
          </cell>
          <cell r="BT850">
            <v>0</v>
          </cell>
          <cell r="BU850">
            <v>0</v>
          </cell>
          <cell r="BV850">
            <v>-3.6473091557880366E-3</v>
          </cell>
          <cell r="BW850">
            <v>0</v>
          </cell>
          <cell r="BX850">
            <v>0</v>
          </cell>
          <cell r="BY850">
            <v>0</v>
          </cell>
          <cell r="BZ850">
            <v>0</v>
          </cell>
          <cell r="CA850">
            <v>0</v>
          </cell>
          <cell r="CB850">
            <v>0</v>
          </cell>
          <cell r="CC850">
            <v>0</v>
          </cell>
          <cell r="CD850">
            <v>0</v>
          </cell>
          <cell r="CE850">
            <v>-1.0872876169873962</v>
          </cell>
          <cell r="CF850">
            <v>0</v>
          </cell>
          <cell r="CG850">
            <v>0</v>
          </cell>
          <cell r="CH850">
            <v>0</v>
          </cell>
          <cell r="CI850">
            <v>-0.5970421051856647</v>
          </cell>
          <cell r="CJ850">
            <v>-0.49024551180193043</v>
          </cell>
          <cell r="CK850">
            <v>0</v>
          </cell>
          <cell r="CL850">
            <v>0</v>
          </cell>
          <cell r="CM850">
            <v>0</v>
          </cell>
          <cell r="CN850">
            <v>0</v>
          </cell>
          <cell r="CO850">
            <v>0</v>
          </cell>
          <cell r="CP850">
            <v>0</v>
          </cell>
          <cell r="CQ850">
            <v>0</v>
          </cell>
          <cell r="CR850">
            <v>-8.2401052093601379E-2</v>
          </cell>
          <cell r="CS850">
            <v>0</v>
          </cell>
          <cell r="CT850">
            <v>0</v>
          </cell>
          <cell r="CU850">
            <v>0</v>
          </cell>
          <cell r="CV850">
            <v>-8.2401052093601379E-2</v>
          </cell>
          <cell r="CW850">
            <v>0</v>
          </cell>
          <cell r="CX850">
            <v>0</v>
          </cell>
          <cell r="CY850">
            <v>0</v>
          </cell>
          <cell r="CZ850">
            <v>0</v>
          </cell>
          <cell r="DA850">
            <v>0</v>
          </cell>
          <cell r="DB850">
            <v>0</v>
          </cell>
          <cell r="DC850">
            <v>0</v>
          </cell>
          <cell r="DD850">
            <v>0</v>
          </cell>
          <cell r="DE850">
            <v>-0.30730950070002905</v>
          </cell>
          <cell r="DF850">
            <v>0</v>
          </cell>
          <cell r="DG850">
            <v>0</v>
          </cell>
          <cell r="DH850">
            <v>0</v>
          </cell>
          <cell r="DI850">
            <v>0</v>
          </cell>
          <cell r="DJ850">
            <v>-0.30730950070002905</v>
          </cell>
          <cell r="DK850">
            <v>0</v>
          </cell>
          <cell r="DL850">
            <v>0</v>
          </cell>
          <cell r="DM850">
            <v>0</v>
          </cell>
          <cell r="DN850">
            <v>0</v>
          </cell>
          <cell r="DO850">
            <v>0</v>
          </cell>
          <cell r="DP850">
            <v>0</v>
          </cell>
          <cell r="DQ850">
            <v>0</v>
          </cell>
          <cell r="DR850">
            <v>-7.0725420607004708E-2</v>
          </cell>
          <cell r="DS850">
            <v>0</v>
          </cell>
          <cell r="DT850">
            <v>0</v>
          </cell>
          <cell r="DU850">
            <v>0</v>
          </cell>
          <cell r="DV850">
            <v>0</v>
          </cell>
          <cell r="DW850">
            <v>-7.0725420607004708E-2</v>
          </cell>
          <cell r="DX850">
            <v>0</v>
          </cell>
          <cell r="DY850">
            <v>0</v>
          </cell>
          <cell r="DZ850">
            <v>0</v>
          </cell>
          <cell r="EA850">
            <v>0</v>
          </cell>
          <cell r="EB850">
            <v>0</v>
          </cell>
          <cell r="EC850">
            <v>0</v>
          </cell>
          <cell r="ED850">
            <v>0</v>
          </cell>
        </row>
        <row r="851"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22.191389125601745</v>
          </cell>
          <cell r="AF851">
            <v>0</v>
          </cell>
          <cell r="AG851">
            <v>0</v>
          </cell>
          <cell r="AH851">
            <v>8.2424787652612395</v>
          </cell>
          <cell r="AI851">
            <v>1.744674137568154</v>
          </cell>
          <cell r="AJ851">
            <v>5.144058552244644</v>
          </cell>
          <cell r="AK851">
            <v>7.060177670527537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8.9448253741497865</v>
          </cell>
          <cell r="AS851">
            <v>0</v>
          </cell>
          <cell r="AT851">
            <v>0</v>
          </cell>
          <cell r="AU851">
            <v>3.7631145051465467</v>
          </cell>
          <cell r="AV851">
            <v>5.181710869003382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0</v>
          </cell>
          <cell r="BE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-3.6473091557880366E-3</v>
          </cell>
          <cell r="BS851">
            <v>0</v>
          </cell>
          <cell r="BT851">
            <v>0</v>
          </cell>
          <cell r="BU851">
            <v>0</v>
          </cell>
          <cell r="BV851">
            <v>-3.6473091557880366E-3</v>
          </cell>
          <cell r="BW851">
            <v>0</v>
          </cell>
          <cell r="BX851">
            <v>0</v>
          </cell>
          <cell r="BY851">
            <v>0</v>
          </cell>
          <cell r="BZ851">
            <v>0</v>
          </cell>
          <cell r="CA851">
            <v>0</v>
          </cell>
          <cell r="CB851">
            <v>0</v>
          </cell>
          <cell r="CC851">
            <v>0</v>
          </cell>
          <cell r="CD851">
            <v>0</v>
          </cell>
          <cell r="CE851">
            <v>-1.0872876169873962</v>
          </cell>
          <cell r="CF851">
            <v>0</v>
          </cell>
          <cell r="CG851">
            <v>0</v>
          </cell>
          <cell r="CH851">
            <v>0</v>
          </cell>
          <cell r="CI851">
            <v>-0.5970421051856647</v>
          </cell>
          <cell r="CJ851">
            <v>-0.49024551180193043</v>
          </cell>
          <cell r="CK851">
            <v>0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0</v>
          </cell>
          <cell r="CQ851">
            <v>0</v>
          </cell>
          <cell r="CR851">
            <v>-8.2401052093601379E-2</v>
          </cell>
          <cell r="CS851">
            <v>0</v>
          </cell>
          <cell r="CT851">
            <v>0</v>
          </cell>
          <cell r="CU851">
            <v>0</v>
          </cell>
          <cell r="CV851">
            <v>-8.2401052093601379E-2</v>
          </cell>
          <cell r="CW851">
            <v>0</v>
          </cell>
          <cell r="CX851">
            <v>0</v>
          </cell>
          <cell r="CY851">
            <v>0</v>
          </cell>
          <cell r="CZ851">
            <v>0</v>
          </cell>
          <cell r="DA851">
            <v>0</v>
          </cell>
          <cell r="DB851">
            <v>0</v>
          </cell>
          <cell r="DC851">
            <v>0</v>
          </cell>
          <cell r="DD851">
            <v>0</v>
          </cell>
          <cell r="DE851">
            <v>-0.30730950070002905</v>
          </cell>
          <cell r="DF851">
            <v>0</v>
          </cell>
          <cell r="DG851">
            <v>0</v>
          </cell>
          <cell r="DH851">
            <v>0</v>
          </cell>
          <cell r="DI851">
            <v>0</v>
          </cell>
          <cell r="DJ851">
            <v>-0.30730950070002905</v>
          </cell>
          <cell r="DK851">
            <v>0</v>
          </cell>
          <cell r="DL851">
            <v>0</v>
          </cell>
          <cell r="DM851">
            <v>0</v>
          </cell>
          <cell r="DN851">
            <v>0</v>
          </cell>
          <cell r="DO851">
            <v>0</v>
          </cell>
          <cell r="DP851">
            <v>0</v>
          </cell>
          <cell r="DQ851">
            <v>0</v>
          </cell>
          <cell r="DR851">
            <v>-7.0463717910570267E-2</v>
          </cell>
          <cell r="DS851">
            <v>0</v>
          </cell>
          <cell r="DT851">
            <v>0</v>
          </cell>
          <cell r="DU851">
            <v>2.6170269637759702E-4</v>
          </cell>
          <cell r="DV851">
            <v>0</v>
          </cell>
          <cell r="DW851">
            <v>-7.0725420607004708E-2</v>
          </cell>
          <cell r="DX851">
            <v>0</v>
          </cell>
          <cell r="DY851">
            <v>0</v>
          </cell>
          <cell r="DZ851">
            <v>0</v>
          </cell>
          <cell r="EA851">
            <v>0</v>
          </cell>
          <cell r="EB851">
            <v>0</v>
          </cell>
          <cell r="EC851">
            <v>0</v>
          </cell>
          <cell r="ED851">
            <v>0</v>
          </cell>
        </row>
        <row r="853"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0</v>
          </cell>
          <cell r="BQ853">
            <v>0</v>
          </cell>
          <cell r="BR853">
            <v>0</v>
          </cell>
          <cell r="BS853">
            <v>0</v>
          </cell>
          <cell r="BT853">
            <v>0</v>
          </cell>
          <cell r="BU853">
            <v>0</v>
          </cell>
          <cell r="BV853">
            <v>0</v>
          </cell>
          <cell r="BW853">
            <v>0</v>
          </cell>
          <cell r="BX853">
            <v>0</v>
          </cell>
          <cell r="BY853">
            <v>0</v>
          </cell>
          <cell r="BZ853">
            <v>0</v>
          </cell>
          <cell r="CA853">
            <v>0</v>
          </cell>
          <cell r="CB853">
            <v>0</v>
          </cell>
          <cell r="CC853">
            <v>0</v>
          </cell>
          <cell r="CD853">
            <v>0</v>
          </cell>
          <cell r="CE853">
            <v>0</v>
          </cell>
          <cell r="CF853">
            <v>0</v>
          </cell>
          <cell r="CG853">
            <v>0</v>
          </cell>
          <cell r="CH853">
            <v>0</v>
          </cell>
          <cell r="CI853">
            <v>0</v>
          </cell>
          <cell r="CJ853">
            <v>0</v>
          </cell>
          <cell r="CK853">
            <v>0</v>
          </cell>
          <cell r="CL853">
            <v>0</v>
          </cell>
          <cell r="CM853">
            <v>0</v>
          </cell>
          <cell r="CN853">
            <v>0</v>
          </cell>
          <cell r="CO853">
            <v>0</v>
          </cell>
          <cell r="CP853">
            <v>0</v>
          </cell>
          <cell r="CQ853">
            <v>0</v>
          </cell>
          <cell r="CR853">
            <v>0</v>
          </cell>
          <cell r="CS853">
            <v>0</v>
          </cell>
          <cell r="CT853">
            <v>0</v>
          </cell>
          <cell r="CU853">
            <v>0</v>
          </cell>
          <cell r="CV853">
            <v>0</v>
          </cell>
          <cell r="CW853">
            <v>0</v>
          </cell>
          <cell r="CX853">
            <v>0</v>
          </cell>
          <cell r="CY853">
            <v>0</v>
          </cell>
          <cell r="CZ853">
            <v>0</v>
          </cell>
          <cell r="DA853">
            <v>0</v>
          </cell>
          <cell r="DB853">
            <v>0</v>
          </cell>
          <cell r="DC853">
            <v>0</v>
          </cell>
          <cell r="DD853">
            <v>0</v>
          </cell>
          <cell r="DE853">
            <v>0</v>
          </cell>
          <cell r="DF853">
            <v>0</v>
          </cell>
          <cell r="DG853">
            <v>0</v>
          </cell>
          <cell r="DH853">
            <v>0</v>
          </cell>
          <cell r="DI853">
            <v>0</v>
          </cell>
          <cell r="DJ853">
            <v>0</v>
          </cell>
          <cell r="DK853">
            <v>0</v>
          </cell>
          <cell r="DL853">
            <v>0</v>
          </cell>
          <cell r="DM853">
            <v>0</v>
          </cell>
          <cell r="DN853">
            <v>0</v>
          </cell>
          <cell r="DO853">
            <v>0</v>
          </cell>
          <cell r="DP853">
            <v>0</v>
          </cell>
          <cell r="DQ853">
            <v>0</v>
          </cell>
          <cell r="DR853">
            <v>0</v>
          </cell>
          <cell r="DS853">
            <v>0</v>
          </cell>
          <cell r="DT853">
            <v>0</v>
          </cell>
          <cell r="DU853">
            <v>0</v>
          </cell>
          <cell r="DV853">
            <v>0</v>
          </cell>
          <cell r="DW853">
            <v>0</v>
          </cell>
          <cell r="DX853">
            <v>0</v>
          </cell>
          <cell r="DY853">
            <v>0</v>
          </cell>
          <cell r="DZ853">
            <v>0</v>
          </cell>
          <cell r="EA853">
            <v>0</v>
          </cell>
          <cell r="EB853">
            <v>0</v>
          </cell>
          <cell r="EC853">
            <v>0</v>
          </cell>
          <cell r="ED853">
            <v>0</v>
          </cell>
        </row>
        <row r="855"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  <cell r="BN855">
            <v>0</v>
          </cell>
          <cell r="BO855">
            <v>0</v>
          </cell>
          <cell r="BP855">
            <v>0</v>
          </cell>
          <cell r="BQ855">
            <v>0</v>
          </cell>
          <cell r="BR855">
            <v>0</v>
          </cell>
          <cell r="BS855">
            <v>0</v>
          </cell>
          <cell r="BT855">
            <v>0</v>
          </cell>
          <cell r="BU855">
            <v>0</v>
          </cell>
          <cell r="BV855">
            <v>0</v>
          </cell>
          <cell r="BW855">
            <v>0</v>
          </cell>
          <cell r="BX855">
            <v>0</v>
          </cell>
          <cell r="BY855">
            <v>0</v>
          </cell>
          <cell r="BZ855">
            <v>0</v>
          </cell>
          <cell r="CA855">
            <v>0</v>
          </cell>
          <cell r="CB855">
            <v>0</v>
          </cell>
          <cell r="CC855">
            <v>0</v>
          </cell>
          <cell r="CD855">
            <v>0</v>
          </cell>
          <cell r="CE855">
            <v>0</v>
          </cell>
          <cell r="CF855">
            <v>0</v>
          </cell>
          <cell r="CG855">
            <v>0</v>
          </cell>
          <cell r="CH855">
            <v>0</v>
          </cell>
          <cell r="CI855">
            <v>0</v>
          </cell>
          <cell r="CJ855">
            <v>0</v>
          </cell>
          <cell r="CK855">
            <v>0</v>
          </cell>
          <cell r="CL855">
            <v>0</v>
          </cell>
          <cell r="CM855">
            <v>0</v>
          </cell>
          <cell r="CN855">
            <v>0</v>
          </cell>
          <cell r="CO855">
            <v>0</v>
          </cell>
          <cell r="CP855">
            <v>0</v>
          </cell>
          <cell r="CQ855">
            <v>0</v>
          </cell>
          <cell r="CR855">
            <v>0</v>
          </cell>
          <cell r="CS855">
            <v>0</v>
          </cell>
          <cell r="CT855">
            <v>0</v>
          </cell>
          <cell r="CU855">
            <v>0</v>
          </cell>
          <cell r="CV855">
            <v>0</v>
          </cell>
          <cell r="CW855">
            <v>0</v>
          </cell>
          <cell r="CX855">
            <v>0</v>
          </cell>
          <cell r="CY855">
            <v>0</v>
          </cell>
          <cell r="CZ855">
            <v>0</v>
          </cell>
          <cell r="DA855">
            <v>0</v>
          </cell>
          <cell r="DB855">
            <v>0</v>
          </cell>
          <cell r="DC855">
            <v>0</v>
          </cell>
          <cell r="DD855">
            <v>0</v>
          </cell>
          <cell r="DE855">
            <v>0</v>
          </cell>
          <cell r="DF855">
            <v>0</v>
          </cell>
          <cell r="DG855">
            <v>0</v>
          </cell>
          <cell r="DH855">
            <v>0</v>
          </cell>
          <cell r="DI855">
            <v>0</v>
          </cell>
          <cell r="DJ855">
            <v>0</v>
          </cell>
          <cell r="DK855">
            <v>0</v>
          </cell>
          <cell r="DL855">
            <v>0</v>
          </cell>
          <cell r="DM855">
            <v>0</v>
          </cell>
          <cell r="DN855">
            <v>0</v>
          </cell>
          <cell r="DO855">
            <v>0</v>
          </cell>
          <cell r="DP855">
            <v>0</v>
          </cell>
          <cell r="DQ855">
            <v>0</v>
          </cell>
          <cell r="DR855">
            <v>0</v>
          </cell>
          <cell r="DS855">
            <v>0</v>
          </cell>
          <cell r="DT855">
            <v>0</v>
          </cell>
          <cell r="DU855">
            <v>0</v>
          </cell>
          <cell r="DV855">
            <v>0</v>
          </cell>
          <cell r="DW855">
            <v>0</v>
          </cell>
          <cell r="DX855">
            <v>0</v>
          </cell>
          <cell r="DY855">
            <v>0</v>
          </cell>
          <cell r="DZ855">
            <v>0</v>
          </cell>
          <cell r="EA855">
            <v>0</v>
          </cell>
          <cell r="EB855">
            <v>0</v>
          </cell>
          <cell r="EC855">
            <v>0</v>
          </cell>
          <cell r="ED855">
            <v>0</v>
          </cell>
        </row>
        <row r="856"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K856">
            <v>0</v>
          </cell>
          <cell r="BL856">
            <v>0</v>
          </cell>
          <cell r="BM856">
            <v>0</v>
          </cell>
          <cell r="BN856">
            <v>0</v>
          </cell>
          <cell r="BO856">
            <v>0</v>
          </cell>
          <cell r="BP856">
            <v>0</v>
          </cell>
          <cell r="BQ856">
            <v>0</v>
          </cell>
          <cell r="BR856">
            <v>0</v>
          </cell>
          <cell r="BS856">
            <v>0</v>
          </cell>
          <cell r="BT856">
            <v>0</v>
          </cell>
          <cell r="BU856">
            <v>0</v>
          </cell>
          <cell r="BV856">
            <v>0</v>
          </cell>
          <cell r="BW856">
            <v>0</v>
          </cell>
          <cell r="BX856">
            <v>0</v>
          </cell>
          <cell r="BY856">
            <v>0</v>
          </cell>
          <cell r="BZ856">
            <v>0</v>
          </cell>
          <cell r="CA856">
            <v>0</v>
          </cell>
          <cell r="CB856">
            <v>0</v>
          </cell>
          <cell r="CC856">
            <v>0</v>
          </cell>
          <cell r="CD856">
            <v>0</v>
          </cell>
          <cell r="CE856">
            <v>0</v>
          </cell>
          <cell r="CF856">
            <v>0</v>
          </cell>
          <cell r="CG856">
            <v>0</v>
          </cell>
          <cell r="CH856">
            <v>0</v>
          </cell>
          <cell r="CI856">
            <v>0</v>
          </cell>
          <cell r="CJ856">
            <v>0</v>
          </cell>
          <cell r="CK856">
            <v>0</v>
          </cell>
          <cell r="CL856">
            <v>0</v>
          </cell>
          <cell r="CM856">
            <v>0</v>
          </cell>
          <cell r="CN856">
            <v>0</v>
          </cell>
          <cell r="CO856">
            <v>0</v>
          </cell>
          <cell r="CP856">
            <v>0</v>
          </cell>
          <cell r="CQ856">
            <v>0</v>
          </cell>
          <cell r="CR856">
            <v>0</v>
          </cell>
          <cell r="CS856">
            <v>0</v>
          </cell>
          <cell r="CT856">
            <v>0</v>
          </cell>
          <cell r="CU856">
            <v>0</v>
          </cell>
          <cell r="CV856">
            <v>0</v>
          </cell>
          <cell r="CW856">
            <v>0</v>
          </cell>
          <cell r="CX856">
            <v>0</v>
          </cell>
          <cell r="CY856">
            <v>0</v>
          </cell>
          <cell r="CZ856">
            <v>0</v>
          </cell>
          <cell r="DA856">
            <v>0</v>
          </cell>
          <cell r="DB856">
            <v>0</v>
          </cell>
          <cell r="DC856">
            <v>0</v>
          </cell>
          <cell r="DD856">
            <v>0</v>
          </cell>
          <cell r="DE856">
            <v>0</v>
          </cell>
          <cell r="DF856">
            <v>0</v>
          </cell>
          <cell r="DG856">
            <v>0</v>
          </cell>
          <cell r="DH856">
            <v>0</v>
          </cell>
          <cell r="DI856">
            <v>0</v>
          </cell>
          <cell r="DJ856">
            <v>0</v>
          </cell>
          <cell r="DK856">
            <v>0</v>
          </cell>
          <cell r="DL856">
            <v>0</v>
          </cell>
          <cell r="DM856">
            <v>0</v>
          </cell>
          <cell r="DN856">
            <v>0</v>
          </cell>
          <cell r="DO856">
            <v>0</v>
          </cell>
          <cell r="DP856">
            <v>0</v>
          </cell>
          <cell r="DQ856">
            <v>0</v>
          </cell>
          <cell r="DR856">
            <v>0</v>
          </cell>
          <cell r="DS856">
            <v>0</v>
          </cell>
          <cell r="DT856">
            <v>0</v>
          </cell>
          <cell r="DU856">
            <v>0</v>
          </cell>
          <cell r="DV856">
            <v>0</v>
          </cell>
          <cell r="DW856">
            <v>0</v>
          </cell>
          <cell r="DX856">
            <v>0</v>
          </cell>
          <cell r="DY856">
            <v>0</v>
          </cell>
          <cell r="DZ856">
            <v>0</v>
          </cell>
          <cell r="EA856">
            <v>0</v>
          </cell>
          <cell r="EB856">
            <v>0</v>
          </cell>
          <cell r="EC856">
            <v>0</v>
          </cell>
          <cell r="ED856">
            <v>0</v>
          </cell>
        </row>
        <row r="857"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  <cell r="BD857">
            <v>0</v>
          </cell>
          <cell r="BE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0</v>
          </cell>
          <cell r="BJ857">
            <v>0</v>
          </cell>
          <cell r="BK857">
            <v>0</v>
          </cell>
          <cell r="BL857">
            <v>0</v>
          </cell>
          <cell r="BM857">
            <v>0</v>
          </cell>
          <cell r="BN857">
            <v>0</v>
          </cell>
          <cell r="BO857">
            <v>0</v>
          </cell>
          <cell r="BP857">
            <v>0</v>
          </cell>
          <cell r="BQ857">
            <v>0</v>
          </cell>
          <cell r="BR857">
            <v>0</v>
          </cell>
          <cell r="BS857">
            <v>0</v>
          </cell>
          <cell r="BT857">
            <v>0</v>
          </cell>
          <cell r="BU857">
            <v>0</v>
          </cell>
          <cell r="BV857">
            <v>0</v>
          </cell>
          <cell r="BW857">
            <v>0</v>
          </cell>
          <cell r="BX857">
            <v>0</v>
          </cell>
          <cell r="BY857">
            <v>0</v>
          </cell>
          <cell r="BZ857">
            <v>0</v>
          </cell>
          <cell r="CA857">
            <v>0</v>
          </cell>
          <cell r="CB857">
            <v>0</v>
          </cell>
          <cell r="CC857">
            <v>0</v>
          </cell>
          <cell r="CD857">
            <v>0</v>
          </cell>
          <cell r="CE857">
            <v>0</v>
          </cell>
          <cell r="CF857">
            <v>0</v>
          </cell>
          <cell r="CG857">
            <v>0</v>
          </cell>
          <cell r="CH857">
            <v>0</v>
          </cell>
          <cell r="CI857">
            <v>0</v>
          </cell>
          <cell r="CJ857">
            <v>0</v>
          </cell>
          <cell r="CK857">
            <v>0</v>
          </cell>
          <cell r="CL857">
            <v>0</v>
          </cell>
          <cell r="CM857">
            <v>0</v>
          </cell>
          <cell r="CN857">
            <v>0</v>
          </cell>
          <cell r="CO857">
            <v>0</v>
          </cell>
          <cell r="CP857">
            <v>0</v>
          </cell>
          <cell r="CQ857">
            <v>0</v>
          </cell>
          <cell r="CR857">
            <v>0</v>
          </cell>
          <cell r="CS857">
            <v>0</v>
          </cell>
          <cell r="CT857">
            <v>0</v>
          </cell>
          <cell r="CU857">
            <v>0</v>
          </cell>
          <cell r="CV857">
            <v>0</v>
          </cell>
          <cell r="CW857">
            <v>0</v>
          </cell>
          <cell r="CX857">
            <v>0</v>
          </cell>
          <cell r="CY857">
            <v>0</v>
          </cell>
          <cell r="CZ857">
            <v>0</v>
          </cell>
          <cell r="DA857">
            <v>0</v>
          </cell>
          <cell r="DB857">
            <v>0</v>
          </cell>
          <cell r="DC857">
            <v>0</v>
          </cell>
          <cell r="DD857">
            <v>0</v>
          </cell>
          <cell r="DE857">
            <v>0</v>
          </cell>
          <cell r="DF857">
            <v>0</v>
          </cell>
          <cell r="DG857">
            <v>0</v>
          </cell>
          <cell r="DH857">
            <v>0</v>
          </cell>
          <cell r="DI857">
            <v>0</v>
          </cell>
          <cell r="DJ857">
            <v>0</v>
          </cell>
          <cell r="DK857">
            <v>0</v>
          </cell>
          <cell r="DL857">
            <v>0</v>
          </cell>
          <cell r="DM857">
            <v>0</v>
          </cell>
          <cell r="DN857">
            <v>0</v>
          </cell>
          <cell r="DO857">
            <v>0</v>
          </cell>
          <cell r="DP857">
            <v>0</v>
          </cell>
          <cell r="DQ857">
            <v>0</v>
          </cell>
          <cell r="DR857">
            <v>0</v>
          </cell>
          <cell r="DS857">
            <v>0</v>
          </cell>
          <cell r="DT857">
            <v>0</v>
          </cell>
          <cell r="DU857">
            <v>0</v>
          </cell>
          <cell r="DV857">
            <v>0</v>
          </cell>
          <cell r="DW857">
            <v>0</v>
          </cell>
          <cell r="DX857">
            <v>0</v>
          </cell>
          <cell r="DY857">
            <v>0</v>
          </cell>
          <cell r="DZ857">
            <v>0</v>
          </cell>
          <cell r="EA857">
            <v>0</v>
          </cell>
          <cell r="EB857">
            <v>0</v>
          </cell>
          <cell r="EC857">
            <v>0</v>
          </cell>
          <cell r="ED857">
            <v>0</v>
          </cell>
        </row>
        <row r="858"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  <cell r="BN858">
            <v>0</v>
          </cell>
          <cell r="BO858">
            <v>0</v>
          </cell>
          <cell r="BP858">
            <v>0</v>
          </cell>
          <cell r="BQ858">
            <v>0</v>
          </cell>
          <cell r="BR858">
            <v>0</v>
          </cell>
          <cell r="BS858">
            <v>0</v>
          </cell>
          <cell r="BT858">
            <v>0</v>
          </cell>
          <cell r="BU858">
            <v>0</v>
          </cell>
          <cell r="BV858">
            <v>0</v>
          </cell>
          <cell r="BW858">
            <v>0</v>
          </cell>
          <cell r="BX858">
            <v>0</v>
          </cell>
          <cell r="BY858">
            <v>0</v>
          </cell>
          <cell r="BZ858">
            <v>0</v>
          </cell>
          <cell r="CA858">
            <v>0</v>
          </cell>
          <cell r="CB858">
            <v>0</v>
          </cell>
          <cell r="CC858">
            <v>0</v>
          </cell>
          <cell r="CD858">
            <v>0</v>
          </cell>
          <cell r="CE858">
            <v>0</v>
          </cell>
          <cell r="CF858">
            <v>0</v>
          </cell>
          <cell r="CG858">
            <v>0</v>
          </cell>
          <cell r="CH858">
            <v>0</v>
          </cell>
          <cell r="CI858">
            <v>0</v>
          </cell>
          <cell r="CJ858">
            <v>0</v>
          </cell>
          <cell r="CK858">
            <v>0</v>
          </cell>
          <cell r="CL858">
            <v>0</v>
          </cell>
          <cell r="CM858">
            <v>0</v>
          </cell>
          <cell r="CN858">
            <v>0</v>
          </cell>
          <cell r="CO858">
            <v>0</v>
          </cell>
          <cell r="CP858">
            <v>0</v>
          </cell>
          <cell r="CQ858">
            <v>0</v>
          </cell>
          <cell r="CR858">
            <v>0</v>
          </cell>
          <cell r="CS858">
            <v>0</v>
          </cell>
          <cell r="CT858">
            <v>0</v>
          </cell>
          <cell r="CU858">
            <v>0</v>
          </cell>
          <cell r="CV858">
            <v>0</v>
          </cell>
          <cell r="CW858">
            <v>0</v>
          </cell>
          <cell r="CX858">
            <v>0</v>
          </cell>
          <cell r="CY858">
            <v>0</v>
          </cell>
          <cell r="CZ858">
            <v>0</v>
          </cell>
          <cell r="DA858">
            <v>0</v>
          </cell>
          <cell r="DB858">
            <v>0</v>
          </cell>
          <cell r="DC858">
            <v>0</v>
          </cell>
          <cell r="DD858">
            <v>0</v>
          </cell>
          <cell r="DE858">
            <v>0</v>
          </cell>
          <cell r="DF858">
            <v>0</v>
          </cell>
          <cell r="DG858">
            <v>0</v>
          </cell>
          <cell r="DH858">
            <v>0</v>
          </cell>
          <cell r="DI858">
            <v>0</v>
          </cell>
          <cell r="DJ858">
            <v>0</v>
          </cell>
          <cell r="DK858">
            <v>0</v>
          </cell>
          <cell r="DL858">
            <v>0</v>
          </cell>
          <cell r="DM858">
            <v>0</v>
          </cell>
          <cell r="DN858">
            <v>0</v>
          </cell>
          <cell r="DO858">
            <v>0</v>
          </cell>
          <cell r="DP858">
            <v>0</v>
          </cell>
          <cell r="DQ858">
            <v>0</v>
          </cell>
          <cell r="DR858">
            <v>0</v>
          </cell>
          <cell r="DS858">
            <v>0</v>
          </cell>
          <cell r="DT858">
            <v>0</v>
          </cell>
          <cell r="DU858">
            <v>0</v>
          </cell>
          <cell r="DV858">
            <v>0</v>
          </cell>
          <cell r="DW858">
            <v>0</v>
          </cell>
          <cell r="DX858">
            <v>0</v>
          </cell>
          <cell r="DY858">
            <v>0</v>
          </cell>
          <cell r="DZ858">
            <v>0</v>
          </cell>
          <cell r="EA858">
            <v>0</v>
          </cell>
          <cell r="EB858">
            <v>0</v>
          </cell>
          <cell r="EC858">
            <v>0</v>
          </cell>
          <cell r="ED858">
            <v>0</v>
          </cell>
        </row>
        <row r="860">
          <cell r="F860">
            <v>989.34701999998651</v>
          </cell>
          <cell r="G860">
            <v>1146.8287799999816</v>
          </cell>
          <cell r="H860">
            <v>1724.5368199999793</v>
          </cell>
          <cell r="I860">
            <v>1991.8191000000224</v>
          </cell>
          <cell r="J860">
            <v>2305.7579900000128</v>
          </cell>
          <cell r="K860">
            <v>2449.5135000000009</v>
          </cell>
          <cell r="L860">
            <v>2217.1286800000235</v>
          </cell>
          <cell r="M860">
            <v>2220.7776900000172</v>
          </cell>
          <cell r="N860">
            <v>1957.5251999999746</v>
          </cell>
          <cell r="O860">
            <v>1587.0499599999748</v>
          </cell>
          <cell r="P860">
            <v>1068.9173999999766</v>
          </cell>
          <cell r="Q860">
            <v>824.65176999999676</v>
          </cell>
          <cell r="R860">
            <v>20599.434399999678</v>
          </cell>
          <cell r="S860">
            <v>996.8855999999796</v>
          </cell>
          <cell r="T860">
            <v>1115.6543999999994</v>
          </cell>
          <cell r="U860">
            <v>1737.587200000009</v>
          </cell>
          <cell r="V860">
            <v>2006.9280000000144</v>
          </cell>
          <cell r="W860">
            <v>2323.1648000000278</v>
          </cell>
          <cell r="X860">
            <v>2468.1359999999986</v>
          </cell>
          <cell r="Y860">
            <v>2233.9344000000274</v>
          </cell>
          <cell r="Z860">
            <v>2237.6295999999857</v>
          </cell>
          <cell r="AA860">
            <v>1972.4639999999781</v>
          </cell>
          <cell r="AB860">
            <v>1599.0791999999783</v>
          </cell>
          <cell r="AC860">
            <v>1077.0719999999856</v>
          </cell>
          <cell r="AD860">
            <v>830.89920000004349</v>
          </cell>
          <cell r="AE860">
            <v>21287.439619125798</v>
          </cell>
          <cell r="AF860">
            <v>1029.0970799999777</v>
          </cell>
          <cell r="AG860">
            <v>1151.7511599999852</v>
          </cell>
          <cell r="AH860">
            <v>1801.9836987652816</v>
          </cell>
          <cell r="AI860">
            <v>2073.5491741375881</v>
          </cell>
          <cell r="AJ860">
            <v>2403.4373585522408</v>
          </cell>
          <cell r="AK860">
            <v>2554.952677670517</v>
          </cell>
          <cell r="AL860">
            <v>2306.1027100000065</v>
          </cell>
          <cell r="AM860">
            <v>2309.9364799999748</v>
          </cell>
          <cell r="AN860">
            <v>2036.1476999999722</v>
          </cell>
          <cell r="AO860">
            <v>1650.7596100000083</v>
          </cell>
          <cell r="AP860">
            <v>1111.9095000000088</v>
          </cell>
          <cell r="AQ860">
            <v>857.8124700000044</v>
          </cell>
          <cell r="AR860">
            <v>21422.789305374026</v>
          </cell>
          <cell r="AS860">
            <v>1036.3138800000306</v>
          </cell>
          <cell r="AT860">
            <v>1159.7712000000174</v>
          </cell>
          <cell r="AU860">
            <v>1810.079794505029</v>
          </cell>
          <cell r="AV860">
            <v>2091.4393108690274</v>
          </cell>
          <cell r="AW860">
            <v>2415.0798000000068</v>
          </cell>
          <cell r="AX860">
            <v>2565.662399999972</v>
          </cell>
          <cell r="AY860">
            <v>2322.2732400000095</v>
          </cell>
          <cell r="AZ860">
            <v>2326.0229999999865</v>
          </cell>
          <cell r="BA860">
            <v>2050.3979999999865</v>
          </cell>
          <cell r="BB860">
            <v>1662.3154799999902</v>
          </cell>
          <cell r="BC860">
            <v>1119.686400000006</v>
          </cell>
          <cell r="BD860">
            <v>863.74679999996442</v>
          </cell>
          <cell r="BE860">
            <v>22110.431429998949</v>
          </cell>
          <cell r="BF860">
            <v>1067.9580599999754</v>
          </cell>
          <cell r="BG860">
            <v>1237.9099500000011</v>
          </cell>
          <cell r="BH860">
            <v>1861.4694000000018</v>
          </cell>
          <cell r="BI860">
            <v>2150.0136000000057</v>
          </cell>
          <cell r="BJ860">
            <v>2488.7376599999843</v>
          </cell>
          <cell r="BK860">
            <v>2644.0082999999868</v>
          </cell>
          <cell r="BL860">
            <v>2393.1559799999814</v>
          </cell>
          <cell r="BM860">
            <v>2397.093600000022</v>
          </cell>
          <cell r="BN860">
            <v>2112.9776999999885</v>
          </cell>
          <cell r="BO860">
            <v>1713.1074299999746</v>
          </cell>
          <cell r="BP860">
            <v>1153.8548999999766</v>
          </cell>
          <cell r="BQ860">
            <v>890.14484999992419</v>
          </cell>
          <cell r="BR860">
            <v>16928.857012690045</v>
          </cell>
          <cell r="BS860">
            <v>819.25591000006534</v>
          </cell>
          <cell r="BT860">
            <v>916.86868000001414</v>
          </cell>
          <cell r="BU860">
            <v>1428.0593300000182</v>
          </cell>
          <cell r="BV860">
            <v>1649.424552690878</v>
          </cell>
          <cell r="BW860">
            <v>1909.4828200000338</v>
          </cell>
          <cell r="BX860">
            <v>2028.5712000000058</v>
          </cell>
          <cell r="BY860">
            <v>1835.8038799999631</v>
          </cell>
          <cell r="BZ860">
            <v>1838.9119399999618</v>
          </cell>
          <cell r="CA860">
            <v>1620.8351999999722</v>
          </cell>
          <cell r="CB860">
            <v>1313.8854000000283</v>
          </cell>
          <cell r="CC860">
            <v>884.99549999996088</v>
          </cell>
          <cell r="CD860">
            <v>682.76260000001639</v>
          </cell>
          <cell r="CE860">
            <v>17342.413052382879</v>
          </cell>
          <cell r="CF860">
            <v>839.28779999993276</v>
          </cell>
          <cell r="CG860">
            <v>939.33223999995971</v>
          </cell>
          <cell r="CH860">
            <v>1462.9836200000718</v>
          </cell>
          <cell r="CI860">
            <v>1689.2198578948155</v>
          </cell>
          <cell r="CJ860">
            <v>1955.703374488221</v>
          </cell>
          <cell r="CK860">
            <v>2078.3100000000559</v>
          </cell>
          <cell r="CL860">
            <v>1880.7619399999385</v>
          </cell>
          <cell r="CM860">
            <v>1883.9025499999989</v>
          </cell>
          <cell r="CN860">
            <v>1660.5917999999947</v>
          </cell>
          <cell r="CO860">
            <v>1346.1594999998924</v>
          </cell>
          <cell r="CP860">
            <v>906.68969999998808</v>
          </cell>
          <cell r="CQ860">
            <v>699.47067000006791</v>
          </cell>
          <cell r="CR860">
            <v>17730.224158947356</v>
          </cell>
          <cell r="CS860">
            <v>858.02574999991339</v>
          </cell>
          <cell r="CT860">
            <v>960.25496000004932</v>
          </cell>
          <cell r="CU860">
            <v>1495.6058500000509</v>
          </cell>
          <cell r="CV860">
            <v>1727.4561989479116</v>
          </cell>
          <cell r="CW860">
            <v>1999.8952500000014</v>
          </cell>
          <cell r="CX860">
            <v>2124.6257999999798</v>
          </cell>
          <cell r="CY860">
            <v>1922.6885100000072</v>
          </cell>
          <cell r="CZ860">
            <v>1925.9639699999243</v>
          </cell>
          <cell r="DA860">
            <v>1697.6337000000058</v>
          </cell>
          <cell r="DB860">
            <v>1376.1259599999757</v>
          </cell>
          <cell r="DC860">
            <v>926.89260000002105</v>
          </cell>
          <cell r="DD860">
            <v>715.05561000003945</v>
          </cell>
          <cell r="DE860">
            <v>17922.834710500203</v>
          </cell>
          <cell r="DF860">
            <v>865.62508999998681</v>
          </cell>
          <cell r="DG860">
            <v>1003.4321899999632</v>
          </cell>
          <cell r="DH860">
            <v>1508.9925800000201</v>
          </cell>
          <cell r="DI860">
            <v>1742.9195999999647</v>
          </cell>
          <cell r="DJ860">
            <v>2017.4582004992408</v>
          </cell>
          <cell r="DK860">
            <v>2143.6179000000702</v>
          </cell>
          <cell r="DL860">
            <v>1939.8702600000543</v>
          </cell>
          <cell r="DM860">
            <v>1943.1813700000057</v>
          </cell>
          <cell r="DN860">
            <v>1712.7612000000081</v>
          </cell>
          <cell r="DO860">
            <v>1388.3836700000102</v>
          </cell>
          <cell r="DP860">
            <v>935.14049999997951</v>
          </cell>
          <cell r="DQ860">
            <v>721.45214999991003</v>
          </cell>
          <cell r="DR860">
            <v>18293.932236282155</v>
          </cell>
          <cell r="DS860">
            <v>885.32652000000235</v>
          </cell>
          <cell r="DT860">
            <v>990.84944000001997</v>
          </cell>
          <cell r="DU860">
            <v>1543.2106417026953</v>
          </cell>
          <cell r="DV860">
            <v>1782.4226999999955</v>
          </cell>
          <cell r="DW860">
            <v>2063.410794579424</v>
          </cell>
          <cell r="DX860">
            <v>2192.1534000000102</v>
          </cell>
          <cell r="DY860">
            <v>1983.8214400000288</v>
          </cell>
          <cell r="DZ860">
            <v>1987.1471199999796</v>
          </cell>
          <cell r="EA860">
            <v>1751.5284000000102</v>
          </cell>
          <cell r="EB860">
            <v>1419.9274100000621</v>
          </cell>
          <cell r="EC860">
            <v>956.31360000005225</v>
          </cell>
          <cell r="ED860">
            <v>737.82076999999117</v>
          </cell>
        </row>
        <row r="863"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0</v>
          </cell>
          <cell r="AV863">
            <v>0</v>
          </cell>
          <cell r="AW863">
            <v>0</v>
          </cell>
          <cell r="AX863">
            <v>0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0</v>
          </cell>
          <cell r="BE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K863">
            <v>0</v>
          </cell>
          <cell r="BL863">
            <v>0</v>
          </cell>
          <cell r="BM863">
            <v>0</v>
          </cell>
          <cell r="BN863">
            <v>0</v>
          </cell>
          <cell r="BO863">
            <v>0</v>
          </cell>
          <cell r="BP863">
            <v>0</v>
          </cell>
          <cell r="BQ863">
            <v>0</v>
          </cell>
          <cell r="BR863">
            <v>0</v>
          </cell>
          <cell r="BS863">
            <v>0</v>
          </cell>
          <cell r="BT863">
            <v>0</v>
          </cell>
          <cell r="BU863">
            <v>0</v>
          </cell>
          <cell r="BV863">
            <v>0</v>
          </cell>
          <cell r="BW863">
            <v>0</v>
          </cell>
          <cell r="BX863">
            <v>0</v>
          </cell>
          <cell r="BY863">
            <v>0</v>
          </cell>
          <cell r="BZ863">
            <v>0</v>
          </cell>
          <cell r="CA863">
            <v>0</v>
          </cell>
          <cell r="CB863">
            <v>0</v>
          </cell>
          <cell r="CC863">
            <v>0</v>
          </cell>
          <cell r="CD863">
            <v>0</v>
          </cell>
          <cell r="CE863">
            <v>0</v>
          </cell>
          <cell r="CF863">
            <v>0</v>
          </cell>
          <cell r="CG863">
            <v>0</v>
          </cell>
          <cell r="CH863">
            <v>0</v>
          </cell>
          <cell r="CI863">
            <v>0</v>
          </cell>
          <cell r="CJ863">
            <v>0</v>
          </cell>
          <cell r="CK863">
            <v>0</v>
          </cell>
          <cell r="CL863">
            <v>0</v>
          </cell>
          <cell r="CM863">
            <v>0</v>
          </cell>
          <cell r="CN863">
            <v>0</v>
          </cell>
          <cell r="CO863">
            <v>0</v>
          </cell>
          <cell r="CP863">
            <v>0</v>
          </cell>
          <cell r="CQ863">
            <v>0</v>
          </cell>
          <cell r="CR863">
            <v>0</v>
          </cell>
          <cell r="CS863">
            <v>0</v>
          </cell>
          <cell r="CT863">
            <v>0</v>
          </cell>
          <cell r="CU863">
            <v>0</v>
          </cell>
          <cell r="CV863">
            <v>0</v>
          </cell>
          <cell r="CW863">
            <v>0</v>
          </cell>
          <cell r="CX863">
            <v>0</v>
          </cell>
          <cell r="CY863">
            <v>0</v>
          </cell>
          <cell r="CZ863">
            <v>0</v>
          </cell>
          <cell r="DA863">
            <v>0</v>
          </cell>
          <cell r="DB863">
            <v>0</v>
          </cell>
          <cell r="DC863">
            <v>0</v>
          </cell>
          <cell r="DD863">
            <v>0</v>
          </cell>
          <cell r="DE863">
            <v>0</v>
          </cell>
          <cell r="DF863">
            <v>0</v>
          </cell>
          <cell r="DG863">
            <v>0</v>
          </cell>
          <cell r="DH863">
            <v>0</v>
          </cell>
          <cell r="DI863">
            <v>0</v>
          </cell>
          <cell r="DJ863">
            <v>0</v>
          </cell>
          <cell r="DK863">
            <v>0</v>
          </cell>
          <cell r="DL863">
            <v>0</v>
          </cell>
          <cell r="DM863">
            <v>0</v>
          </cell>
          <cell r="DN863">
            <v>0</v>
          </cell>
          <cell r="DO863">
            <v>0</v>
          </cell>
          <cell r="DP863">
            <v>0</v>
          </cell>
          <cell r="DQ863">
            <v>0</v>
          </cell>
          <cell r="DR863">
            <v>0</v>
          </cell>
          <cell r="DS863">
            <v>0</v>
          </cell>
          <cell r="DT863">
            <v>0</v>
          </cell>
          <cell r="DU863">
            <v>0</v>
          </cell>
          <cell r="DV863">
            <v>0</v>
          </cell>
          <cell r="DW863">
            <v>0</v>
          </cell>
          <cell r="DX863">
            <v>0</v>
          </cell>
          <cell r="DY863">
            <v>0</v>
          </cell>
          <cell r="DZ863">
            <v>0</v>
          </cell>
          <cell r="EA863">
            <v>0</v>
          </cell>
          <cell r="EB863">
            <v>0</v>
          </cell>
          <cell r="EC863">
            <v>0</v>
          </cell>
          <cell r="ED863">
            <v>0</v>
          </cell>
        </row>
        <row r="865"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K865">
            <v>0</v>
          </cell>
          <cell r="BL865">
            <v>0</v>
          </cell>
          <cell r="BM865">
            <v>0</v>
          </cell>
          <cell r="BN865">
            <v>0</v>
          </cell>
          <cell r="BO865">
            <v>0</v>
          </cell>
          <cell r="BP865">
            <v>0</v>
          </cell>
          <cell r="BQ865">
            <v>0</v>
          </cell>
          <cell r="BR865">
            <v>0</v>
          </cell>
          <cell r="BS865">
            <v>0</v>
          </cell>
          <cell r="BT865">
            <v>0</v>
          </cell>
          <cell r="BU865">
            <v>0</v>
          </cell>
          <cell r="BV865">
            <v>0</v>
          </cell>
          <cell r="BW865">
            <v>0</v>
          </cell>
          <cell r="BX865">
            <v>0</v>
          </cell>
          <cell r="BY865">
            <v>0</v>
          </cell>
          <cell r="BZ865">
            <v>0</v>
          </cell>
          <cell r="CA865">
            <v>0</v>
          </cell>
          <cell r="CB865">
            <v>0</v>
          </cell>
          <cell r="CC865">
            <v>0</v>
          </cell>
          <cell r="CD865">
            <v>0</v>
          </cell>
          <cell r="CE865">
            <v>0</v>
          </cell>
          <cell r="CF865">
            <v>0</v>
          </cell>
          <cell r="CG865">
            <v>0</v>
          </cell>
          <cell r="CH865">
            <v>0</v>
          </cell>
          <cell r="CI865">
            <v>0</v>
          </cell>
          <cell r="CJ865">
            <v>0</v>
          </cell>
          <cell r="CK865">
            <v>0</v>
          </cell>
          <cell r="CL865">
            <v>0</v>
          </cell>
          <cell r="CM865">
            <v>0</v>
          </cell>
          <cell r="CN865">
            <v>0</v>
          </cell>
          <cell r="CO865">
            <v>0</v>
          </cell>
          <cell r="CP865">
            <v>0</v>
          </cell>
          <cell r="CQ865">
            <v>0</v>
          </cell>
          <cell r="CR865">
            <v>0</v>
          </cell>
          <cell r="CS865">
            <v>0</v>
          </cell>
          <cell r="CT865">
            <v>0</v>
          </cell>
          <cell r="CU865">
            <v>0</v>
          </cell>
          <cell r="CV865">
            <v>0</v>
          </cell>
          <cell r="CW865">
            <v>0</v>
          </cell>
          <cell r="CX865">
            <v>0</v>
          </cell>
          <cell r="CY865">
            <v>0</v>
          </cell>
          <cell r="CZ865">
            <v>0</v>
          </cell>
          <cell r="DA865">
            <v>0</v>
          </cell>
          <cell r="DB865">
            <v>0</v>
          </cell>
          <cell r="DC865">
            <v>0</v>
          </cell>
          <cell r="DD865">
            <v>0</v>
          </cell>
          <cell r="DE865">
            <v>0</v>
          </cell>
          <cell r="DF865">
            <v>0</v>
          </cell>
          <cell r="DG865">
            <v>0</v>
          </cell>
          <cell r="DH865">
            <v>0</v>
          </cell>
          <cell r="DI865">
            <v>0</v>
          </cell>
          <cell r="DJ865">
            <v>0</v>
          </cell>
          <cell r="DK865">
            <v>0</v>
          </cell>
          <cell r="DL865">
            <v>0</v>
          </cell>
          <cell r="DM865">
            <v>0</v>
          </cell>
          <cell r="DN865">
            <v>0</v>
          </cell>
          <cell r="DO865">
            <v>0</v>
          </cell>
          <cell r="DP865">
            <v>0</v>
          </cell>
          <cell r="DQ865">
            <v>0</v>
          </cell>
          <cell r="DR865">
            <v>0</v>
          </cell>
          <cell r="DS865">
            <v>0</v>
          </cell>
          <cell r="DT865">
            <v>0</v>
          </cell>
          <cell r="DU865">
            <v>0</v>
          </cell>
          <cell r="DV865">
            <v>0</v>
          </cell>
          <cell r="DW865">
            <v>0</v>
          </cell>
          <cell r="DX865">
            <v>0</v>
          </cell>
          <cell r="DY865">
            <v>0</v>
          </cell>
          <cell r="DZ865">
            <v>0</v>
          </cell>
          <cell r="EA865">
            <v>0</v>
          </cell>
          <cell r="EB865">
            <v>0</v>
          </cell>
          <cell r="EC865">
            <v>0</v>
          </cell>
          <cell r="ED865">
            <v>0</v>
          </cell>
        </row>
        <row r="866"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  <cell r="BM866">
            <v>0</v>
          </cell>
          <cell r="BN866">
            <v>0</v>
          </cell>
          <cell r="BO866">
            <v>0</v>
          </cell>
          <cell r="BP866">
            <v>0</v>
          </cell>
          <cell r="BQ866">
            <v>0</v>
          </cell>
          <cell r="BR866">
            <v>0</v>
          </cell>
          <cell r="BS866">
            <v>0</v>
          </cell>
          <cell r="BT866">
            <v>0</v>
          </cell>
          <cell r="BU866">
            <v>0</v>
          </cell>
          <cell r="BV866">
            <v>0</v>
          </cell>
          <cell r="BW866">
            <v>0</v>
          </cell>
          <cell r="BX866">
            <v>0</v>
          </cell>
          <cell r="BY866">
            <v>0</v>
          </cell>
          <cell r="BZ866">
            <v>0</v>
          </cell>
          <cell r="CA866">
            <v>0</v>
          </cell>
          <cell r="CB866">
            <v>0</v>
          </cell>
          <cell r="CC866">
            <v>0</v>
          </cell>
          <cell r="CD866">
            <v>0</v>
          </cell>
          <cell r="CE866">
            <v>0</v>
          </cell>
          <cell r="CF866">
            <v>0</v>
          </cell>
          <cell r="CG866">
            <v>0</v>
          </cell>
          <cell r="CH866">
            <v>0</v>
          </cell>
          <cell r="CI866">
            <v>0</v>
          </cell>
          <cell r="CJ866">
            <v>0</v>
          </cell>
          <cell r="CK866">
            <v>0</v>
          </cell>
          <cell r="CL866">
            <v>0</v>
          </cell>
          <cell r="CM866">
            <v>0</v>
          </cell>
          <cell r="CN866">
            <v>0</v>
          </cell>
          <cell r="CO866">
            <v>0</v>
          </cell>
          <cell r="CP866">
            <v>0</v>
          </cell>
          <cell r="CQ866">
            <v>0</v>
          </cell>
          <cell r="CR866">
            <v>0</v>
          </cell>
          <cell r="CS866">
            <v>0</v>
          </cell>
          <cell r="CT866">
            <v>0</v>
          </cell>
          <cell r="CU866">
            <v>0</v>
          </cell>
          <cell r="CV866">
            <v>0</v>
          </cell>
          <cell r="CW866">
            <v>0</v>
          </cell>
          <cell r="CX866">
            <v>0</v>
          </cell>
          <cell r="CY866">
            <v>0</v>
          </cell>
          <cell r="CZ866">
            <v>0</v>
          </cell>
          <cell r="DA866">
            <v>0</v>
          </cell>
          <cell r="DB866">
            <v>0</v>
          </cell>
          <cell r="DC866">
            <v>0</v>
          </cell>
          <cell r="DD866">
            <v>0</v>
          </cell>
          <cell r="DE866">
            <v>0</v>
          </cell>
          <cell r="DF866">
            <v>0</v>
          </cell>
          <cell r="DG866">
            <v>0</v>
          </cell>
          <cell r="DH866">
            <v>0</v>
          </cell>
          <cell r="DI866">
            <v>0</v>
          </cell>
          <cell r="DJ866">
            <v>0</v>
          </cell>
          <cell r="DK866">
            <v>0</v>
          </cell>
          <cell r="DL866">
            <v>0</v>
          </cell>
          <cell r="DM866">
            <v>0</v>
          </cell>
          <cell r="DN866">
            <v>0</v>
          </cell>
          <cell r="DO866">
            <v>0</v>
          </cell>
          <cell r="DP866">
            <v>0</v>
          </cell>
          <cell r="DQ866">
            <v>0</v>
          </cell>
          <cell r="DR866">
            <v>0</v>
          </cell>
          <cell r="DS866">
            <v>0</v>
          </cell>
          <cell r="DT866">
            <v>0</v>
          </cell>
          <cell r="DU866">
            <v>0</v>
          </cell>
          <cell r="DV866">
            <v>0</v>
          </cell>
          <cell r="DW866">
            <v>0</v>
          </cell>
          <cell r="DX866">
            <v>0</v>
          </cell>
          <cell r="DY866">
            <v>0</v>
          </cell>
          <cell r="DZ866">
            <v>0</v>
          </cell>
          <cell r="EA866">
            <v>0</v>
          </cell>
          <cell r="EB866">
            <v>0</v>
          </cell>
          <cell r="EC866">
            <v>0</v>
          </cell>
          <cell r="ED866">
            <v>0</v>
          </cell>
        </row>
        <row r="867"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0</v>
          </cell>
          <cell r="BT867">
            <v>0</v>
          </cell>
          <cell r="BU867">
            <v>0</v>
          </cell>
          <cell r="BV867">
            <v>0</v>
          </cell>
          <cell r="BW867">
            <v>0</v>
          </cell>
          <cell r="BX867">
            <v>0</v>
          </cell>
          <cell r="BY867">
            <v>0</v>
          </cell>
          <cell r="BZ867">
            <v>0</v>
          </cell>
          <cell r="CA867">
            <v>0</v>
          </cell>
          <cell r="CB867">
            <v>0</v>
          </cell>
          <cell r="CC867">
            <v>0</v>
          </cell>
          <cell r="CD867">
            <v>0</v>
          </cell>
          <cell r="CE867">
            <v>0</v>
          </cell>
          <cell r="CF867">
            <v>0</v>
          </cell>
          <cell r="CG867">
            <v>0</v>
          </cell>
          <cell r="CH867">
            <v>0</v>
          </cell>
          <cell r="CI867">
            <v>0</v>
          </cell>
          <cell r="CJ867">
            <v>0</v>
          </cell>
          <cell r="CK867">
            <v>0</v>
          </cell>
          <cell r="CL867">
            <v>0</v>
          </cell>
          <cell r="CM867">
            <v>0</v>
          </cell>
          <cell r="CN867">
            <v>0</v>
          </cell>
          <cell r="CO867">
            <v>0</v>
          </cell>
          <cell r="CP867">
            <v>0</v>
          </cell>
          <cell r="CQ867">
            <v>0</v>
          </cell>
          <cell r="CR867">
            <v>0</v>
          </cell>
          <cell r="CS867">
            <v>0</v>
          </cell>
          <cell r="CT867">
            <v>0</v>
          </cell>
          <cell r="CU867">
            <v>0</v>
          </cell>
          <cell r="CV867">
            <v>0</v>
          </cell>
          <cell r="CW867">
            <v>0</v>
          </cell>
          <cell r="CX867">
            <v>0</v>
          </cell>
          <cell r="CY867">
            <v>0</v>
          </cell>
          <cell r="CZ867">
            <v>0</v>
          </cell>
          <cell r="DA867">
            <v>0</v>
          </cell>
          <cell r="DB867">
            <v>0</v>
          </cell>
          <cell r="DC867">
            <v>0</v>
          </cell>
          <cell r="DD867">
            <v>0</v>
          </cell>
          <cell r="DE867">
            <v>0</v>
          </cell>
          <cell r="DF867">
            <v>0</v>
          </cell>
          <cell r="DG867">
            <v>0</v>
          </cell>
          <cell r="DH867">
            <v>0</v>
          </cell>
          <cell r="DI867">
            <v>0</v>
          </cell>
          <cell r="DJ867">
            <v>0</v>
          </cell>
          <cell r="DK867">
            <v>0</v>
          </cell>
          <cell r="DL867">
            <v>0</v>
          </cell>
          <cell r="DM867">
            <v>0</v>
          </cell>
          <cell r="DN867">
            <v>0</v>
          </cell>
          <cell r="DO867">
            <v>0</v>
          </cell>
          <cell r="DP867">
            <v>0</v>
          </cell>
          <cell r="DQ867">
            <v>0</v>
          </cell>
          <cell r="DR867">
            <v>0</v>
          </cell>
          <cell r="DS867">
            <v>0</v>
          </cell>
          <cell r="DT867">
            <v>0</v>
          </cell>
          <cell r="DU867">
            <v>0</v>
          </cell>
          <cell r="DV867">
            <v>0</v>
          </cell>
          <cell r="DW867">
            <v>0</v>
          </cell>
          <cell r="DX867">
            <v>0</v>
          </cell>
          <cell r="DY867">
            <v>0</v>
          </cell>
          <cell r="DZ867">
            <v>0</v>
          </cell>
          <cell r="EA867">
            <v>0</v>
          </cell>
          <cell r="EB867">
            <v>0</v>
          </cell>
          <cell r="EC867">
            <v>0</v>
          </cell>
          <cell r="ED867">
            <v>0</v>
          </cell>
        </row>
        <row r="868"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  <cell r="BQ868">
            <v>0</v>
          </cell>
          <cell r="BR868">
            <v>0</v>
          </cell>
          <cell r="BS868">
            <v>0</v>
          </cell>
          <cell r="BT868">
            <v>0</v>
          </cell>
          <cell r="BU868">
            <v>0</v>
          </cell>
          <cell r="BV868">
            <v>0</v>
          </cell>
          <cell r="BW868">
            <v>0</v>
          </cell>
          <cell r="BX868">
            <v>0</v>
          </cell>
          <cell r="BY868">
            <v>0</v>
          </cell>
          <cell r="BZ868">
            <v>0</v>
          </cell>
          <cell r="CA868">
            <v>0</v>
          </cell>
          <cell r="CB868">
            <v>0</v>
          </cell>
          <cell r="CC868">
            <v>0</v>
          </cell>
          <cell r="CD868">
            <v>0</v>
          </cell>
          <cell r="CE868">
            <v>0</v>
          </cell>
          <cell r="CF868">
            <v>0</v>
          </cell>
          <cell r="CG868">
            <v>0</v>
          </cell>
          <cell r="CH868">
            <v>0</v>
          </cell>
          <cell r="CI868">
            <v>0</v>
          </cell>
          <cell r="CJ868">
            <v>0</v>
          </cell>
          <cell r="CK868">
            <v>0</v>
          </cell>
          <cell r="CL868">
            <v>0</v>
          </cell>
          <cell r="CM868">
            <v>0</v>
          </cell>
          <cell r="CN868">
            <v>0</v>
          </cell>
          <cell r="CO868">
            <v>0</v>
          </cell>
          <cell r="CP868">
            <v>0</v>
          </cell>
          <cell r="CQ868">
            <v>0</v>
          </cell>
          <cell r="CR868">
            <v>0</v>
          </cell>
          <cell r="CS868">
            <v>0</v>
          </cell>
          <cell r="CT868">
            <v>0</v>
          </cell>
          <cell r="CU868">
            <v>0</v>
          </cell>
          <cell r="CV868">
            <v>0</v>
          </cell>
          <cell r="CW868">
            <v>0</v>
          </cell>
          <cell r="CX868">
            <v>0</v>
          </cell>
          <cell r="CY868">
            <v>0</v>
          </cell>
          <cell r="CZ868">
            <v>0</v>
          </cell>
          <cell r="DA868">
            <v>0</v>
          </cell>
          <cell r="DB868">
            <v>0</v>
          </cell>
          <cell r="DC868">
            <v>0</v>
          </cell>
          <cell r="DD868">
            <v>0</v>
          </cell>
          <cell r="DE868">
            <v>0</v>
          </cell>
          <cell r="DF868">
            <v>0</v>
          </cell>
          <cell r="DG868">
            <v>0</v>
          </cell>
          <cell r="DH868">
            <v>0</v>
          </cell>
          <cell r="DI868">
            <v>0</v>
          </cell>
          <cell r="DJ868">
            <v>0</v>
          </cell>
          <cell r="DK868">
            <v>0</v>
          </cell>
          <cell r="DL868">
            <v>0</v>
          </cell>
          <cell r="DM868">
            <v>0</v>
          </cell>
          <cell r="DN868">
            <v>0</v>
          </cell>
          <cell r="DO868">
            <v>0</v>
          </cell>
          <cell r="DP868">
            <v>0</v>
          </cell>
          <cell r="DQ868">
            <v>0</v>
          </cell>
          <cell r="DR868">
            <v>0</v>
          </cell>
          <cell r="DS868">
            <v>0</v>
          </cell>
          <cell r="DT868">
            <v>0</v>
          </cell>
          <cell r="DU868">
            <v>0</v>
          </cell>
          <cell r="DV868">
            <v>0</v>
          </cell>
          <cell r="DW868">
            <v>0</v>
          </cell>
          <cell r="DX868">
            <v>0</v>
          </cell>
          <cell r="DY868">
            <v>0</v>
          </cell>
          <cell r="DZ868">
            <v>0</v>
          </cell>
          <cell r="EA868">
            <v>0</v>
          </cell>
          <cell r="EB868">
            <v>0</v>
          </cell>
          <cell r="EC868">
            <v>0</v>
          </cell>
          <cell r="ED868">
            <v>0</v>
          </cell>
        </row>
        <row r="869"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  <cell r="AL869">
            <v>0</v>
          </cell>
          <cell r="AM869">
            <v>0</v>
          </cell>
          <cell r="AN869">
            <v>0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E869">
            <v>0</v>
          </cell>
          <cell r="BF869">
            <v>0</v>
          </cell>
          <cell r="BG869">
            <v>0</v>
          </cell>
          <cell r="BH869">
            <v>0</v>
          </cell>
          <cell r="BI869">
            <v>0</v>
          </cell>
          <cell r="BJ869">
            <v>0</v>
          </cell>
          <cell r="BK869">
            <v>0</v>
          </cell>
          <cell r="BL869">
            <v>0</v>
          </cell>
          <cell r="BM869">
            <v>0</v>
          </cell>
          <cell r="BN869">
            <v>0</v>
          </cell>
          <cell r="BO869">
            <v>0</v>
          </cell>
          <cell r="BP869">
            <v>0</v>
          </cell>
          <cell r="BQ869">
            <v>0</v>
          </cell>
          <cell r="BR869">
            <v>0</v>
          </cell>
          <cell r="BS869">
            <v>0</v>
          </cell>
          <cell r="BT869">
            <v>0</v>
          </cell>
          <cell r="BU869">
            <v>0</v>
          </cell>
          <cell r="BV869">
            <v>0</v>
          </cell>
          <cell r="BW869">
            <v>0</v>
          </cell>
          <cell r="BX869">
            <v>0</v>
          </cell>
          <cell r="BY869">
            <v>0</v>
          </cell>
          <cell r="BZ869">
            <v>0</v>
          </cell>
          <cell r="CA869">
            <v>0</v>
          </cell>
          <cell r="CB869">
            <v>0</v>
          </cell>
          <cell r="CC869">
            <v>0</v>
          </cell>
          <cell r="CD869">
            <v>0</v>
          </cell>
          <cell r="CE869">
            <v>0</v>
          </cell>
          <cell r="CF869">
            <v>0</v>
          </cell>
          <cell r="CG869">
            <v>0</v>
          </cell>
          <cell r="CH869">
            <v>0</v>
          </cell>
          <cell r="CI869">
            <v>0</v>
          </cell>
          <cell r="CJ869">
            <v>0</v>
          </cell>
          <cell r="CK869">
            <v>0</v>
          </cell>
          <cell r="CL869">
            <v>0</v>
          </cell>
          <cell r="CM869">
            <v>0</v>
          </cell>
          <cell r="CN869">
            <v>0</v>
          </cell>
          <cell r="CO869">
            <v>0</v>
          </cell>
          <cell r="CP869">
            <v>0</v>
          </cell>
          <cell r="CQ869">
            <v>0</v>
          </cell>
          <cell r="CR869">
            <v>0</v>
          </cell>
          <cell r="CS869">
            <v>0</v>
          </cell>
          <cell r="CT869">
            <v>0</v>
          </cell>
          <cell r="CU869">
            <v>0</v>
          </cell>
          <cell r="CV869">
            <v>0</v>
          </cell>
          <cell r="CW869">
            <v>0</v>
          </cell>
          <cell r="CX869">
            <v>0</v>
          </cell>
          <cell r="CY869">
            <v>0</v>
          </cell>
          <cell r="CZ869">
            <v>0</v>
          </cell>
          <cell r="DA869">
            <v>0</v>
          </cell>
          <cell r="DB869">
            <v>0</v>
          </cell>
          <cell r="DC869">
            <v>0</v>
          </cell>
          <cell r="DD869">
            <v>0</v>
          </cell>
          <cell r="DE869">
            <v>0</v>
          </cell>
          <cell r="DF869">
            <v>0</v>
          </cell>
          <cell r="DG869">
            <v>0</v>
          </cell>
          <cell r="DH869">
            <v>0</v>
          </cell>
          <cell r="DI869">
            <v>0</v>
          </cell>
          <cell r="DJ869">
            <v>0</v>
          </cell>
          <cell r="DK869">
            <v>0</v>
          </cell>
          <cell r="DL869">
            <v>0</v>
          </cell>
          <cell r="DM869">
            <v>0</v>
          </cell>
          <cell r="DN869">
            <v>0</v>
          </cell>
          <cell r="DO869">
            <v>0</v>
          </cell>
          <cell r="DP869">
            <v>0</v>
          </cell>
          <cell r="DQ869">
            <v>0</v>
          </cell>
          <cell r="DR869">
            <v>0</v>
          </cell>
          <cell r="DS869">
            <v>0</v>
          </cell>
          <cell r="DT869">
            <v>0</v>
          </cell>
          <cell r="DU869">
            <v>0</v>
          </cell>
          <cell r="DV869">
            <v>0</v>
          </cell>
          <cell r="DW869">
            <v>0</v>
          </cell>
          <cell r="DX869">
            <v>0</v>
          </cell>
          <cell r="DY869">
            <v>0</v>
          </cell>
          <cell r="DZ869">
            <v>0</v>
          </cell>
          <cell r="EA869">
            <v>0</v>
          </cell>
          <cell r="EB869">
            <v>0</v>
          </cell>
          <cell r="EC869">
            <v>0</v>
          </cell>
          <cell r="ED869">
            <v>0</v>
          </cell>
        </row>
        <row r="870"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BM870">
            <v>0</v>
          </cell>
          <cell r="BN870">
            <v>0</v>
          </cell>
          <cell r="BO870">
            <v>0</v>
          </cell>
          <cell r="BP870">
            <v>0</v>
          </cell>
          <cell r="BQ870">
            <v>0</v>
          </cell>
          <cell r="BR870">
            <v>0</v>
          </cell>
          <cell r="BS870">
            <v>0</v>
          </cell>
          <cell r="BT870">
            <v>0</v>
          </cell>
          <cell r="BU870">
            <v>0</v>
          </cell>
          <cell r="BV870">
            <v>0</v>
          </cell>
          <cell r="BW870">
            <v>0</v>
          </cell>
          <cell r="BX870">
            <v>0</v>
          </cell>
          <cell r="BY870">
            <v>0</v>
          </cell>
          <cell r="BZ870">
            <v>0</v>
          </cell>
          <cell r="CA870">
            <v>0</v>
          </cell>
          <cell r="CB870">
            <v>0</v>
          </cell>
          <cell r="CC870">
            <v>0</v>
          </cell>
          <cell r="CD870">
            <v>0</v>
          </cell>
          <cell r="CE870">
            <v>0</v>
          </cell>
          <cell r="CF870">
            <v>0</v>
          </cell>
          <cell r="CG870">
            <v>0</v>
          </cell>
          <cell r="CH870">
            <v>0</v>
          </cell>
          <cell r="CI870">
            <v>0</v>
          </cell>
          <cell r="CJ870">
            <v>0</v>
          </cell>
          <cell r="CK870">
            <v>0</v>
          </cell>
          <cell r="CL870">
            <v>0</v>
          </cell>
          <cell r="CM870">
            <v>0</v>
          </cell>
          <cell r="CN870">
            <v>0</v>
          </cell>
          <cell r="CO870">
            <v>0</v>
          </cell>
          <cell r="CP870">
            <v>0</v>
          </cell>
          <cell r="CQ870">
            <v>0</v>
          </cell>
          <cell r="CR870">
            <v>0</v>
          </cell>
          <cell r="CS870">
            <v>0</v>
          </cell>
          <cell r="CT870">
            <v>0</v>
          </cell>
          <cell r="CU870">
            <v>0</v>
          </cell>
          <cell r="CV870">
            <v>0</v>
          </cell>
          <cell r="CW870">
            <v>0</v>
          </cell>
          <cell r="CX870">
            <v>0</v>
          </cell>
          <cell r="CY870">
            <v>0</v>
          </cell>
          <cell r="CZ870">
            <v>0</v>
          </cell>
          <cell r="DA870">
            <v>0</v>
          </cell>
          <cell r="DB870">
            <v>0</v>
          </cell>
          <cell r="DC870">
            <v>0</v>
          </cell>
          <cell r="DD870">
            <v>0</v>
          </cell>
          <cell r="DE870">
            <v>0</v>
          </cell>
          <cell r="DF870">
            <v>0</v>
          </cell>
          <cell r="DG870">
            <v>0</v>
          </cell>
          <cell r="DH870">
            <v>0</v>
          </cell>
          <cell r="DI870">
            <v>0</v>
          </cell>
          <cell r="DJ870">
            <v>0</v>
          </cell>
          <cell r="DK870">
            <v>0</v>
          </cell>
          <cell r="DL870">
            <v>0</v>
          </cell>
          <cell r="DM870">
            <v>0</v>
          </cell>
          <cell r="DN870">
            <v>0</v>
          </cell>
          <cell r="DO870">
            <v>0</v>
          </cell>
          <cell r="DP870">
            <v>0</v>
          </cell>
          <cell r="DQ870">
            <v>0</v>
          </cell>
          <cell r="DR870">
            <v>0</v>
          </cell>
          <cell r="DS870">
            <v>0</v>
          </cell>
          <cell r="DT870">
            <v>0</v>
          </cell>
          <cell r="DU870">
            <v>0</v>
          </cell>
          <cell r="DV870">
            <v>0</v>
          </cell>
          <cell r="DW870">
            <v>0</v>
          </cell>
          <cell r="DX870">
            <v>0</v>
          </cell>
          <cell r="DY870">
            <v>0</v>
          </cell>
          <cell r="DZ870">
            <v>0</v>
          </cell>
          <cell r="EA870">
            <v>0</v>
          </cell>
          <cell r="EB870">
            <v>0</v>
          </cell>
          <cell r="EC870">
            <v>0</v>
          </cell>
          <cell r="ED870">
            <v>0</v>
          </cell>
        </row>
        <row r="871"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0</v>
          </cell>
          <cell r="BE871">
            <v>0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  <cell r="BL871">
            <v>0</v>
          </cell>
          <cell r="BM871">
            <v>0</v>
          </cell>
          <cell r="BN871">
            <v>0</v>
          </cell>
          <cell r="BO871">
            <v>0</v>
          </cell>
          <cell r="BP871">
            <v>0</v>
          </cell>
          <cell r="BQ871">
            <v>0</v>
          </cell>
          <cell r="BR871">
            <v>0</v>
          </cell>
          <cell r="BS871">
            <v>0</v>
          </cell>
          <cell r="BT871">
            <v>0</v>
          </cell>
          <cell r="BU871">
            <v>0</v>
          </cell>
          <cell r="BV871">
            <v>0</v>
          </cell>
          <cell r="BW871">
            <v>0</v>
          </cell>
          <cell r="BX871">
            <v>0</v>
          </cell>
          <cell r="BY871">
            <v>0</v>
          </cell>
          <cell r="BZ871">
            <v>0</v>
          </cell>
          <cell r="CA871">
            <v>0</v>
          </cell>
          <cell r="CB871">
            <v>0</v>
          </cell>
          <cell r="CC871">
            <v>0</v>
          </cell>
          <cell r="CD871">
            <v>0</v>
          </cell>
          <cell r="CE871">
            <v>0</v>
          </cell>
          <cell r="CF871">
            <v>0</v>
          </cell>
          <cell r="CG871">
            <v>0</v>
          </cell>
          <cell r="CH871">
            <v>0</v>
          </cell>
          <cell r="CI871">
            <v>0</v>
          </cell>
          <cell r="CJ871">
            <v>0</v>
          </cell>
          <cell r="CK871">
            <v>0</v>
          </cell>
          <cell r="CL871">
            <v>0</v>
          </cell>
          <cell r="CM871">
            <v>0</v>
          </cell>
          <cell r="CN871">
            <v>0</v>
          </cell>
          <cell r="CO871">
            <v>0</v>
          </cell>
          <cell r="CP871">
            <v>0</v>
          </cell>
          <cell r="CQ871">
            <v>0</v>
          </cell>
          <cell r="CR871">
            <v>0</v>
          </cell>
          <cell r="CS871">
            <v>0</v>
          </cell>
          <cell r="CT871">
            <v>0</v>
          </cell>
          <cell r="CU871">
            <v>0</v>
          </cell>
          <cell r="CV871">
            <v>0</v>
          </cell>
          <cell r="CW871">
            <v>0</v>
          </cell>
          <cell r="CX871">
            <v>0</v>
          </cell>
          <cell r="CY871">
            <v>0</v>
          </cell>
          <cell r="CZ871">
            <v>0</v>
          </cell>
          <cell r="DA871">
            <v>0</v>
          </cell>
          <cell r="DB871">
            <v>0</v>
          </cell>
          <cell r="DC871">
            <v>0</v>
          </cell>
          <cell r="DD871">
            <v>0</v>
          </cell>
          <cell r="DE871">
            <v>0</v>
          </cell>
          <cell r="DF871">
            <v>0</v>
          </cell>
          <cell r="DG871">
            <v>0</v>
          </cell>
          <cell r="DH871">
            <v>0</v>
          </cell>
          <cell r="DI871">
            <v>0</v>
          </cell>
          <cell r="DJ871">
            <v>0</v>
          </cell>
          <cell r="DK871">
            <v>0</v>
          </cell>
          <cell r="DL871">
            <v>0</v>
          </cell>
          <cell r="DM871">
            <v>0</v>
          </cell>
          <cell r="DN871">
            <v>0</v>
          </cell>
          <cell r="DO871">
            <v>0</v>
          </cell>
          <cell r="DP871">
            <v>0</v>
          </cell>
          <cell r="DQ871">
            <v>0</v>
          </cell>
          <cell r="DR871">
            <v>0</v>
          </cell>
          <cell r="DS871">
            <v>0</v>
          </cell>
          <cell r="DT871">
            <v>0</v>
          </cell>
          <cell r="DU871">
            <v>0</v>
          </cell>
          <cell r="DV871">
            <v>0</v>
          </cell>
          <cell r="DW871">
            <v>0</v>
          </cell>
          <cell r="DX871">
            <v>0</v>
          </cell>
          <cell r="DY871">
            <v>0</v>
          </cell>
          <cell r="DZ871">
            <v>0</v>
          </cell>
          <cell r="EA871">
            <v>0</v>
          </cell>
          <cell r="EB871">
            <v>0</v>
          </cell>
          <cell r="EC871">
            <v>0</v>
          </cell>
          <cell r="ED871">
            <v>0</v>
          </cell>
        </row>
        <row r="872"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  <cell r="BM872">
            <v>0</v>
          </cell>
          <cell r="BN872">
            <v>0</v>
          </cell>
          <cell r="BO872">
            <v>0</v>
          </cell>
          <cell r="BP872">
            <v>0</v>
          </cell>
          <cell r="BQ872">
            <v>0</v>
          </cell>
          <cell r="BR872">
            <v>0</v>
          </cell>
          <cell r="BS872">
            <v>0</v>
          </cell>
          <cell r="BT872">
            <v>0</v>
          </cell>
          <cell r="BU872">
            <v>0</v>
          </cell>
          <cell r="BV872">
            <v>0</v>
          </cell>
          <cell r="BW872">
            <v>0</v>
          </cell>
          <cell r="BX872">
            <v>0</v>
          </cell>
          <cell r="BY872">
            <v>0</v>
          </cell>
          <cell r="BZ872">
            <v>0</v>
          </cell>
          <cell r="CA872">
            <v>0</v>
          </cell>
          <cell r="CB872">
            <v>0</v>
          </cell>
          <cell r="CC872">
            <v>0</v>
          </cell>
          <cell r="CD872">
            <v>0</v>
          </cell>
          <cell r="CE872">
            <v>0</v>
          </cell>
          <cell r="CF872">
            <v>0</v>
          </cell>
          <cell r="CG872">
            <v>0</v>
          </cell>
          <cell r="CH872">
            <v>0</v>
          </cell>
          <cell r="CI872">
            <v>0</v>
          </cell>
          <cell r="CJ872">
            <v>0</v>
          </cell>
          <cell r="CK872">
            <v>0</v>
          </cell>
          <cell r="CL872">
            <v>0</v>
          </cell>
          <cell r="CM872">
            <v>0</v>
          </cell>
          <cell r="CN872">
            <v>0</v>
          </cell>
          <cell r="CO872">
            <v>0</v>
          </cell>
          <cell r="CP872">
            <v>0</v>
          </cell>
          <cell r="CQ872">
            <v>0</v>
          </cell>
          <cell r="CR872">
            <v>0</v>
          </cell>
          <cell r="CS872">
            <v>0</v>
          </cell>
          <cell r="CT872">
            <v>0</v>
          </cell>
          <cell r="CU872">
            <v>0</v>
          </cell>
          <cell r="CV872">
            <v>0</v>
          </cell>
          <cell r="CW872">
            <v>0</v>
          </cell>
          <cell r="CX872">
            <v>0</v>
          </cell>
          <cell r="CY872">
            <v>0</v>
          </cell>
          <cell r="CZ872">
            <v>0</v>
          </cell>
          <cell r="DA872">
            <v>0</v>
          </cell>
          <cell r="DB872">
            <v>0</v>
          </cell>
          <cell r="DC872">
            <v>0</v>
          </cell>
          <cell r="DD872">
            <v>0</v>
          </cell>
          <cell r="DE872">
            <v>0</v>
          </cell>
          <cell r="DF872">
            <v>0</v>
          </cell>
          <cell r="DG872">
            <v>0</v>
          </cell>
          <cell r="DH872">
            <v>0</v>
          </cell>
          <cell r="DI872">
            <v>0</v>
          </cell>
          <cell r="DJ872">
            <v>0</v>
          </cell>
          <cell r="DK872">
            <v>0</v>
          </cell>
          <cell r="DL872">
            <v>0</v>
          </cell>
          <cell r="DM872">
            <v>0</v>
          </cell>
          <cell r="DN872">
            <v>0</v>
          </cell>
          <cell r="DO872">
            <v>0</v>
          </cell>
          <cell r="DP872">
            <v>0</v>
          </cell>
          <cell r="DQ872">
            <v>0</v>
          </cell>
          <cell r="DR872">
            <v>0</v>
          </cell>
          <cell r="DS872">
            <v>0</v>
          </cell>
          <cell r="DT872">
            <v>0</v>
          </cell>
          <cell r="DU872">
            <v>0</v>
          </cell>
          <cell r="DV872">
            <v>0</v>
          </cell>
          <cell r="DW872">
            <v>0</v>
          </cell>
          <cell r="DX872">
            <v>0</v>
          </cell>
          <cell r="DY872">
            <v>0</v>
          </cell>
          <cell r="DZ872">
            <v>0</v>
          </cell>
          <cell r="EA872">
            <v>0</v>
          </cell>
          <cell r="EB872">
            <v>0</v>
          </cell>
          <cell r="EC872">
            <v>0</v>
          </cell>
          <cell r="ED872">
            <v>0</v>
          </cell>
        </row>
        <row r="873"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  <cell r="BD873">
            <v>0</v>
          </cell>
          <cell r="BE873">
            <v>0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0</v>
          </cell>
          <cell r="BL873">
            <v>0</v>
          </cell>
          <cell r="BM873">
            <v>0</v>
          </cell>
          <cell r="BN873">
            <v>0</v>
          </cell>
          <cell r="BO873">
            <v>0</v>
          </cell>
          <cell r="BP873">
            <v>0</v>
          </cell>
          <cell r="BQ873">
            <v>0</v>
          </cell>
          <cell r="BR873">
            <v>0</v>
          </cell>
          <cell r="BS873">
            <v>0</v>
          </cell>
          <cell r="BT873">
            <v>0</v>
          </cell>
          <cell r="BU873">
            <v>0</v>
          </cell>
          <cell r="BV873">
            <v>0</v>
          </cell>
          <cell r="BW873">
            <v>0</v>
          </cell>
          <cell r="BX873">
            <v>0</v>
          </cell>
          <cell r="BY873">
            <v>0</v>
          </cell>
          <cell r="BZ873">
            <v>0</v>
          </cell>
          <cell r="CA873">
            <v>0</v>
          </cell>
          <cell r="CB873">
            <v>0</v>
          </cell>
          <cell r="CC873">
            <v>0</v>
          </cell>
          <cell r="CD873">
            <v>0</v>
          </cell>
          <cell r="CE873">
            <v>0</v>
          </cell>
          <cell r="CF873">
            <v>0</v>
          </cell>
          <cell r="CG873">
            <v>0</v>
          </cell>
          <cell r="CH873">
            <v>0</v>
          </cell>
          <cell r="CI873">
            <v>0</v>
          </cell>
          <cell r="CJ873">
            <v>0</v>
          </cell>
          <cell r="CK873">
            <v>0</v>
          </cell>
          <cell r="CL873">
            <v>0</v>
          </cell>
          <cell r="CM873">
            <v>0</v>
          </cell>
          <cell r="CN873">
            <v>0</v>
          </cell>
          <cell r="CO873">
            <v>0</v>
          </cell>
          <cell r="CP873">
            <v>0</v>
          </cell>
          <cell r="CQ873">
            <v>0</v>
          </cell>
          <cell r="CR873">
            <v>0</v>
          </cell>
          <cell r="CS873">
            <v>0</v>
          </cell>
          <cell r="CT873">
            <v>0</v>
          </cell>
          <cell r="CU873">
            <v>0</v>
          </cell>
          <cell r="CV873">
            <v>0</v>
          </cell>
          <cell r="CW873">
            <v>0</v>
          </cell>
          <cell r="CX873">
            <v>0</v>
          </cell>
          <cell r="CY873">
            <v>0</v>
          </cell>
          <cell r="CZ873">
            <v>0</v>
          </cell>
          <cell r="DA873">
            <v>0</v>
          </cell>
          <cell r="DB873">
            <v>0</v>
          </cell>
          <cell r="DC873">
            <v>0</v>
          </cell>
          <cell r="DD873">
            <v>0</v>
          </cell>
          <cell r="DE873">
            <v>0</v>
          </cell>
          <cell r="DF873">
            <v>0</v>
          </cell>
          <cell r="DG873">
            <v>0</v>
          </cell>
          <cell r="DH873">
            <v>0</v>
          </cell>
          <cell r="DI873">
            <v>0</v>
          </cell>
          <cell r="DJ873">
            <v>0</v>
          </cell>
          <cell r="DK873">
            <v>0</v>
          </cell>
          <cell r="DL873">
            <v>0</v>
          </cell>
          <cell r="DM873">
            <v>0</v>
          </cell>
          <cell r="DN873">
            <v>0</v>
          </cell>
          <cell r="DO873">
            <v>0</v>
          </cell>
          <cell r="DP873">
            <v>0</v>
          </cell>
          <cell r="DQ873">
            <v>0</v>
          </cell>
          <cell r="DR873">
            <v>0</v>
          </cell>
          <cell r="DS873">
            <v>0</v>
          </cell>
          <cell r="DT873">
            <v>0</v>
          </cell>
          <cell r="DU873">
            <v>0</v>
          </cell>
          <cell r="DV873">
            <v>0</v>
          </cell>
          <cell r="DW873">
            <v>0</v>
          </cell>
          <cell r="DX873">
            <v>0</v>
          </cell>
          <cell r="DY873">
            <v>0</v>
          </cell>
          <cell r="DZ873">
            <v>0</v>
          </cell>
          <cell r="EA873">
            <v>0</v>
          </cell>
          <cell r="EB873">
            <v>0</v>
          </cell>
          <cell r="EC873">
            <v>0</v>
          </cell>
          <cell r="ED873">
            <v>0</v>
          </cell>
        </row>
        <row r="874"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  <cell r="BM874">
            <v>0</v>
          </cell>
          <cell r="BN874">
            <v>0</v>
          </cell>
          <cell r="BO874">
            <v>0</v>
          </cell>
          <cell r="BP874">
            <v>0</v>
          </cell>
          <cell r="BQ874">
            <v>0</v>
          </cell>
          <cell r="BR874">
            <v>0</v>
          </cell>
          <cell r="BS874">
            <v>0</v>
          </cell>
          <cell r="BT874">
            <v>0</v>
          </cell>
          <cell r="BU874">
            <v>0</v>
          </cell>
          <cell r="BV874">
            <v>0</v>
          </cell>
          <cell r="BW874">
            <v>0</v>
          </cell>
          <cell r="BX874">
            <v>0</v>
          </cell>
          <cell r="BY874">
            <v>0</v>
          </cell>
          <cell r="BZ874">
            <v>0</v>
          </cell>
          <cell r="CA874">
            <v>0</v>
          </cell>
          <cell r="CB874">
            <v>0</v>
          </cell>
          <cell r="CC874">
            <v>0</v>
          </cell>
          <cell r="CD874">
            <v>0</v>
          </cell>
          <cell r="CE874">
            <v>0</v>
          </cell>
          <cell r="CF874">
            <v>0</v>
          </cell>
          <cell r="CG874">
            <v>0</v>
          </cell>
          <cell r="CH874">
            <v>0</v>
          </cell>
          <cell r="CI874">
            <v>0</v>
          </cell>
          <cell r="CJ874">
            <v>0</v>
          </cell>
          <cell r="CK874">
            <v>0</v>
          </cell>
          <cell r="CL874">
            <v>0</v>
          </cell>
          <cell r="CM874">
            <v>0</v>
          </cell>
          <cell r="CN874">
            <v>0</v>
          </cell>
          <cell r="CO874">
            <v>0</v>
          </cell>
          <cell r="CP874">
            <v>0</v>
          </cell>
          <cell r="CQ874">
            <v>0</v>
          </cell>
          <cell r="CR874">
            <v>0</v>
          </cell>
          <cell r="CS874">
            <v>0</v>
          </cell>
          <cell r="CT874">
            <v>0</v>
          </cell>
          <cell r="CU874">
            <v>0</v>
          </cell>
          <cell r="CV874">
            <v>0</v>
          </cell>
          <cell r="CW874">
            <v>0</v>
          </cell>
          <cell r="CX874">
            <v>0</v>
          </cell>
          <cell r="CY874">
            <v>0</v>
          </cell>
          <cell r="CZ874">
            <v>0</v>
          </cell>
          <cell r="DA874">
            <v>0</v>
          </cell>
          <cell r="DB874">
            <v>0</v>
          </cell>
          <cell r="DC874">
            <v>0</v>
          </cell>
          <cell r="DD874">
            <v>0</v>
          </cell>
          <cell r="DE874">
            <v>0</v>
          </cell>
          <cell r="DF874">
            <v>0</v>
          </cell>
          <cell r="DG874">
            <v>0</v>
          </cell>
          <cell r="DH874">
            <v>0</v>
          </cell>
          <cell r="DI874">
            <v>0</v>
          </cell>
          <cell r="DJ874">
            <v>0</v>
          </cell>
          <cell r="DK874">
            <v>0</v>
          </cell>
          <cell r="DL874">
            <v>0</v>
          </cell>
          <cell r="DM874">
            <v>0</v>
          </cell>
          <cell r="DN874">
            <v>0</v>
          </cell>
          <cell r="DO874">
            <v>0</v>
          </cell>
          <cell r="DP874">
            <v>0</v>
          </cell>
          <cell r="DQ874">
            <v>0</v>
          </cell>
          <cell r="DR874">
            <v>0</v>
          </cell>
          <cell r="DS874">
            <v>0</v>
          </cell>
          <cell r="DT874">
            <v>0</v>
          </cell>
          <cell r="DU874">
            <v>0</v>
          </cell>
          <cell r="DV874">
            <v>0</v>
          </cell>
          <cell r="DW874">
            <v>0</v>
          </cell>
          <cell r="DX874">
            <v>0</v>
          </cell>
          <cell r="DY874">
            <v>0</v>
          </cell>
          <cell r="DZ874">
            <v>0</v>
          </cell>
          <cell r="EA874">
            <v>0</v>
          </cell>
          <cell r="EB874">
            <v>0</v>
          </cell>
          <cell r="EC874">
            <v>0</v>
          </cell>
          <cell r="ED874">
            <v>0</v>
          </cell>
        </row>
        <row r="875">
          <cell r="J875" t="str">
            <v>Mills / kWh</v>
          </cell>
          <cell r="W875" t="str">
            <v>Mills / kWh</v>
          </cell>
          <cell r="AJ875" t="str">
            <v>Mills / kWh</v>
          </cell>
          <cell r="AW875" t="str">
            <v>Mills / kWh</v>
          </cell>
          <cell r="BJ875" t="str">
            <v>Mills / kWh</v>
          </cell>
          <cell r="BW875" t="str">
            <v>Mills / kWh</v>
          </cell>
          <cell r="CJ875" t="str">
            <v>Mills / kWh</v>
          </cell>
          <cell r="CW875" t="str">
            <v>Mills / kWh</v>
          </cell>
          <cell r="DJ875" t="str">
            <v>Mills / kWh</v>
          </cell>
          <cell r="DW875" t="str">
            <v>Mills / kWh</v>
          </cell>
        </row>
        <row r="878"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0</v>
          </cell>
          <cell r="BQ878">
            <v>0</v>
          </cell>
          <cell r="BR878">
            <v>0</v>
          </cell>
          <cell r="BS878">
            <v>0</v>
          </cell>
          <cell r="BT878">
            <v>0</v>
          </cell>
          <cell r="BU878">
            <v>0</v>
          </cell>
          <cell r="BV878">
            <v>0</v>
          </cell>
          <cell r="BW878">
            <v>0</v>
          </cell>
          <cell r="BX878">
            <v>0</v>
          </cell>
          <cell r="BY878">
            <v>0</v>
          </cell>
          <cell r="BZ878">
            <v>0</v>
          </cell>
          <cell r="CA878">
            <v>0</v>
          </cell>
          <cell r="CB878">
            <v>0</v>
          </cell>
          <cell r="CC878">
            <v>0</v>
          </cell>
          <cell r="CD878">
            <v>0</v>
          </cell>
          <cell r="CE878">
            <v>0</v>
          </cell>
          <cell r="CF878">
            <v>0</v>
          </cell>
          <cell r="CG878">
            <v>0</v>
          </cell>
          <cell r="CH878">
            <v>0</v>
          </cell>
          <cell r="CI878">
            <v>0</v>
          </cell>
          <cell r="CJ878">
            <v>0</v>
          </cell>
          <cell r="CK878">
            <v>0</v>
          </cell>
          <cell r="CL878">
            <v>0</v>
          </cell>
          <cell r="CM878">
            <v>0</v>
          </cell>
          <cell r="CN878">
            <v>0</v>
          </cell>
          <cell r="CO878">
            <v>0</v>
          </cell>
          <cell r="CP878">
            <v>0</v>
          </cell>
          <cell r="CQ878">
            <v>0</v>
          </cell>
          <cell r="CR878">
            <v>0</v>
          </cell>
          <cell r="CS878">
            <v>0</v>
          </cell>
          <cell r="CT878">
            <v>0</v>
          </cell>
          <cell r="CU878">
            <v>0</v>
          </cell>
          <cell r="CV878">
            <v>0</v>
          </cell>
          <cell r="CW878">
            <v>0</v>
          </cell>
          <cell r="CX878">
            <v>0</v>
          </cell>
          <cell r="CY878">
            <v>0</v>
          </cell>
          <cell r="CZ878">
            <v>0</v>
          </cell>
          <cell r="DA878">
            <v>0</v>
          </cell>
          <cell r="DB878">
            <v>0</v>
          </cell>
          <cell r="DC878">
            <v>0</v>
          </cell>
          <cell r="DD878">
            <v>0</v>
          </cell>
          <cell r="DE878">
            <v>0</v>
          </cell>
          <cell r="DF878">
            <v>0</v>
          </cell>
          <cell r="DG878">
            <v>0</v>
          </cell>
          <cell r="DH878">
            <v>0</v>
          </cell>
          <cell r="DI878">
            <v>0</v>
          </cell>
          <cell r="DJ878">
            <v>0</v>
          </cell>
          <cell r="DK878">
            <v>0</v>
          </cell>
          <cell r="DL878">
            <v>0</v>
          </cell>
          <cell r="DM878">
            <v>0</v>
          </cell>
          <cell r="DN878">
            <v>0</v>
          </cell>
          <cell r="DO878">
            <v>0</v>
          </cell>
          <cell r="DP878">
            <v>0</v>
          </cell>
          <cell r="DQ878">
            <v>0</v>
          </cell>
          <cell r="DR878">
            <v>0</v>
          </cell>
          <cell r="DS878">
            <v>0</v>
          </cell>
          <cell r="DT878">
            <v>0</v>
          </cell>
          <cell r="DU878">
            <v>0</v>
          </cell>
          <cell r="DV878">
            <v>0</v>
          </cell>
          <cell r="DW878">
            <v>0</v>
          </cell>
          <cell r="DX878">
            <v>0</v>
          </cell>
          <cell r="DY878">
            <v>0</v>
          </cell>
          <cell r="DZ878">
            <v>0</v>
          </cell>
          <cell r="EA878">
            <v>0</v>
          </cell>
          <cell r="EB878">
            <v>0</v>
          </cell>
          <cell r="EC878">
            <v>0</v>
          </cell>
          <cell r="ED878">
            <v>0</v>
          </cell>
        </row>
        <row r="879"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  <cell r="BD879">
            <v>0</v>
          </cell>
          <cell r="BE879">
            <v>0</v>
          </cell>
          <cell r="BF879">
            <v>0</v>
          </cell>
          <cell r="BG879">
            <v>0</v>
          </cell>
          <cell r="BH879">
            <v>0</v>
          </cell>
          <cell r="BI879">
            <v>0</v>
          </cell>
          <cell r="BJ879">
            <v>0</v>
          </cell>
          <cell r="BK879">
            <v>0</v>
          </cell>
          <cell r="BL879">
            <v>0</v>
          </cell>
          <cell r="BM879">
            <v>0</v>
          </cell>
          <cell r="BN879">
            <v>0</v>
          </cell>
          <cell r="BO879">
            <v>0</v>
          </cell>
          <cell r="BP879">
            <v>0</v>
          </cell>
          <cell r="BQ879">
            <v>0</v>
          </cell>
          <cell r="BR879">
            <v>0</v>
          </cell>
          <cell r="BS879">
            <v>0</v>
          </cell>
          <cell r="BT879">
            <v>0</v>
          </cell>
          <cell r="BU879">
            <v>0</v>
          </cell>
          <cell r="BV879">
            <v>0</v>
          </cell>
          <cell r="BW879">
            <v>0</v>
          </cell>
          <cell r="BX879">
            <v>0</v>
          </cell>
          <cell r="BY879">
            <v>0</v>
          </cell>
          <cell r="BZ879">
            <v>0</v>
          </cell>
          <cell r="CA879">
            <v>0</v>
          </cell>
          <cell r="CB879">
            <v>0</v>
          </cell>
          <cell r="CC879">
            <v>0</v>
          </cell>
          <cell r="CD879">
            <v>0</v>
          </cell>
          <cell r="CE879">
            <v>0</v>
          </cell>
          <cell r="CF879">
            <v>0</v>
          </cell>
          <cell r="CG879">
            <v>0</v>
          </cell>
          <cell r="CH879">
            <v>0</v>
          </cell>
          <cell r="CI879">
            <v>0</v>
          </cell>
          <cell r="CJ879">
            <v>0</v>
          </cell>
          <cell r="CK879">
            <v>0</v>
          </cell>
          <cell r="CL879">
            <v>0</v>
          </cell>
          <cell r="CM879">
            <v>0</v>
          </cell>
          <cell r="CN879">
            <v>0</v>
          </cell>
          <cell r="CO879">
            <v>0</v>
          </cell>
          <cell r="CP879">
            <v>0</v>
          </cell>
          <cell r="CQ879">
            <v>0</v>
          </cell>
          <cell r="CR879">
            <v>0</v>
          </cell>
          <cell r="CS879">
            <v>0</v>
          </cell>
          <cell r="CT879">
            <v>0</v>
          </cell>
          <cell r="CU879">
            <v>0</v>
          </cell>
          <cell r="CV879">
            <v>0</v>
          </cell>
          <cell r="CW879">
            <v>0</v>
          </cell>
          <cell r="CX879">
            <v>0</v>
          </cell>
          <cell r="CY879">
            <v>0</v>
          </cell>
          <cell r="CZ879">
            <v>0</v>
          </cell>
          <cell r="DA879">
            <v>0</v>
          </cell>
          <cell r="DB879">
            <v>0</v>
          </cell>
          <cell r="DC879">
            <v>0</v>
          </cell>
          <cell r="DD879">
            <v>0</v>
          </cell>
          <cell r="DE879">
            <v>0</v>
          </cell>
          <cell r="DF879">
            <v>0</v>
          </cell>
          <cell r="DG879">
            <v>0</v>
          </cell>
          <cell r="DH879">
            <v>0</v>
          </cell>
          <cell r="DI879">
            <v>0</v>
          </cell>
          <cell r="DJ879">
            <v>0</v>
          </cell>
          <cell r="DK879">
            <v>0</v>
          </cell>
          <cell r="DL879">
            <v>0</v>
          </cell>
          <cell r="DM879">
            <v>0</v>
          </cell>
          <cell r="DN879">
            <v>0</v>
          </cell>
          <cell r="DO879">
            <v>0</v>
          </cell>
          <cell r="DP879">
            <v>0</v>
          </cell>
          <cell r="DQ879">
            <v>0</v>
          </cell>
          <cell r="DR879">
            <v>0</v>
          </cell>
          <cell r="DS879">
            <v>0</v>
          </cell>
          <cell r="DT879">
            <v>0</v>
          </cell>
          <cell r="DU879">
            <v>0</v>
          </cell>
          <cell r="DV879">
            <v>0</v>
          </cell>
          <cell r="DW879">
            <v>0</v>
          </cell>
          <cell r="DX879">
            <v>0</v>
          </cell>
          <cell r="DY879">
            <v>0</v>
          </cell>
          <cell r="DZ879">
            <v>0</v>
          </cell>
          <cell r="EA879">
            <v>0</v>
          </cell>
          <cell r="EB879">
            <v>0</v>
          </cell>
          <cell r="EC879">
            <v>0</v>
          </cell>
          <cell r="ED879">
            <v>0</v>
          </cell>
        </row>
        <row r="880"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0</v>
          </cell>
          <cell r="BD880">
            <v>0</v>
          </cell>
          <cell r="BE880">
            <v>0</v>
          </cell>
          <cell r="BF880">
            <v>0</v>
          </cell>
          <cell r="BG880">
            <v>0</v>
          </cell>
          <cell r="BH880">
            <v>0</v>
          </cell>
          <cell r="BI880">
            <v>0</v>
          </cell>
          <cell r="BJ880">
            <v>0</v>
          </cell>
          <cell r="BK880">
            <v>0</v>
          </cell>
          <cell r="BL880">
            <v>0</v>
          </cell>
          <cell r="BM880">
            <v>0</v>
          </cell>
          <cell r="BN880">
            <v>0</v>
          </cell>
          <cell r="BO880">
            <v>0</v>
          </cell>
          <cell r="BP880">
            <v>0</v>
          </cell>
          <cell r="BQ880">
            <v>0</v>
          </cell>
          <cell r="BR880">
            <v>0</v>
          </cell>
          <cell r="BS880">
            <v>0</v>
          </cell>
          <cell r="BT880">
            <v>0</v>
          </cell>
          <cell r="BU880">
            <v>0</v>
          </cell>
          <cell r="BV880">
            <v>0</v>
          </cell>
          <cell r="BW880">
            <v>0</v>
          </cell>
          <cell r="BX880">
            <v>0</v>
          </cell>
          <cell r="BY880">
            <v>0</v>
          </cell>
          <cell r="BZ880">
            <v>0</v>
          </cell>
          <cell r="CA880">
            <v>0</v>
          </cell>
          <cell r="CB880">
            <v>0</v>
          </cell>
          <cell r="CC880">
            <v>0</v>
          </cell>
          <cell r="CD880">
            <v>0</v>
          </cell>
          <cell r="CE880">
            <v>0</v>
          </cell>
          <cell r="CF880">
            <v>0</v>
          </cell>
          <cell r="CG880">
            <v>0</v>
          </cell>
          <cell r="CH880">
            <v>0</v>
          </cell>
          <cell r="CI880">
            <v>0</v>
          </cell>
          <cell r="CJ880">
            <v>0</v>
          </cell>
          <cell r="CK880">
            <v>0</v>
          </cell>
          <cell r="CL880">
            <v>0</v>
          </cell>
          <cell r="CM880">
            <v>0</v>
          </cell>
          <cell r="CN880">
            <v>0</v>
          </cell>
          <cell r="CO880">
            <v>0</v>
          </cell>
          <cell r="CP880">
            <v>0</v>
          </cell>
          <cell r="CQ880">
            <v>0</v>
          </cell>
          <cell r="CR880">
            <v>0</v>
          </cell>
          <cell r="CS880">
            <v>0</v>
          </cell>
          <cell r="CT880">
            <v>0</v>
          </cell>
          <cell r="CU880">
            <v>0</v>
          </cell>
          <cell r="CV880">
            <v>0</v>
          </cell>
          <cell r="CW880">
            <v>0</v>
          </cell>
          <cell r="CX880">
            <v>0</v>
          </cell>
          <cell r="CY880">
            <v>0</v>
          </cell>
          <cell r="CZ880">
            <v>0</v>
          </cell>
          <cell r="DA880">
            <v>0</v>
          </cell>
          <cell r="DB880">
            <v>0</v>
          </cell>
          <cell r="DC880">
            <v>0</v>
          </cell>
          <cell r="DD880">
            <v>0</v>
          </cell>
          <cell r="DE880">
            <v>0</v>
          </cell>
          <cell r="DF880">
            <v>0</v>
          </cell>
          <cell r="DG880">
            <v>0</v>
          </cell>
          <cell r="DH880">
            <v>0</v>
          </cell>
          <cell r="DI880">
            <v>0</v>
          </cell>
          <cell r="DJ880">
            <v>0</v>
          </cell>
          <cell r="DK880">
            <v>0</v>
          </cell>
          <cell r="DL880">
            <v>0</v>
          </cell>
          <cell r="DM880">
            <v>0</v>
          </cell>
          <cell r="DN880">
            <v>0</v>
          </cell>
          <cell r="DO880">
            <v>0</v>
          </cell>
          <cell r="DP880">
            <v>0</v>
          </cell>
          <cell r="DQ880">
            <v>0</v>
          </cell>
          <cell r="DR880">
            <v>0</v>
          </cell>
          <cell r="DS880">
            <v>0</v>
          </cell>
          <cell r="DT880">
            <v>0</v>
          </cell>
          <cell r="DU880">
            <v>0</v>
          </cell>
          <cell r="DV880">
            <v>0</v>
          </cell>
          <cell r="DW880">
            <v>0</v>
          </cell>
          <cell r="DX880">
            <v>0</v>
          </cell>
          <cell r="DY880">
            <v>0</v>
          </cell>
          <cell r="DZ880">
            <v>0</v>
          </cell>
          <cell r="EA880">
            <v>0</v>
          </cell>
          <cell r="EB880">
            <v>0</v>
          </cell>
          <cell r="EC880">
            <v>0</v>
          </cell>
          <cell r="ED880">
            <v>0</v>
          </cell>
        </row>
        <row r="881"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  <cell r="BD881">
            <v>0</v>
          </cell>
          <cell r="BE881">
            <v>0</v>
          </cell>
          <cell r="BF881">
            <v>0</v>
          </cell>
          <cell r="BG881">
            <v>0</v>
          </cell>
          <cell r="BH881">
            <v>0</v>
          </cell>
          <cell r="BI881">
            <v>0</v>
          </cell>
          <cell r="BJ881">
            <v>0</v>
          </cell>
          <cell r="BK881">
            <v>0</v>
          </cell>
          <cell r="BL881">
            <v>0</v>
          </cell>
          <cell r="BM881">
            <v>0</v>
          </cell>
          <cell r="BN881">
            <v>0</v>
          </cell>
          <cell r="BO881">
            <v>0</v>
          </cell>
          <cell r="BP881">
            <v>0</v>
          </cell>
          <cell r="BQ881">
            <v>0</v>
          </cell>
          <cell r="BR881">
            <v>0</v>
          </cell>
          <cell r="BS881">
            <v>0</v>
          </cell>
          <cell r="BT881">
            <v>0</v>
          </cell>
          <cell r="BU881">
            <v>0</v>
          </cell>
          <cell r="BV881">
            <v>0</v>
          </cell>
          <cell r="BW881">
            <v>0</v>
          </cell>
          <cell r="BX881">
            <v>0</v>
          </cell>
          <cell r="BY881">
            <v>0</v>
          </cell>
          <cell r="BZ881">
            <v>0</v>
          </cell>
          <cell r="CA881">
            <v>0</v>
          </cell>
          <cell r="CB881">
            <v>0</v>
          </cell>
          <cell r="CC881">
            <v>0</v>
          </cell>
          <cell r="CD881">
            <v>0</v>
          </cell>
          <cell r="CE881">
            <v>0</v>
          </cell>
          <cell r="CF881">
            <v>0</v>
          </cell>
          <cell r="CG881">
            <v>0</v>
          </cell>
          <cell r="CH881">
            <v>0</v>
          </cell>
          <cell r="CI881">
            <v>0</v>
          </cell>
          <cell r="CJ881">
            <v>0</v>
          </cell>
          <cell r="CK881">
            <v>0</v>
          </cell>
          <cell r="CL881">
            <v>0</v>
          </cell>
          <cell r="CM881">
            <v>0</v>
          </cell>
          <cell r="CN881">
            <v>0</v>
          </cell>
          <cell r="CO881">
            <v>0</v>
          </cell>
          <cell r="CP881">
            <v>0</v>
          </cell>
          <cell r="CQ881">
            <v>0</v>
          </cell>
          <cell r="CR881">
            <v>0</v>
          </cell>
          <cell r="CS881">
            <v>0</v>
          </cell>
          <cell r="CT881">
            <v>0</v>
          </cell>
          <cell r="CU881">
            <v>0</v>
          </cell>
          <cell r="CV881">
            <v>0</v>
          </cell>
          <cell r="CW881">
            <v>0</v>
          </cell>
          <cell r="CX881">
            <v>0</v>
          </cell>
          <cell r="CY881">
            <v>0</v>
          </cell>
          <cell r="CZ881">
            <v>0</v>
          </cell>
          <cell r="DA881">
            <v>0</v>
          </cell>
          <cell r="DB881">
            <v>0</v>
          </cell>
          <cell r="DC881">
            <v>0</v>
          </cell>
          <cell r="DD881">
            <v>0</v>
          </cell>
          <cell r="DE881">
            <v>0</v>
          </cell>
          <cell r="DF881">
            <v>0</v>
          </cell>
          <cell r="DG881">
            <v>0</v>
          </cell>
          <cell r="DH881">
            <v>0</v>
          </cell>
          <cell r="DI881">
            <v>0</v>
          </cell>
          <cell r="DJ881">
            <v>0</v>
          </cell>
          <cell r="DK881">
            <v>0</v>
          </cell>
          <cell r="DL881">
            <v>0</v>
          </cell>
          <cell r="DM881">
            <v>0</v>
          </cell>
          <cell r="DN881">
            <v>0</v>
          </cell>
          <cell r="DO881">
            <v>0</v>
          </cell>
          <cell r="DP881">
            <v>0</v>
          </cell>
          <cell r="DQ881">
            <v>0</v>
          </cell>
          <cell r="DR881">
            <v>0</v>
          </cell>
          <cell r="DS881">
            <v>0</v>
          </cell>
          <cell r="DT881">
            <v>0</v>
          </cell>
          <cell r="DU881">
            <v>0</v>
          </cell>
          <cell r="DV881">
            <v>0</v>
          </cell>
          <cell r="DW881">
            <v>0</v>
          </cell>
          <cell r="DX881">
            <v>0</v>
          </cell>
          <cell r="DY881">
            <v>0</v>
          </cell>
          <cell r="DZ881">
            <v>0</v>
          </cell>
          <cell r="EA881">
            <v>0</v>
          </cell>
          <cell r="EB881">
            <v>0</v>
          </cell>
          <cell r="EC881">
            <v>0</v>
          </cell>
          <cell r="ED881">
            <v>0</v>
          </cell>
        </row>
        <row r="882"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  <cell r="BL882">
            <v>0</v>
          </cell>
          <cell r="BM882">
            <v>0</v>
          </cell>
          <cell r="BN882">
            <v>0</v>
          </cell>
          <cell r="BO882">
            <v>0</v>
          </cell>
          <cell r="BP882">
            <v>0</v>
          </cell>
          <cell r="BQ882">
            <v>0</v>
          </cell>
          <cell r="BR882">
            <v>0</v>
          </cell>
          <cell r="BS882">
            <v>0</v>
          </cell>
          <cell r="BT882">
            <v>0</v>
          </cell>
          <cell r="BU882">
            <v>0</v>
          </cell>
          <cell r="BV882">
            <v>0</v>
          </cell>
          <cell r="BW882">
            <v>0</v>
          </cell>
          <cell r="BX882">
            <v>0</v>
          </cell>
          <cell r="BY882">
            <v>0</v>
          </cell>
          <cell r="BZ882">
            <v>0</v>
          </cell>
          <cell r="CA882">
            <v>0</v>
          </cell>
          <cell r="CB882">
            <v>0</v>
          </cell>
          <cell r="CC882">
            <v>0</v>
          </cell>
          <cell r="CD882">
            <v>0</v>
          </cell>
          <cell r="CE882">
            <v>0</v>
          </cell>
          <cell r="CF882">
            <v>0</v>
          </cell>
          <cell r="CG882">
            <v>0</v>
          </cell>
          <cell r="CH882">
            <v>0</v>
          </cell>
          <cell r="CI882">
            <v>0</v>
          </cell>
          <cell r="CJ882">
            <v>0</v>
          </cell>
          <cell r="CK882">
            <v>0</v>
          </cell>
          <cell r="CL882">
            <v>0</v>
          </cell>
          <cell r="CM882">
            <v>0</v>
          </cell>
          <cell r="CN882">
            <v>0</v>
          </cell>
          <cell r="CO882">
            <v>0</v>
          </cell>
          <cell r="CP882">
            <v>0</v>
          </cell>
          <cell r="CQ882">
            <v>0</v>
          </cell>
          <cell r="CR882">
            <v>0</v>
          </cell>
          <cell r="CS882">
            <v>0</v>
          </cell>
          <cell r="CT882">
            <v>0</v>
          </cell>
          <cell r="CU882">
            <v>0</v>
          </cell>
          <cell r="CV882">
            <v>0</v>
          </cell>
          <cell r="CW882">
            <v>0</v>
          </cell>
          <cell r="CX882">
            <v>0</v>
          </cell>
          <cell r="CY882">
            <v>0</v>
          </cell>
          <cell r="CZ882">
            <v>0</v>
          </cell>
          <cell r="DA882">
            <v>0</v>
          </cell>
          <cell r="DB882">
            <v>0</v>
          </cell>
          <cell r="DC882">
            <v>0</v>
          </cell>
          <cell r="DD882">
            <v>0</v>
          </cell>
          <cell r="DE882">
            <v>0</v>
          </cell>
          <cell r="DF882">
            <v>0</v>
          </cell>
          <cell r="DG882">
            <v>0</v>
          </cell>
          <cell r="DH882">
            <v>0</v>
          </cell>
          <cell r="DI882">
            <v>0</v>
          </cell>
          <cell r="DJ882">
            <v>0</v>
          </cell>
          <cell r="DK882">
            <v>0</v>
          </cell>
          <cell r="DL882">
            <v>0</v>
          </cell>
          <cell r="DM882">
            <v>0</v>
          </cell>
          <cell r="DN882">
            <v>0</v>
          </cell>
          <cell r="DO882">
            <v>0</v>
          </cell>
          <cell r="DP882">
            <v>0</v>
          </cell>
          <cell r="DQ882">
            <v>0</v>
          </cell>
          <cell r="DR882">
            <v>0</v>
          </cell>
          <cell r="DS882">
            <v>0</v>
          </cell>
          <cell r="DT882">
            <v>0</v>
          </cell>
          <cell r="DU882">
            <v>0</v>
          </cell>
          <cell r="DV882">
            <v>0</v>
          </cell>
          <cell r="DW882">
            <v>0</v>
          </cell>
          <cell r="DX882">
            <v>0</v>
          </cell>
          <cell r="DY882">
            <v>0</v>
          </cell>
          <cell r="DZ882">
            <v>0</v>
          </cell>
          <cell r="EA882">
            <v>0</v>
          </cell>
          <cell r="EB882">
            <v>0</v>
          </cell>
          <cell r="EC882">
            <v>0</v>
          </cell>
          <cell r="ED882">
            <v>0</v>
          </cell>
        </row>
        <row r="883"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  <cell r="BD883">
            <v>0</v>
          </cell>
          <cell r="BE883">
            <v>0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  <cell r="BL883">
            <v>0</v>
          </cell>
          <cell r="BM883">
            <v>0</v>
          </cell>
          <cell r="BN883">
            <v>0</v>
          </cell>
          <cell r="BO883">
            <v>0</v>
          </cell>
          <cell r="BP883">
            <v>0</v>
          </cell>
          <cell r="BQ883">
            <v>0</v>
          </cell>
          <cell r="BR883">
            <v>0</v>
          </cell>
          <cell r="BS883">
            <v>0</v>
          </cell>
          <cell r="BT883">
            <v>0</v>
          </cell>
          <cell r="BU883">
            <v>0</v>
          </cell>
          <cell r="BV883">
            <v>0</v>
          </cell>
          <cell r="BW883">
            <v>0</v>
          </cell>
          <cell r="BX883">
            <v>0</v>
          </cell>
          <cell r="BY883">
            <v>0</v>
          </cell>
          <cell r="BZ883">
            <v>0</v>
          </cell>
          <cell r="CA883">
            <v>0</v>
          </cell>
          <cell r="CB883">
            <v>0</v>
          </cell>
          <cell r="CC883">
            <v>0</v>
          </cell>
          <cell r="CD883">
            <v>0</v>
          </cell>
          <cell r="CE883">
            <v>0</v>
          </cell>
          <cell r="CF883">
            <v>0</v>
          </cell>
          <cell r="CG883">
            <v>0</v>
          </cell>
          <cell r="CH883">
            <v>0</v>
          </cell>
          <cell r="CI883">
            <v>0</v>
          </cell>
          <cell r="CJ883">
            <v>0</v>
          </cell>
          <cell r="CK883">
            <v>0</v>
          </cell>
          <cell r="CL883">
            <v>0</v>
          </cell>
          <cell r="CM883">
            <v>0</v>
          </cell>
          <cell r="CN883">
            <v>0</v>
          </cell>
          <cell r="CO883">
            <v>0</v>
          </cell>
          <cell r="CP883">
            <v>0</v>
          </cell>
          <cell r="CQ883">
            <v>0</v>
          </cell>
          <cell r="CR883">
            <v>0</v>
          </cell>
          <cell r="CS883">
            <v>0</v>
          </cell>
          <cell r="CT883">
            <v>0</v>
          </cell>
          <cell r="CU883">
            <v>0</v>
          </cell>
          <cell r="CV883">
            <v>0</v>
          </cell>
          <cell r="CW883">
            <v>0</v>
          </cell>
          <cell r="CX883">
            <v>0</v>
          </cell>
          <cell r="CY883">
            <v>0</v>
          </cell>
          <cell r="CZ883">
            <v>0</v>
          </cell>
          <cell r="DA883">
            <v>0</v>
          </cell>
          <cell r="DB883">
            <v>0</v>
          </cell>
          <cell r="DC883">
            <v>0</v>
          </cell>
          <cell r="DD883">
            <v>0</v>
          </cell>
          <cell r="DE883">
            <v>0</v>
          </cell>
          <cell r="DF883">
            <v>0</v>
          </cell>
          <cell r="DG883">
            <v>0</v>
          </cell>
          <cell r="DH883">
            <v>0</v>
          </cell>
          <cell r="DI883">
            <v>0</v>
          </cell>
          <cell r="DJ883">
            <v>0</v>
          </cell>
          <cell r="DK883">
            <v>0</v>
          </cell>
          <cell r="DL883">
            <v>0</v>
          </cell>
          <cell r="DM883">
            <v>0</v>
          </cell>
          <cell r="DN883">
            <v>0</v>
          </cell>
          <cell r="DO883">
            <v>0</v>
          </cell>
          <cell r="DP883">
            <v>0</v>
          </cell>
          <cell r="DQ883">
            <v>0</v>
          </cell>
          <cell r="DR883">
            <v>0</v>
          </cell>
          <cell r="DS883">
            <v>0</v>
          </cell>
          <cell r="DT883">
            <v>0</v>
          </cell>
          <cell r="DU883">
            <v>0</v>
          </cell>
          <cell r="DV883">
            <v>0</v>
          </cell>
          <cell r="DW883">
            <v>0</v>
          </cell>
          <cell r="DX883">
            <v>0</v>
          </cell>
          <cell r="DY883">
            <v>0</v>
          </cell>
          <cell r="DZ883">
            <v>0</v>
          </cell>
          <cell r="EA883">
            <v>0</v>
          </cell>
          <cell r="EB883">
            <v>0</v>
          </cell>
          <cell r="EC883">
            <v>0</v>
          </cell>
          <cell r="ED883">
            <v>0</v>
          </cell>
        </row>
        <row r="884"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K884">
            <v>0</v>
          </cell>
          <cell r="BL884">
            <v>0</v>
          </cell>
          <cell r="BM884">
            <v>0</v>
          </cell>
          <cell r="BN884">
            <v>0</v>
          </cell>
          <cell r="BO884">
            <v>0</v>
          </cell>
          <cell r="BP884">
            <v>0</v>
          </cell>
          <cell r="BQ884">
            <v>0</v>
          </cell>
          <cell r="BR884">
            <v>0</v>
          </cell>
          <cell r="BS884">
            <v>0</v>
          </cell>
          <cell r="BT884">
            <v>0</v>
          </cell>
          <cell r="BU884">
            <v>0</v>
          </cell>
          <cell r="BV884">
            <v>0</v>
          </cell>
          <cell r="BW884">
            <v>0</v>
          </cell>
          <cell r="BX884">
            <v>0</v>
          </cell>
          <cell r="BY884">
            <v>0</v>
          </cell>
          <cell r="BZ884">
            <v>0</v>
          </cell>
          <cell r="CA884">
            <v>0</v>
          </cell>
          <cell r="CB884">
            <v>0</v>
          </cell>
          <cell r="CC884">
            <v>0</v>
          </cell>
          <cell r="CD884">
            <v>0</v>
          </cell>
          <cell r="CE884">
            <v>0</v>
          </cell>
          <cell r="CF884">
            <v>0</v>
          </cell>
          <cell r="CG884">
            <v>0</v>
          </cell>
          <cell r="CH884">
            <v>0</v>
          </cell>
          <cell r="CI884">
            <v>0</v>
          </cell>
          <cell r="CJ884">
            <v>0</v>
          </cell>
          <cell r="CK884">
            <v>0</v>
          </cell>
          <cell r="CL884">
            <v>0</v>
          </cell>
          <cell r="CM884">
            <v>0</v>
          </cell>
          <cell r="CN884">
            <v>0</v>
          </cell>
          <cell r="CO884">
            <v>0</v>
          </cell>
          <cell r="CP884">
            <v>0</v>
          </cell>
          <cell r="CQ884">
            <v>0</v>
          </cell>
          <cell r="CR884">
            <v>0</v>
          </cell>
          <cell r="CS884">
            <v>0</v>
          </cell>
          <cell r="CT884">
            <v>0</v>
          </cell>
          <cell r="CU884">
            <v>0</v>
          </cell>
          <cell r="CV884">
            <v>0</v>
          </cell>
          <cell r="CW884">
            <v>0</v>
          </cell>
          <cell r="CX884">
            <v>0</v>
          </cell>
          <cell r="CY884">
            <v>0</v>
          </cell>
          <cell r="CZ884">
            <v>0</v>
          </cell>
          <cell r="DA884">
            <v>0</v>
          </cell>
          <cell r="DB884">
            <v>0</v>
          </cell>
          <cell r="DC884">
            <v>0</v>
          </cell>
          <cell r="DD884">
            <v>0</v>
          </cell>
          <cell r="DE884">
            <v>0</v>
          </cell>
          <cell r="DF884">
            <v>0</v>
          </cell>
          <cell r="DG884">
            <v>0</v>
          </cell>
          <cell r="DH884">
            <v>0</v>
          </cell>
          <cell r="DI884">
            <v>0</v>
          </cell>
          <cell r="DJ884">
            <v>0</v>
          </cell>
          <cell r="DK884">
            <v>0</v>
          </cell>
          <cell r="DL884">
            <v>0</v>
          </cell>
          <cell r="DM884">
            <v>0</v>
          </cell>
          <cell r="DN884">
            <v>0</v>
          </cell>
          <cell r="DO884">
            <v>0</v>
          </cell>
          <cell r="DP884">
            <v>0</v>
          </cell>
          <cell r="DQ884">
            <v>0</v>
          </cell>
          <cell r="DR884">
            <v>0</v>
          </cell>
          <cell r="DS884">
            <v>0</v>
          </cell>
          <cell r="DT884">
            <v>0</v>
          </cell>
          <cell r="DU884">
            <v>0</v>
          </cell>
          <cell r="DV884">
            <v>0</v>
          </cell>
          <cell r="DW884">
            <v>0</v>
          </cell>
          <cell r="DX884">
            <v>0</v>
          </cell>
          <cell r="DY884">
            <v>0</v>
          </cell>
          <cell r="DZ884">
            <v>0</v>
          </cell>
          <cell r="EA884">
            <v>0</v>
          </cell>
          <cell r="EB884">
            <v>0</v>
          </cell>
          <cell r="EC884">
            <v>0</v>
          </cell>
          <cell r="ED884">
            <v>0</v>
          </cell>
        </row>
        <row r="885"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  <cell r="BL885">
            <v>0</v>
          </cell>
          <cell r="BM885">
            <v>0</v>
          </cell>
          <cell r="BN885">
            <v>0</v>
          </cell>
          <cell r="BO885">
            <v>0</v>
          </cell>
          <cell r="BP885">
            <v>0</v>
          </cell>
          <cell r="BQ885">
            <v>0</v>
          </cell>
          <cell r="BR885">
            <v>0</v>
          </cell>
          <cell r="BS885">
            <v>0</v>
          </cell>
          <cell r="BT885">
            <v>0</v>
          </cell>
          <cell r="BU885">
            <v>0</v>
          </cell>
          <cell r="BV885">
            <v>0</v>
          </cell>
          <cell r="BW885">
            <v>0</v>
          </cell>
          <cell r="BX885">
            <v>0</v>
          </cell>
          <cell r="BY885">
            <v>0</v>
          </cell>
          <cell r="BZ885">
            <v>0</v>
          </cell>
          <cell r="CA885">
            <v>0</v>
          </cell>
          <cell r="CB885">
            <v>0</v>
          </cell>
          <cell r="CC885">
            <v>0</v>
          </cell>
          <cell r="CD885">
            <v>0</v>
          </cell>
          <cell r="CE885">
            <v>0</v>
          </cell>
          <cell r="CF885">
            <v>0</v>
          </cell>
          <cell r="CG885">
            <v>0</v>
          </cell>
          <cell r="CH885">
            <v>0</v>
          </cell>
          <cell r="CI885">
            <v>0</v>
          </cell>
          <cell r="CJ885">
            <v>0</v>
          </cell>
          <cell r="CK885">
            <v>0</v>
          </cell>
          <cell r="CL885">
            <v>0</v>
          </cell>
          <cell r="CM885">
            <v>0</v>
          </cell>
          <cell r="CN885">
            <v>0</v>
          </cell>
          <cell r="CO885">
            <v>0</v>
          </cell>
          <cell r="CP885">
            <v>0</v>
          </cell>
          <cell r="CQ885">
            <v>0</v>
          </cell>
          <cell r="CR885">
            <v>0</v>
          </cell>
          <cell r="CS885">
            <v>0</v>
          </cell>
          <cell r="CT885">
            <v>0</v>
          </cell>
          <cell r="CU885">
            <v>0</v>
          </cell>
          <cell r="CV885">
            <v>0</v>
          </cell>
          <cell r="CW885">
            <v>0</v>
          </cell>
          <cell r="CX885">
            <v>0</v>
          </cell>
          <cell r="CY885">
            <v>0</v>
          </cell>
          <cell r="CZ885">
            <v>0</v>
          </cell>
          <cell r="DA885">
            <v>0</v>
          </cell>
          <cell r="DB885">
            <v>0</v>
          </cell>
          <cell r="DC885">
            <v>0</v>
          </cell>
          <cell r="DD885">
            <v>0</v>
          </cell>
          <cell r="DE885">
            <v>0</v>
          </cell>
          <cell r="DF885">
            <v>0</v>
          </cell>
          <cell r="DG885">
            <v>0</v>
          </cell>
          <cell r="DH885">
            <v>0</v>
          </cell>
          <cell r="DI885">
            <v>0</v>
          </cell>
          <cell r="DJ885">
            <v>0</v>
          </cell>
          <cell r="DK885">
            <v>0</v>
          </cell>
          <cell r="DL885">
            <v>0</v>
          </cell>
          <cell r="DM885">
            <v>0</v>
          </cell>
          <cell r="DN885">
            <v>0</v>
          </cell>
          <cell r="DO885">
            <v>0</v>
          </cell>
          <cell r="DP885">
            <v>0</v>
          </cell>
          <cell r="DQ885">
            <v>0</v>
          </cell>
          <cell r="DR885">
            <v>0</v>
          </cell>
          <cell r="DS885">
            <v>0</v>
          </cell>
          <cell r="DT885">
            <v>0</v>
          </cell>
          <cell r="DU885">
            <v>0</v>
          </cell>
          <cell r="DV885">
            <v>0</v>
          </cell>
          <cell r="DW885">
            <v>0</v>
          </cell>
          <cell r="DX885">
            <v>0</v>
          </cell>
          <cell r="DY885">
            <v>0</v>
          </cell>
          <cell r="DZ885">
            <v>0</v>
          </cell>
          <cell r="EA885">
            <v>0</v>
          </cell>
          <cell r="EB885">
            <v>0</v>
          </cell>
          <cell r="EC885">
            <v>0</v>
          </cell>
          <cell r="ED885">
            <v>0</v>
          </cell>
        </row>
        <row r="887"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0</v>
          </cell>
          <cell r="BE887">
            <v>0</v>
          </cell>
          <cell r="BF887">
            <v>0</v>
          </cell>
          <cell r="BG887">
            <v>0</v>
          </cell>
          <cell r="BH887">
            <v>0</v>
          </cell>
          <cell r="BI887">
            <v>0</v>
          </cell>
          <cell r="BJ887">
            <v>0</v>
          </cell>
          <cell r="BK887">
            <v>0</v>
          </cell>
          <cell r="BL887">
            <v>0</v>
          </cell>
          <cell r="BM887">
            <v>0</v>
          </cell>
          <cell r="BN887">
            <v>0</v>
          </cell>
          <cell r="BO887">
            <v>0</v>
          </cell>
          <cell r="BP887">
            <v>0</v>
          </cell>
          <cell r="BQ887">
            <v>0</v>
          </cell>
          <cell r="BR887">
            <v>0</v>
          </cell>
          <cell r="BS887">
            <v>0</v>
          </cell>
          <cell r="BT887">
            <v>0</v>
          </cell>
          <cell r="BU887">
            <v>0</v>
          </cell>
          <cell r="BV887">
            <v>0</v>
          </cell>
          <cell r="BW887">
            <v>0</v>
          </cell>
          <cell r="BX887">
            <v>0</v>
          </cell>
          <cell r="BY887">
            <v>0</v>
          </cell>
          <cell r="BZ887">
            <v>0</v>
          </cell>
          <cell r="CA887">
            <v>0</v>
          </cell>
          <cell r="CB887">
            <v>0</v>
          </cell>
          <cell r="CC887">
            <v>0</v>
          </cell>
          <cell r="CD887">
            <v>0</v>
          </cell>
          <cell r="CE887">
            <v>0</v>
          </cell>
          <cell r="CF887">
            <v>0</v>
          </cell>
          <cell r="CG887">
            <v>0</v>
          </cell>
          <cell r="CH887">
            <v>0</v>
          </cell>
          <cell r="CI887">
            <v>0</v>
          </cell>
          <cell r="CJ887">
            <v>0</v>
          </cell>
          <cell r="CK887">
            <v>0</v>
          </cell>
          <cell r="CL887">
            <v>0</v>
          </cell>
          <cell r="CM887">
            <v>0</v>
          </cell>
          <cell r="CN887">
            <v>0</v>
          </cell>
          <cell r="CO887">
            <v>0</v>
          </cell>
          <cell r="CP887">
            <v>0</v>
          </cell>
          <cell r="CQ887">
            <v>0</v>
          </cell>
          <cell r="CR887">
            <v>0</v>
          </cell>
          <cell r="CS887">
            <v>0</v>
          </cell>
          <cell r="CT887">
            <v>0</v>
          </cell>
          <cell r="CU887">
            <v>0</v>
          </cell>
          <cell r="CV887">
            <v>0</v>
          </cell>
          <cell r="CW887">
            <v>0</v>
          </cell>
          <cell r="CX887">
            <v>0</v>
          </cell>
          <cell r="CY887">
            <v>0</v>
          </cell>
          <cell r="CZ887">
            <v>0</v>
          </cell>
          <cell r="DA887">
            <v>0</v>
          </cell>
          <cell r="DB887">
            <v>0</v>
          </cell>
          <cell r="DC887">
            <v>0</v>
          </cell>
          <cell r="DD887">
            <v>0</v>
          </cell>
          <cell r="DE887">
            <v>0</v>
          </cell>
          <cell r="DF887">
            <v>0</v>
          </cell>
          <cell r="DG887">
            <v>0</v>
          </cell>
          <cell r="DH887">
            <v>0</v>
          </cell>
          <cell r="DI887">
            <v>0</v>
          </cell>
          <cell r="DJ887">
            <v>0</v>
          </cell>
          <cell r="DK887">
            <v>0</v>
          </cell>
          <cell r="DL887">
            <v>0</v>
          </cell>
          <cell r="DM887">
            <v>0</v>
          </cell>
          <cell r="DN887">
            <v>0</v>
          </cell>
          <cell r="DO887">
            <v>0</v>
          </cell>
          <cell r="DP887">
            <v>0</v>
          </cell>
          <cell r="DQ887">
            <v>0</v>
          </cell>
          <cell r="DR887">
            <v>0</v>
          </cell>
          <cell r="DS887">
            <v>0</v>
          </cell>
          <cell r="DT887">
            <v>0</v>
          </cell>
          <cell r="DU887">
            <v>0</v>
          </cell>
          <cell r="DV887">
            <v>0</v>
          </cell>
          <cell r="DW887">
            <v>0</v>
          </cell>
          <cell r="DX887">
            <v>0</v>
          </cell>
          <cell r="DY887">
            <v>0</v>
          </cell>
          <cell r="DZ887">
            <v>0</v>
          </cell>
          <cell r="EA887">
            <v>0</v>
          </cell>
          <cell r="EB887">
            <v>0</v>
          </cell>
          <cell r="EC887">
            <v>0</v>
          </cell>
          <cell r="ED887">
            <v>0</v>
          </cell>
        </row>
        <row r="890"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  <cell r="BL890">
            <v>0</v>
          </cell>
          <cell r="BM890">
            <v>0</v>
          </cell>
          <cell r="BN890">
            <v>0</v>
          </cell>
          <cell r="BO890">
            <v>0</v>
          </cell>
          <cell r="BP890">
            <v>0</v>
          </cell>
          <cell r="BQ890">
            <v>0</v>
          </cell>
          <cell r="BR890">
            <v>0</v>
          </cell>
          <cell r="BS890">
            <v>0</v>
          </cell>
          <cell r="BT890">
            <v>0</v>
          </cell>
          <cell r="BU890">
            <v>0</v>
          </cell>
          <cell r="BV890">
            <v>0</v>
          </cell>
          <cell r="BW890">
            <v>0</v>
          </cell>
          <cell r="BX890">
            <v>0</v>
          </cell>
          <cell r="BY890">
            <v>0</v>
          </cell>
          <cell r="BZ890">
            <v>0</v>
          </cell>
          <cell r="CA890">
            <v>0</v>
          </cell>
          <cell r="CB890">
            <v>0</v>
          </cell>
          <cell r="CC890">
            <v>0</v>
          </cell>
          <cell r="CD890">
            <v>0</v>
          </cell>
          <cell r="CE890">
            <v>0</v>
          </cell>
          <cell r="CF890">
            <v>0</v>
          </cell>
          <cell r="CG890">
            <v>0</v>
          </cell>
          <cell r="CH890">
            <v>0</v>
          </cell>
          <cell r="CI890">
            <v>0</v>
          </cell>
          <cell r="CJ890">
            <v>0</v>
          </cell>
          <cell r="CK890">
            <v>0</v>
          </cell>
          <cell r="CL890">
            <v>0</v>
          </cell>
          <cell r="CM890">
            <v>0</v>
          </cell>
          <cell r="CN890">
            <v>0</v>
          </cell>
          <cell r="CO890">
            <v>0</v>
          </cell>
          <cell r="CP890">
            <v>0</v>
          </cell>
          <cell r="CQ890">
            <v>0</v>
          </cell>
          <cell r="CR890">
            <v>0</v>
          </cell>
          <cell r="CS890">
            <v>0</v>
          </cell>
          <cell r="CT890">
            <v>0</v>
          </cell>
          <cell r="CU890">
            <v>0</v>
          </cell>
          <cell r="CV890">
            <v>0</v>
          </cell>
          <cell r="CW890">
            <v>0</v>
          </cell>
          <cell r="CX890">
            <v>0</v>
          </cell>
          <cell r="CY890">
            <v>0</v>
          </cell>
          <cell r="CZ890">
            <v>0</v>
          </cell>
          <cell r="DA890">
            <v>0</v>
          </cell>
          <cell r="DB890">
            <v>0</v>
          </cell>
          <cell r="DC890">
            <v>0</v>
          </cell>
          <cell r="DD890">
            <v>0</v>
          </cell>
          <cell r="DE890">
            <v>0</v>
          </cell>
          <cell r="DF890">
            <v>0</v>
          </cell>
          <cell r="DG890">
            <v>0</v>
          </cell>
          <cell r="DH890">
            <v>0</v>
          </cell>
          <cell r="DI890">
            <v>0</v>
          </cell>
          <cell r="DJ890">
            <v>0</v>
          </cell>
          <cell r="DK890">
            <v>0</v>
          </cell>
          <cell r="DL890">
            <v>0</v>
          </cell>
          <cell r="DM890">
            <v>0</v>
          </cell>
          <cell r="DN890">
            <v>0</v>
          </cell>
          <cell r="DO890">
            <v>0</v>
          </cell>
          <cell r="DP890">
            <v>0</v>
          </cell>
          <cell r="DQ890">
            <v>0</v>
          </cell>
          <cell r="DR890">
            <v>0</v>
          </cell>
          <cell r="DS890">
            <v>0</v>
          </cell>
          <cell r="DT890">
            <v>0</v>
          </cell>
          <cell r="DU890">
            <v>0</v>
          </cell>
          <cell r="DV890">
            <v>0</v>
          </cell>
          <cell r="DW890">
            <v>0</v>
          </cell>
          <cell r="DX890">
            <v>0</v>
          </cell>
          <cell r="DY890">
            <v>0</v>
          </cell>
          <cell r="DZ890">
            <v>0</v>
          </cell>
          <cell r="EA890">
            <v>0</v>
          </cell>
          <cell r="EB890">
            <v>0</v>
          </cell>
          <cell r="EC890">
            <v>0</v>
          </cell>
          <cell r="ED890">
            <v>0</v>
          </cell>
        </row>
        <row r="891"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0</v>
          </cell>
          <cell r="BE891">
            <v>0</v>
          </cell>
          <cell r="BF891">
            <v>0</v>
          </cell>
          <cell r="BG891">
            <v>0</v>
          </cell>
          <cell r="BH891">
            <v>0</v>
          </cell>
          <cell r="BI891">
            <v>0</v>
          </cell>
          <cell r="BJ891">
            <v>0</v>
          </cell>
          <cell r="BK891">
            <v>0</v>
          </cell>
          <cell r="BL891">
            <v>0</v>
          </cell>
          <cell r="BM891">
            <v>0</v>
          </cell>
          <cell r="BN891">
            <v>0</v>
          </cell>
          <cell r="BO891">
            <v>0</v>
          </cell>
          <cell r="BP891">
            <v>0</v>
          </cell>
          <cell r="BQ891">
            <v>0</v>
          </cell>
          <cell r="BR891">
            <v>0</v>
          </cell>
          <cell r="BS891">
            <v>0</v>
          </cell>
          <cell r="BT891">
            <v>0</v>
          </cell>
          <cell r="BU891">
            <v>0</v>
          </cell>
          <cell r="BV891">
            <v>0</v>
          </cell>
          <cell r="BW891">
            <v>0</v>
          </cell>
          <cell r="BX891">
            <v>0</v>
          </cell>
          <cell r="BY891">
            <v>0</v>
          </cell>
          <cell r="BZ891">
            <v>0</v>
          </cell>
          <cell r="CA891">
            <v>0</v>
          </cell>
          <cell r="CB891">
            <v>0</v>
          </cell>
          <cell r="CC891">
            <v>0</v>
          </cell>
          <cell r="CD891">
            <v>0</v>
          </cell>
          <cell r="CE891">
            <v>0</v>
          </cell>
          <cell r="CF891">
            <v>0</v>
          </cell>
          <cell r="CG891">
            <v>0</v>
          </cell>
          <cell r="CH891">
            <v>0</v>
          </cell>
          <cell r="CI891">
            <v>0</v>
          </cell>
          <cell r="CJ891">
            <v>0</v>
          </cell>
          <cell r="CK891">
            <v>0</v>
          </cell>
          <cell r="CL891">
            <v>0</v>
          </cell>
          <cell r="CM891">
            <v>0</v>
          </cell>
          <cell r="CN891">
            <v>0</v>
          </cell>
          <cell r="CO891">
            <v>0</v>
          </cell>
          <cell r="CP891">
            <v>0</v>
          </cell>
          <cell r="CQ891">
            <v>0</v>
          </cell>
          <cell r="CR891">
            <v>0</v>
          </cell>
          <cell r="CS891">
            <v>0</v>
          </cell>
          <cell r="CT891">
            <v>0</v>
          </cell>
          <cell r="CU891">
            <v>0</v>
          </cell>
          <cell r="CV891">
            <v>0</v>
          </cell>
          <cell r="CW891">
            <v>0</v>
          </cell>
          <cell r="CX891">
            <v>0</v>
          </cell>
          <cell r="CY891">
            <v>0</v>
          </cell>
          <cell r="CZ891">
            <v>0</v>
          </cell>
          <cell r="DA891">
            <v>0</v>
          </cell>
          <cell r="DB891">
            <v>0</v>
          </cell>
          <cell r="DC891">
            <v>0</v>
          </cell>
          <cell r="DD891">
            <v>0</v>
          </cell>
          <cell r="DE891">
            <v>0</v>
          </cell>
          <cell r="DF891">
            <v>0</v>
          </cell>
          <cell r="DG891">
            <v>0</v>
          </cell>
          <cell r="DH891">
            <v>0</v>
          </cell>
          <cell r="DI891">
            <v>0</v>
          </cell>
          <cell r="DJ891">
            <v>0</v>
          </cell>
          <cell r="DK891">
            <v>0</v>
          </cell>
          <cell r="DL891">
            <v>0</v>
          </cell>
          <cell r="DM891">
            <v>0</v>
          </cell>
          <cell r="DN891">
            <v>0</v>
          </cell>
          <cell r="DO891">
            <v>0</v>
          </cell>
          <cell r="DP891">
            <v>0</v>
          </cell>
          <cell r="DQ891">
            <v>0</v>
          </cell>
          <cell r="DR891">
            <v>0</v>
          </cell>
          <cell r="DS891">
            <v>0</v>
          </cell>
          <cell r="DT891">
            <v>0</v>
          </cell>
          <cell r="DU891">
            <v>0</v>
          </cell>
          <cell r="DV891">
            <v>0</v>
          </cell>
          <cell r="DW891">
            <v>0</v>
          </cell>
          <cell r="DX891">
            <v>0</v>
          </cell>
          <cell r="DY891">
            <v>0</v>
          </cell>
          <cell r="DZ891">
            <v>0</v>
          </cell>
          <cell r="EA891">
            <v>0</v>
          </cell>
          <cell r="EB891">
            <v>0</v>
          </cell>
          <cell r="EC891">
            <v>0</v>
          </cell>
          <cell r="ED891">
            <v>0</v>
          </cell>
        </row>
        <row r="892"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>
            <v>0</v>
          </cell>
          <cell r="BJ892">
            <v>0</v>
          </cell>
          <cell r="BK892">
            <v>0</v>
          </cell>
          <cell r="BL892">
            <v>0</v>
          </cell>
          <cell r="BM892">
            <v>0</v>
          </cell>
          <cell r="BN892">
            <v>0</v>
          </cell>
          <cell r="BO892">
            <v>0</v>
          </cell>
          <cell r="BP892">
            <v>0</v>
          </cell>
          <cell r="BQ892">
            <v>0</v>
          </cell>
          <cell r="BR892">
            <v>0</v>
          </cell>
          <cell r="BS892">
            <v>0</v>
          </cell>
          <cell r="BT892">
            <v>0</v>
          </cell>
          <cell r="BU892">
            <v>0</v>
          </cell>
          <cell r="BV892">
            <v>0</v>
          </cell>
          <cell r="BW892">
            <v>0</v>
          </cell>
          <cell r="BX892">
            <v>0</v>
          </cell>
          <cell r="BY892">
            <v>0</v>
          </cell>
          <cell r="BZ892">
            <v>0</v>
          </cell>
          <cell r="CA892">
            <v>0</v>
          </cell>
          <cell r="CB892">
            <v>0</v>
          </cell>
          <cell r="CC892">
            <v>0</v>
          </cell>
          <cell r="CD892">
            <v>0</v>
          </cell>
          <cell r="CE892">
            <v>0</v>
          </cell>
          <cell r="CF892">
            <v>0</v>
          </cell>
          <cell r="CG892">
            <v>0</v>
          </cell>
          <cell r="CH892">
            <v>0</v>
          </cell>
          <cell r="CI892">
            <v>0</v>
          </cell>
          <cell r="CJ892">
            <v>0</v>
          </cell>
          <cell r="CK892">
            <v>0</v>
          </cell>
          <cell r="CL892">
            <v>0</v>
          </cell>
          <cell r="CM892">
            <v>0</v>
          </cell>
          <cell r="CN892">
            <v>0</v>
          </cell>
          <cell r="CO892">
            <v>0</v>
          </cell>
          <cell r="CP892">
            <v>0</v>
          </cell>
          <cell r="CQ892">
            <v>0</v>
          </cell>
          <cell r="CR892">
            <v>0</v>
          </cell>
          <cell r="CS892">
            <v>0</v>
          </cell>
          <cell r="CT892">
            <v>0</v>
          </cell>
          <cell r="CU892">
            <v>0</v>
          </cell>
          <cell r="CV892">
            <v>0</v>
          </cell>
          <cell r="CW892">
            <v>0</v>
          </cell>
          <cell r="CX892">
            <v>0</v>
          </cell>
          <cell r="CY892">
            <v>0</v>
          </cell>
          <cell r="CZ892">
            <v>0</v>
          </cell>
          <cell r="DA892">
            <v>0</v>
          </cell>
          <cell r="DB892">
            <v>0</v>
          </cell>
          <cell r="DC892">
            <v>0</v>
          </cell>
          <cell r="DD892">
            <v>0</v>
          </cell>
          <cell r="DE892">
            <v>0</v>
          </cell>
          <cell r="DF892">
            <v>0</v>
          </cell>
          <cell r="DG892">
            <v>0</v>
          </cell>
          <cell r="DH892">
            <v>0</v>
          </cell>
          <cell r="DI892">
            <v>0</v>
          </cell>
          <cell r="DJ892">
            <v>0</v>
          </cell>
          <cell r="DK892">
            <v>0</v>
          </cell>
          <cell r="DL892">
            <v>0</v>
          </cell>
          <cell r="DM892">
            <v>0</v>
          </cell>
          <cell r="DN892">
            <v>0</v>
          </cell>
          <cell r="DO892">
            <v>0</v>
          </cell>
          <cell r="DP892">
            <v>0</v>
          </cell>
          <cell r="DQ892">
            <v>0</v>
          </cell>
          <cell r="DR892">
            <v>0</v>
          </cell>
          <cell r="DS892">
            <v>0</v>
          </cell>
          <cell r="DT892">
            <v>0</v>
          </cell>
          <cell r="DU892">
            <v>0</v>
          </cell>
          <cell r="DV892">
            <v>0</v>
          </cell>
          <cell r="DW892">
            <v>0</v>
          </cell>
          <cell r="DX892">
            <v>0</v>
          </cell>
          <cell r="DY892">
            <v>0</v>
          </cell>
          <cell r="DZ892">
            <v>0</v>
          </cell>
          <cell r="EA892">
            <v>0</v>
          </cell>
          <cell r="EB892">
            <v>0</v>
          </cell>
          <cell r="EC892">
            <v>0</v>
          </cell>
          <cell r="ED892">
            <v>0</v>
          </cell>
        </row>
        <row r="893"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>
            <v>0</v>
          </cell>
          <cell r="BJ893">
            <v>0</v>
          </cell>
          <cell r="BK893">
            <v>0</v>
          </cell>
          <cell r="BL893">
            <v>0</v>
          </cell>
          <cell r="BM893">
            <v>0</v>
          </cell>
          <cell r="BN893">
            <v>0</v>
          </cell>
          <cell r="BO893">
            <v>0</v>
          </cell>
          <cell r="BP893">
            <v>0</v>
          </cell>
          <cell r="BQ893">
            <v>0</v>
          </cell>
          <cell r="BR893">
            <v>0</v>
          </cell>
          <cell r="BS893">
            <v>0</v>
          </cell>
          <cell r="BT893">
            <v>0</v>
          </cell>
          <cell r="BU893">
            <v>0</v>
          </cell>
          <cell r="BV893">
            <v>0</v>
          </cell>
          <cell r="BW893">
            <v>0</v>
          </cell>
          <cell r="BX893">
            <v>0</v>
          </cell>
          <cell r="BY893">
            <v>0</v>
          </cell>
          <cell r="BZ893">
            <v>0</v>
          </cell>
          <cell r="CA893">
            <v>0</v>
          </cell>
          <cell r="CB893">
            <v>0</v>
          </cell>
          <cell r="CC893">
            <v>0</v>
          </cell>
          <cell r="CD893">
            <v>0</v>
          </cell>
          <cell r="CE893">
            <v>0</v>
          </cell>
          <cell r="CF893">
            <v>0</v>
          </cell>
          <cell r="CG893">
            <v>0</v>
          </cell>
          <cell r="CH893">
            <v>0</v>
          </cell>
          <cell r="CI893">
            <v>0</v>
          </cell>
          <cell r="CJ893">
            <v>0</v>
          </cell>
          <cell r="CK893">
            <v>0</v>
          </cell>
          <cell r="CL893">
            <v>0</v>
          </cell>
          <cell r="CM893">
            <v>0</v>
          </cell>
          <cell r="CN893">
            <v>0</v>
          </cell>
          <cell r="CO893">
            <v>0</v>
          </cell>
          <cell r="CP893">
            <v>0</v>
          </cell>
          <cell r="CQ893">
            <v>0</v>
          </cell>
          <cell r="CR893">
            <v>0</v>
          </cell>
          <cell r="CS893">
            <v>0</v>
          </cell>
          <cell r="CT893">
            <v>0</v>
          </cell>
          <cell r="CU893">
            <v>0</v>
          </cell>
          <cell r="CV893">
            <v>0</v>
          </cell>
          <cell r="CW893">
            <v>0</v>
          </cell>
          <cell r="CX893">
            <v>0</v>
          </cell>
          <cell r="CY893">
            <v>0</v>
          </cell>
          <cell r="CZ893">
            <v>0</v>
          </cell>
          <cell r="DA893">
            <v>0</v>
          </cell>
          <cell r="DB893">
            <v>0</v>
          </cell>
          <cell r="DC893">
            <v>0</v>
          </cell>
          <cell r="DD893">
            <v>0</v>
          </cell>
          <cell r="DE893">
            <v>0</v>
          </cell>
          <cell r="DF893">
            <v>0</v>
          </cell>
          <cell r="DG893">
            <v>0</v>
          </cell>
          <cell r="DH893">
            <v>0</v>
          </cell>
          <cell r="DI893">
            <v>0</v>
          </cell>
          <cell r="DJ893">
            <v>0</v>
          </cell>
          <cell r="DK893">
            <v>0</v>
          </cell>
          <cell r="DL893">
            <v>0</v>
          </cell>
          <cell r="DM893">
            <v>0</v>
          </cell>
          <cell r="DN893">
            <v>0</v>
          </cell>
          <cell r="DO893">
            <v>0</v>
          </cell>
          <cell r="DP893">
            <v>0</v>
          </cell>
          <cell r="DQ893">
            <v>0</v>
          </cell>
          <cell r="DR893">
            <v>0</v>
          </cell>
          <cell r="DS893">
            <v>0</v>
          </cell>
          <cell r="DT893">
            <v>0</v>
          </cell>
          <cell r="DU893">
            <v>0</v>
          </cell>
          <cell r="DV893">
            <v>0</v>
          </cell>
          <cell r="DW893">
            <v>0</v>
          </cell>
          <cell r="DX893">
            <v>0</v>
          </cell>
          <cell r="DY893">
            <v>0</v>
          </cell>
          <cell r="DZ893">
            <v>0</v>
          </cell>
          <cell r="EA893">
            <v>0</v>
          </cell>
          <cell r="EB893">
            <v>0</v>
          </cell>
          <cell r="EC893">
            <v>0</v>
          </cell>
          <cell r="ED893">
            <v>0</v>
          </cell>
        </row>
        <row r="894"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  <cell r="BL894">
            <v>0</v>
          </cell>
          <cell r="BM894">
            <v>0</v>
          </cell>
          <cell r="BN894">
            <v>0</v>
          </cell>
          <cell r="BO894">
            <v>0</v>
          </cell>
          <cell r="BP894">
            <v>0</v>
          </cell>
          <cell r="BQ894">
            <v>0</v>
          </cell>
          <cell r="BR894">
            <v>0</v>
          </cell>
          <cell r="BS894">
            <v>0</v>
          </cell>
          <cell r="BT894">
            <v>0</v>
          </cell>
          <cell r="BU894">
            <v>0</v>
          </cell>
          <cell r="BV894">
            <v>0</v>
          </cell>
          <cell r="BW894">
            <v>0</v>
          </cell>
          <cell r="BX894">
            <v>0</v>
          </cell>
          <cell r="BY894">
            <v>0</v>
          </cell>
          <cell r="BZ894">
            <v>0</v>
          </cell>
          <cell r="CA894">
            <v>0</v>
          </cell>
          <cell r="CB894">
            <v>0</v>
          </cell>
          <cell r="CC894">
            <v>0</v>
          </cell>
          <cell r="CD894">
            <v>0</v>
          </cell>
          <cell r="CE894">
            <v>0</v>
          </cell>
          <cell r="CF894">
            <v>0</v>
          </cell>
          <cell r="CG894">
            <v>0</v>
          </cell>
          <cell r="CH894">
            <v>0</v>
          </cell>
          <cell r="CI894">
            <v>0</v>
          </cell>
          <cell r="CJ894">
            <v>0</v>
          </cell>
          <cell r="CK894">
            <v>0</v>
          </cell>
          <cell r="CL894">
            <v>0</v>
          </cell>
          <cell r="CM894">
            <v>0</v>
          </cell>
          <cell r="CN894">
            <v>0</v>
          </cell>
          <cell r="CO894">
            <v>0</v>
          </cell>
          <cell r="CP894">
            <v>0</v>
          </cell>
          <cell r="CQ894">
            <v>0</v>
          </cell>
          <cell r="CR894">
            <v>0</v>
          </cell>
          <cell r="CS894">
            <v>0</v>
          </cell>
          <cell r="CT894">
            <v>0</v>
          </cell>
          <cell r="CU894">
            <v>0</v>
          </cell>
          <cell r="CV894">
            <v>0</v>
          </cell>
          <cell r="CW894">
            <v>0</v>
          </cell>
          <cell r="CX894">
            <v>0</v>
          </cell>
          <cell r="CY894">
            <v>0</v>
          </cell>
          <cell r="CZ894">
            <v>0</v>
          </cell>
          <cell r="DA894">
            <v>0</v>
          </cell>
          <cell r="DB894">
            <v>0</v>
          </cell>
          <cell r="DC894">
            <v>0</v>
          </cell>
          <cell r="DD894">
            <v>0</v>
          </cell>
          <cell r="DE894">
            <v>0</v>
          </cell>
          <cell r="DF894">
            <v>0</v>
          </cell>
          <cell r="DG894">
            <v>0</v>
          </cell>
          <cell r="DH894">
            <v>0</v>
          </cell>
          <cell r="DI894">
            <v>0</v>
          </cell>
          <cell r="DJ894">
            <v>0</v>
          </cell>
          <cell r="DK894">
            <v>0</v>
          </cell>
          <cell r="DL894">
            <v>0</v>
          </cell>
          <cell r="DM894">
            <v>0</v>
          </cell>
          <cell r="DN894">
            <v>0</v>
          </cell>
          <cell r="DO894">
            <v>0</v>
          </cell>
          <cell r="DP894">
            <v>0</v>
          </cell>
          <cell r="DQ894">
            <v>0</v>
          </cell>
          <cell r="DR894">
            <v>0</v>
          </cell>
          <cell r="DS894">
            <v>0</v>
          </cell>
          <cell r="DT894">
            <v>0</v>
          </cell>
          <cell r="DU894">
            <v>0</v>
          </cell>
          <cell r="DV894">
            <v>0</v>
          </cell>
          <cell r="DW894">
            <v>0</v>
          </cell>
          <cell r="DX894">
            <v>0</v>
          </cell>
          <cell r="DY894">
            <v>0</v>
          </cell>
          <cell r="DZ894">
            <v>0</v>
          </cell>
          <cell r="EA894">
            <v>0</v>
          </cell>
          <cell r="EB894">
            <v>0</v>
          </cell>
          <cell r="EC894">
            <v>0</v>
          </cell>
          <cell r="ED894">
            <v>0</v>
          </cell>
        </row>
        <row r="895"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>
            <v>0</v>
          </cell>
          <cell r="BH895">
            <v>0</v>
          </cell>
          <cell r="BI895">
            <v>0</v>
          </cell>
          <cell r="BJ895">
            <v>0</v>
          </cell>
          <cell r="BK895">
            <v>0</v>
          </cell>
          <cell r="BL895">
            <v>0</v>
          </cell>
          <cell r="BM895">
            <v>0</v>
          </cell>
          <cell r="BN895">
            <v>0</v>
          </cell>
          <cell r="BO895">
            <v>0</v>
          </cell>
          <cell r="BP895">
            <v>0</v>
          </cell>
          <cell r="BQ895">
            <v>0</v>
          </cell>
          <cell r="BR895">
            <v>0</v>
          </cell>
          <cell r="BS895">
            <v>0</v>
          </cell>
          <cell r="BT895">
            <v>0</v>
          </cell>
          <cell r="BU895">
            <v>0</v>
          </cell>
          <cell r="BV895">
            <v>0</v>
          </cell>
          <cell r="BW895">
            <v>0</v>
          </cell>
          <cell r="BX895">
            <v>0</v>
          </cell>
          <cell r="BY895">
            <v>0</v>
          </cell>
          <cell r="BZ895">
            <v>0</v>
          </cell>
          <cell r="CA895">
            <v>0</v>
          </cell>
          <cell r="CB895">
            <v>0</v>
          </cell>
          <cell r="CC895">
            <v>0</v>
          </cell>
          <cell r="CD895">
            <v>0</v>
          </cell>
          <cell r="CE895">
            <v>0</v>
          </cell>
          <cell r="CF895">
            <v>0</v>
          </cell>
          <cell r="CG895">
            <v>0</v>
          </cell>
          <cell r="CH895">
            <v>0</v>
          </cell>
          <cell r="CI895">
            <v>0</v>
          </cell>
          <cell r="CJ895">
            <v>0</v>
          </cell>
          <cell r="CK895">
            <v>0</v>
          </cell>
          <cell r="CL895">
            <v>0</v>
          </cell>
          <cell r="CM895">
            <v>0</v>
          </cell>
          <cell r="CN895">
            <v>0</v>
          </cell>
          <cell r="CO895">
            <v>0</v>
          </cell>
          <cell r="CP895">
            <v>0</v>
          </cell>
          <cell r="CQ895">
            <v>0</v>
          </cell>
          <cell r="CR895">
            <v>0</v>
          </cell>
          <cell r="CS895">
            <v>0</v>
          </cell>
          <cell r="CT895">
            <v>0</v>
          </cell>
          <cell r="CU895">
            <v>0</v>
          </cell>
          <cell r="CV895">
            <v>0</v>
          </cell>
          <cell r="CW895">
            <v>0</v>
          </cell>
          <cell r="CX895">
            <v>0</v>
          </cell>
          <cell r="CY895">
            <v>0</v>
          </cell>
          <cell r="CZ895">
            <v>0</v>
          </cell>
          <cell r="DA895">
            <v>0</v>
          </cell>
          <cell r="DB895">
            <v>0</v>
          </cell>
          <cell r="DC895">
            <v>0</v>
          </cell>
          <cell r="DD895">
            <v>0</v>
          </cell>
          <cell r="DE895">
            <v>0</v>
          </cell>
          <cell r="DF895">
            <v>0</v>
          </cell>
          <cell r="DG895">
            <v>0</v>
          </cell>
          <cell r="DH895">
            <v>0</v>
          </cell>
          <cell r="DI895">
            <v>0</v>
          </cell>
          <cell r="DJ895">
            <v>0</v>
          </cell>
          <cell r="DK895">
            <v>0</v>
          </cell>
          <cell r="DL895">
            <v>0</v>
          </cell>
          <cell r="DM895">
            <v>0</v>
          </cell>
          <cell r="DN895">
            <v>0</v>
          </cell>
          <cell r="DO895">
            <v>0</v>
          </cell>
          <cell r="DP895">
            <v>0</v>
          </cell>
          <cell r="DQ895">
            <v>0</v>
          </cell>
          <cell r="DR895">
            <v>0</v>
          </cell>
          <cell r="DS895">
            <v>0</v>
          </cell>
          <cell r="DT895">
            <v>0</v>
          </cell>
          <cell r="DU895">
            <v>0</v>
          </cell>
          <cell r="DV895">
            <v>0</v>
          </cell>
          <cell r="DW895">
            <v>0</v>
          </cell>
          <cell r="DX895">
            <v>0</v>
          </cell>
          <cell r="DY895">
            <v>0</v>
          </cell>
          <cell r="DZ895">
            <v>0</v>
          </cell>
          <cell r="EA895">
            <v>0</v>
          </cell>
          <cell r="EB895">
            <v>0</v>
          </cell>
          <cell r="EC895">
            <v>0</v>
          </cell>
          <cell r="ED895">
            <v>0</v>
          </cell>
        </row>
        <row r="896"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0</v>
          </cell>
          <cell r="BE896">
            <v>0</v>
          </cell>
          <cell r="BF896">
            <v>0</v>
          </cell>
          <cell r="BG896">
            <v>0</v>
          </cell>
          <cell r="BH896">
            <v>0</v>
          </cell>
          <cell r="BI896">
            <v>0</v>
          </cell>
          <cell r="BJ896">
            <v>0</v>
          </cell>
          <cell r="BK896">
            <v>0</v>
          </cell>
          <cell r="BL896">
            <v>0</v>
          </cell>
          <cell r="BM896">
            <v>0</v>
          </cell>
          <cell r="BN896">
            <v>0</v>
          </cell>
          <cell r="BO896">
            <v>0</v>
          </cell>
          <cell r="BP896">
            <v>0</v>
          </cell>
          <cell r="BQ896">
            <v>0</v>
          </cell>
          <cell r="BR896">
            <v>0</v>
          </cell>
          <cell r="BS896">
            <v>0</v>
          </cell>
          <cell r="BT896">
            <v>0</v>
          </cell>
          <cell r="BU896">
            <v>0</v>
          </cell>
          <cell r="BV896">
            <v>0</v>
          </cell>
          <cell r="BW896">
            <v>0</v>
          </cell>
          <cell r="BX896">
            <v>0</v>
          </cell>
          <cell r="BY896">
            <v>0</v>
          </cell>
          <cell r="BZ896">
            <v>0</v>
          </cell>
          <cell r="CA896">
            <v>0</v>
          </cell>
          <cell r="CB896">
            <v>0</v>
          </cell>
          <cell r="CC896">
            <v>0</v>
          </cell>
          <cell r="CD896">
            <v>0</v>
          </cell>
          <cell r="CE896">
            <v>0</v>
          </cell>
          <cell r="CF896">
            <v>0</v>
          </cell>
          <cell r="CG896">
            <v>0</v>
          </cell>
          <cell r="CH896">
            <v>0</v>
          </cell>
          <cell r="CI896">
            <v>0</v>
          </cell>
          <cell r="CJ896">
            <v>0</v>
          </cell>
          <cell r="CK896">
            <v>0</v>
          </cell>
          <cell r="CL896">
            <v>0</v>
          </cell>
          <cell r="CM896">
            <v>0</v>
          </cell>
          <cell r="CN896">
            <v>0</v>
          </cell>
          <cell r="CO896">
            <v>0</v>
          </cell>
          <cell r="CP896">
            <v>0</v>
          </cell>
          <cell r="CQ896">
            <v>0</v>
          </cell>
          <cell r="CR896">
            <v>0</v>
          </cell>
          <cell r="CS896">
            <v>0</v>
          </cell>
          <cell r="CT896">
            <v>0</v>
          </cell>
          <cell r="CU896">
            <v>0</v>
          </cell>
          <cell r="CV896">
            <v>0</v>
          </cell>
          <cell r="CW896">
            <v>0</v>
          </cell>
          <cell r="CX896">
            <v>0</v>
          </cell>
          <cell r="CY896">
            <v>0</v>
          </cell>
          <cell r="CZ896">
            <v>0</v>
          </cell>
          <cell r="DA896">
            <v>0</v>
          </cell>
          <cell r="DB896">
            <v>0</v>
          </cell>
          <cell r="DC896">
            <v>0</v>
          </cell>
          <cell r="DD896">
            <v>0</v>
          </cell>
          <cell r="DE896">
            <v>0</v>
          </cell>
          <cell r="DF896">
            <v>0</v>
          </cell>
          <cell r="DG896">
            <v>0</v>
          </cell>
          <cell r="DH896">
            <v>0</v>
          </cell>
          <cell r="DI896">
            <v>0</v>
          </cell>
          <cell r="DJ896">
            <v>0</v>
          </cell>
          <cell r="DK896">
            <v>0</v>
          </cell>
          <cell r="DL896">
            <v>0</v>
          </cell>
          <cell r="DM896">
            <v>0</v>
          </cell>
          <cell r="DN896">
            <v>0</v>
          </cell>
          <cell r="DO896">
            <v>0</v>
          </cell>
          <cell r="DP896">
            <v>0</v>
          </cell>
          <cell r="DQ896">
            <v>0</v>
          </cell>
          <cell r="DR896">
            <v>0</v>
          </cell>
          <cell r="DS896">
            <v>0</v>
          </cell>
          <cell r="DT896">
            <v>0</v>
          </cell>
          <cell r="DU896">
            <v>0</v>
          </cell>
          <cell r="DV896">
            <v>0</v>
          </cell>
          <cell r="DW896">
            <v>0</v>
          </cell>
          <cell r="DX896">
            <v>0</v>
          </cell>
          <cell r="DY896">
            <v>0</v>
          </cell>
          <cell r="DZ896">
            <v>0</v>
          </cell>
          <cell r="EA896">
            <v>0</v>
          </cell>
          <cell r="EB896">
            <v>0</v>
          </cell>
          <cell r="EC896">
            <v>0</v>
          </cell>
          <cell r="ED896">
            <v>0</v>
          </cell>
        </row>
        <row r="898"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  <cell r="BL898">
            <v>0</v>
          </cell>
          <cell r="BM898">
            <v>0</v>
          </cell>
          <cell r="BN898">
            <v>0</v>
          </cell>
          <cell r="BO898">
            <v>0</v>
          </cell>
          <cell r="BP898">
            <v>0</v>
          </cell>
          <cell r="BQ898">
            <v>0</v>
          </cell>
          <cell r="BR898">
            <v>0</v>
          </cell>
          <cell r="BS898">
            <v>0</v>
          </cell>
          <cell r="BT898">
            <v>0</v>
          </cell>
          <cell r="BU898">
            <v>0</v>
          </cell>
          <cell r="BV898">
            <v>0</v>
          </cell>
          <cell r="BW898">
            <v>0</v>
          </cell>
          <cell r="BX898">
            <v>0</v>
          </cell>
          <cell r="BY898">
            <v>0</v>
          </cell>
          <cell r="BZ898">
            <v>0</v>
          </cell>
          <cell r="CA898">
            <v>0</v>
          </cell>
          <cell r="CB898">
            <v>0</v>
          </cell>
          <cell r="CC898">
            <v>0</v>
          </cell>
          <cell r="CD898">
            <v>0</v>
          </cell>
          <cell r="CE898">
            <v>0</v>
          </cell>
          <cell r="CF898">
            <v>0</v>
          </cell>
          <cell r="CG898">
            <v>0</v>
          </cell>
          <cell r="CH898">
            <v>0</v>
          </cell>
          <cell r="CI898">
            <v>0</v>
          </cell>
          <cell r="CJ898">
            <v>0</v>
          </cell>
          <cell r="CK898">
            <v>0</v>
          </cell>
          <cell r="CL898">
            <v>0</v>
          </cell>
          <cell r="CM898">
            <v>0</v>
          </cell>
          <cell r="CN898">
            <v>0</v>
          </cell>
          <cell r="CO898">
            <v>0</v>
          </cell>
          <cell r="CP898">
            <v>0</v>
          </cell>
          <cell r="CQ898">
            <v>0</v>
          </cell>
          <cell r="CR898">
            <v>0</v>
          </cell>
          <cell r="CS898">
            <v>0</v>
          </cell>
          <cell r="CT898">
            <v>0</v>
          </cell>
          <cell r="CU898">
            <v>0</v>
          </cell>
          <cell r="CV898">
            <v>0</v>
          </cell>
          <cell r="CW898">
            <v>0</v>
          </cell>
          <cell r="CX898">
            <v>0</v>
          </cell>
          <cell r="CY898">
            <v>0</v>
          </cell>
          <cell r="CZ898">
            <v>0</v>
          </cell>
          <cell r="DA898">
            <v>0</v>
          </cell>
          <cell r="DB898">
            <v>0</v>
          </cell>
          <cell r="DC898">
            <v>0</v>
          </cell>
          <cell r="DD898">
            <v>0</v>
          </cell>
          <cell r="DE898">
            <v>0</v>
          </cell>
          <cell r="DF898">
            <v>0</v>
          </cell>
          <cell r="DG898">
            <v>0</v>
          </cell>
          <cell r="DH898">
            <v>0</v>
          </cell>
          <cell r="DI898">
            <v>0</v>
          </cell>
          <cell r="DJ898">
            <v>0</v>
          </cell>
          <cell r="DK898">
            <v>0</v>
          </cell>
          <cell r="DL898">
            <v>0</v>
          </cell>
          <cell r="DM898">
            <v>0</v>
          </cell>
          <cell r="DN898">
            <v>0</v>
          </cell>
          <cell r="DO898">
            <v>0</v>
          </cell>
          <cell r="DP898">
            <v>0</v>
          </cell>
          <cell r="DQ898">
            <v>0</v>
          </cell>
          <cell r="DR898">
            <v>0</v>
          </cell>
          <cell r="DS898">
            <v>0</v>
          </cell>
          <cell r="DT898">
            <v>0</v>
          </cell>
          <cell r="DU898">
            <v>0</v>
          </cell>
          <cell r="DV898">
            <v>0</v>
          </cell>
          <cell r="DW898">
            <v>0</v>
          </cell>
          <cell r="DX898">
            <v>0</v>
          </cell>
          <cell r="DY898">
            <v>0</v>
          </cell>
          <cell r="DZ898">
            <v>0</v>
          </cell>
          <cell r="EA898">
            <v>0</v>
          </cell>
          <cell r="EB898">
            <v>0</v>
          </cell>
          <cell r="EC898">
            <v>0</v>
          </cell>
          <cell r="ED898">
            <v>0</v>
          </cell>
        </row>
        <row r="901"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-0.01</v>
          </cell>
          <cell r="M901">
            <v>0.02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0.02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0.02</v>
          </cell>
          <cell r="AN901">
            <v>0</v>
          </cell>
          <cell r="AO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0.01</v>
          </cell>
          <cell r="AV901">
            <v>0</v>
          </cell>
          <cell r="AW901">
            <v>0</v>
          </cell>
          <cell r="AX901">
            <v>0</v>
          </cell>
          <cell r="AY901">
            <v>0</v>
          </cell>
          <cell r="AZ901">
            <v>0.01</v>
          </cell>
          <cell r="BA901">
            <v>0</v>
          </cell>
          <cell r="BB901">
            <v>0</v>
          </cell>
          <cell r="BC901">
            <v>0</v>
          </cell>
          <cell r="BD901">
            <v>0</v>
          </cell>
          <cell r="BE901">
            <v>0</v>
          </cell>
          <cell r="BF901">
            <v>0</v>
          </cell>
          <cell r="BG901">
            <v>0</v>
          </cell>
          <cell r="BH901">
            <v>0</v>
          </cell>
          <cell r="BI901">
            <v>0</v>
          </cell>
          <cell r="BJ901">
            <v>0</v>
          </cell>
          <cell r="BK901">
            <v>0</v>
          </cell>
          <cell r="BL901">
            <v>0</v>
          </cell>
          <cell r="BM901">
            <v>0.01</v>
          </cell>
          <cell r="BN901">
            <v>0</v>
          </cell>
          <cell r="BO901">
            <v>0</v>
          </cell>
          <cell r="BP901">
            <v>0</v>
          </cell>
          <cell r="BQ901">
            <v>0</v>
          </cell>
          <cell r="BR901">
            <v>0</v>
          </cell>
          <cell r="BS901">
            <v>0</v>
          </cell>
          <cell r="BT901">
            <v>0</v>
          </cell>
          <cell r="BU901">
            <v>0</v>
          </cell>
          <cell r="BV901">
            <v>0</v>
          </cell>
          <cell r="BW901">
            <v>0</v>
          </cell>
          <cell r="BX901">
            <v>0.01</v>
          </cell>
          <cell r="BY901">
            <v>0</v>
          </cell>
          <cell r="BZ901">
            <v>0</v>
          </cell>
          <cell r="CA901">
            <v>0</v>
          </cell>
          <cell r="CB901">
            <v>0</v>
          </cell>
          <cell r="CC901">
            <v>0</v>
          </cell>
          <cell r="CD901">
            <v>0</v>
          </cell>
          <cell r="CE901">
            <v>0</v>
          </cell>
          <cell r="CF901">
            <v>0</v>
          </cell>
          <cell r="CG901">
            <v>0</v>
          </cell>
          <cell r="CH901">
            <v>0</v>
          </cell>
          <cell r="CI901">
            <v>0</v>
          </cell>
          <cell r="CJ901">
            <v>0</v>
          </cell>
          <cell r="CK901">
            <v>0</v>
          </cell>
          <cell r="CL901">
            <v>0</v>
          </cell>
          <cell r="CM901">
            <v>0</v>
          </cell>
          <cell r="CN901">
            <v>0</v>
          </cell>
          <cell r="CO901">
            <v>0</v>
          </cell>
          <cell r="CP901">
            <v>0</v>
          </cell>
          <cell r="CQ901">
            <v>0</v>
          </cell>
          <cell r="CR901">
            <v>0</v>
          </cell>
          <cell r="CS901">
            <v>0</v>
          </cell>
          <cell r="CT901">
            <v>0</v>
          </cell>
          <cell r="CU901">
            <v>0</v>
          </cell>
          <cell r="CV901">
            <v>0</v>
          </cell>
          <cell r="CW901">
            <v>0</v>
          </cell>
          <cell r="CX901">
            <v>0</v>
          </cell>
          <cell r="CY901">
            <v>0</v>
          </cell>
          <cell r="CZ901">
            <v>0</v>
          </cell>
          <cell r="DA901">
            <v>0</v>
          </cell>
          <cell r="DB901">
            <v>0</v>
          </cell>
          <cell r="DC901">
            <v>0</v>
          </cell>
          <cell r="DD901">
            <v>0</v>
          </cell>
          <cell r="DE901">
            <v>0</v>
          </cell>
          <cell r="DF901">
            <v>0</v>
          </cell>
          <cell r="DG901">
            <v>0</v>
          </cell>
          <cell r="DH901">
            <v>0</v>
          </cell>
          <cell r="DI901">
            <v>0</v>
          </cell>
          <cell r="DJ901">
            <v>0</v>
          </cell>
          <cell r="DK901">
            <v>0</v>
          </cell>
          <cell r="DL901">
            <v>0</v>
          </cell>
          <cell r="DM901">
            <v>0</v>
          </cell>
          <cell r="DN901">
            <v>0</v>
          </cell>
          <cell r="DO901">
            <v>0</v>
          </cell>
          <cell r="DP901">
            <v>0</v>
          </cell>
          <cell r="DQ901">
            <v>0</v>
          </cell>
          <cell r="DR901">
            <v>0</v>
          </cell>
          <cell r="DS901">
            <v>0</v>
          </cell>
          <cell r="DT901">
            <v>0</v>
          </cell>
          <cell r="DU901">
            <v>0</v>
          </cell>
          <cell r="DV901">
            <v>0</v>
          </cell>
          <cell r="DW901">
            <v>0</v>
          </cell>
          <cell r="DX901">
            <v>0</v>
          </cell>
          <cell r="DY901">
            <v>0</v>
          </cell>
          <cell r="DZ901">
            <v>0</v>
          </cell>
          <cell r="EA901">
            <v>0</v>
          </cell>
          <cell r="EB901">
            <v>0</v>
          </cell>
          <cell r="EC901">
            <v>0</v>
          </cell>
          <cell r="ED901">
            <v>0</v>
          </cell>
        </row>
        <row r="902"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0.01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-0.01</v>
          </cell>
          <cell r="X902">
            <v>-0.01</v>
          </cell>
          <cell r="Y902">
            <v>0.03</v>
          </cell>
          <cell r="Z902">
            <v>0.01</v>
          </cell>
          <cell r="AA902">
            <v>0.02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0.02</v>
          </cell>
          <cell r="AM902">
            <v>0.02</v>
          </cell>
          <cell r="AN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-0.01</v>
          </cell>
          <cell r="AT902">
            <v>0.01</v>
          </cell>
          <cell r="AU902">
            <v>0</v>
          </cell>
          <cell r="AV902">
            <v>0</v>
          </cell>
          <cell r="AW902">
            <v>0</v>
          </cell>
          <cell r="AX902">
            <v>0</v>
          </cell>
          <cell r="AY902">
            <v>-0.01</v>
          </cell>
          <cell r="AZ902">
            <v>0.01</v>
          </cell>
          <cell r="BA902">
            <v>0</v>
          </cell>
          <cell r="BB902">
            <v>0</v>
          </cell>
          <cell r="BC902">
            <v>0</v>
          </cell>
          <cell r="BD902">
            <v>0</v>
          </cell>
          <cell r="BE902">
            <v>0</v>
          </cell>
          <cell r="BF902">
            <v>0</v>
          </cell>
          <cell r="BG902">
            <v>0</v>
          </cell>
          <cell r="BH902">
            <v>0</v>
          </cell>
          <cell r="BI902">
            <v>0</v>
          </cell>
          <cell r="BJ902">
            <v>0</v>
          </cell>
          <cell r="BK902">
            <v>0</v>
          </cell>
          <cell r="BL902">
            <v>0.01</v>
          </cell>
          <cell r="BM902">
            <v>0.02</v>
          </cell>
          <cell r="BN902">
            <v>0</v>
          </cell>
          <cell r="BO902">
            <v>0.01</v>
          </cell>
          <cell r="BP902">
            <v>0</v>
          </cell>
          <cell r="BQ902">
            <v>0</v>
          </cell>
          <cell r="BR902">
            <v>0</v>
          </cell>
          <cell r="BS902">
            <v>0</v>
          </cell>
          <cell r="BT902">
            <v>0</v>
          </cell>
          <cell r="BU902">
            <v>0</v>
          </cell>
          <cell r="BV902">
            <v>0</v>
          </cell>
          <cell r="BW902">
            <v>0</v>
          </cell>
          <cell r="BX902">
            <v>0</v>
          </cell>
          <cell r="BY902">
            <v>0</v>
          </cell>
          <cell r="BZ902">
            <v>0</v>
          </cell>
          <cell r="CA902">
            <v>0</v>
          </cell>
          <cell r="CB902">
            <v>0</v>
          </cell>
          <cell r="CC902">
            <v>0</v>
          </cell>
          <cell r="CD902">
            <v>0</v>
          </cell>
          <cell r="CE902">
            <v>0</v>
          </cell>
          <cell r="CF902">
            <v>0</v>
          </cell>
          <cell r="CG902">
            <v>0</v>
          </cell>
          <cell r="CH902">
            <v>0</v>
          </cell>
          <cell r="CI902">
            <v>0</v>
          </cell>
          <cell r="CJ902">
            <v>0</v>
          </cell>
          <cell r="CK902">
            <v>0</v>
          </cell>
          <cell r="CL902">
            <v>0</v>
          </cell>
          <cell r="CM902">
            <v>0</v>
          </cell>
          <cell r="CN902">
            <v>0</v>
          </cell>
          <cell r="CO902">
            <v>0</v>
          </cell>
          <cell r="CP902">
            <v>0</v>
          </cell>
          <cell r="CQ902">
            <v>0</v>
          </cell>
          <cell r="CR902">
            <v>0</v>
          </cell>
          <cell r="CS902">
            <v>0</v>
          </cell>
          <cell r="CT902">
            <v>0</v>
          </cell>
          <cell r="CU902">
            <v>0</v>
          </cell>
          <cell r="CV902">
            <v>0</v>
          </cell>
          <cell r="CW902">
            <v>0</v>
          </cell>
          <cell r="CX902">
            <v>0</v>
          </cell>
          <cell r="CY902">
            <v>0</v>
          </cell>
          <cell r="CZ902">
            <v>0</v>
          </cell>
          <cell r="DA902">
            <v>0</v>
          </cell>
          <cell r="DB902">
            <v>0</v>
          </cell>
          <cell r="DC902">
            <v>0</v>
          </cell>
          <cell r="DD902">
            <v>0</v>
          </cell>
          <cell r="DE902">
            <v>0</v>
          </cell>
          <cell r="DF902">
            <v>0</v>
          </cell>
          <cell r="DG902">
            <v>0</v>
          </cell>
          <cell r="DH902">
            <v>0</v>
          </cell>
          <cell r="DI902">
            <v>0</v>
          </cell>
          <cell r="DJ902">
            <v>0</v>
          </cell>
          <cell r="DK902">
            <v>0</v>
          </cell>
          <cell r="DL902">
            <v>0</v>
          </cell>
          <cell r="DM902">
            <v>0</v>
          </cell>
          <cell r="DN902">
            <v>0</v>
          </cell>
          <cell r="DO902">
            <v>0</v>
          </cell>
          <cell r="DP902">
            <v>0</v>
          </cell>
          <cell r="DQ902">
            <v>0</v>
          </cell>
          <cell r="DR902">
            <v>0</v>
          </cell>
          <cell r="DS902">
            <v>0</v>
          </cell>
          <cell r="DT902">
            <v>0</v>
          </cell>
          <cell r="DU902">
            <v>0</v>
          </cell>
          <cell r="DV902">
            <v>0</v>
          </cell>
          <cell r="DW902">
            <v>0</v>
          </cell>
          <cell r="DX902">
            <v>0</v>
          </cell>
          <cell r="DY902">
            <v>0</v>
          </cell>
          <cell r="DZ902">
            <v>0</v>
          </cell>
          <cell r="EA902">
            <v>0</v>
          </cell>
          <cell r="EB902">
            <v>0</v>
          </cell>
          <cell r="EC902">
            <v>0</v>
          </cell>
          <cell r="ED902">
            <v>0</v>
          </cell>
        </row>
        <row r="903">
          <cell r="F903">
            <v>0</v>
          </cell>
          <cell r="G903">
            <v>0</v>
          </cell>
          <cell r="H903">
            <v>0</v>
          </cell>
          <cell r="I903">
            <v>-0.01</v>
          </cell>
          <cell r="J903">
            <v>0</v>
          </cell>
          <cell r="K903">
            <v>-0.01</v>
          </cell>
          <cell r="L903">
            <v>0.01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-0.01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-0.01</v>
          </cell>
          <cell r="X903">
            <v>0</v>
          </cell>
          <cell r="Y903">
            <v>0</v>
          </cell>
          <cell r="Z903">
            <v>0.01</v>
          </cell>
          <cell r="AA903">
            <v>0</v>
          </cell>
          <cell r="AB903">
            <v>0</v>
          </cell>
          <cell r="AC903">
            <v>0</v>
          </cell>
          <cell r="AD903">
            <v>-0.05</v>
          </cell>
          <cell r="AE903">
            <v>-0.01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0.01</v>
          </cell>
          <cell r="AM903">
            <v>0.01</v>
          </cell>
          <cell r="AN903">
            <v>0</v>
          </cell>
          <cell r="AO903">
            <v>0</v>
          </cell>
          <cell r="AP903">
            <v>0</v>
          </cell>
          <cell r="AQ903">
            <v>-0.03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-0.01</v>
          </cell>
          <cell r="AW903">
            <v>-0.02</v>
          </cell>
          <cell r="AX903">
            <v>-0.01</v>
          </cell>
          <cell r="AY903">
            <v>0.01</v>
          </cell>
          <cell r="AZ903">
            <v>0.02</v>
          </cell>
          <cell r="BA903">
            <v>0</v>
          </cell>
          <cell r="BB903">
            <v>0</v>
          </cell>
          <cell r="BC903">
            <v>0</v>
          </cell>
          <cell r="BD903">
            <v>-0.02</v>
          </cell>
          <cell r="BE903">
            <v>0</v>
          </cell>
          <cell r="BF903">
            <v>0</v>
          </cell>
          <cell r="BG903">
            <v>0</v>
          </cell>
          <cell r="BH903">
            <v>0</v>
          </cell>
          <cell r="BI903">
            <v>0</v>
          </cell>
          <cell r="BJ903">
            <v>-0.03</v>
          </cell>
          <cell r="BK903">
            <v>0</v>
          </cell>
          <cell r="BL903">
            <v>0</v>
          </cell>
          <cell r="BM903">
            <v>0.01</v>
          </cell>
          <cell r="BN903">
            <v>0</v>
          </cell>
          <cell r="BO903">
            <v>0</v>
          </cell>
          <cell r="BP903">
            <v>0</v>
          </cell>
          <cell r="BQ903">
            <v>0</v>
          </cell>
          <cell r="BR903">
            <v>0</v>
          </cell>
          <cell r="BS903">
            <v>0</v>
          </cell>
          <cell r="BT903">
            <v>0</v>
          </cell>
          <cell r="BU903">
            <v>0</v>
          </cell>
          <cell r="BV903">
            <v>0</v>
          </cell>
          <cell r="BW903">
            <v>0</v>
          </cell>
          <cell r="BX903">
            <v>0</v>
          </cell>
          <cell r="BY903">
            <v>0.01</v>
          </cell>
          <cell r="BZ903">
            <v>0</v>
          </cell>
          <cell r="CA903">
            <v>0</v>
          </cell>
          <cell r="CB903">
            <v>0</v>
          </cell>
          <cell r="CC903">
            <v>0</v>
          </cell>
          <cell r="CD903">
            <v>0</v>
          </cell>
          <cell r="CE903">
            <v>0</v>
          </cell>
          <cell r="CF903">
            <v>0</v>
          </cell>
          <cell r="CG903">
            <v>0</v>
          </cell>
          <cell r="CH903">
            <v>0</v>
          </cell>
          <cell r="CI903">
            <v>0</v>
          </cell>
          <cell r="CJ903">
            <v>-0.01</v>
          </cell>
          <cell r="CK903">
            <v>0</v>
          </cell>
          <cell r="CL903">
            <v>0.01</v>
          </cell>
          <cell r="CM903">
            <v>0</v>
          </cell>
          <cell r="CN903">
            <v>0</v>
          </cell>
          <cell r="CO903">
            <v>0</v>
          </cell>
          <cell r="CP903">
            <v>0</v>
          </cell>
          <cell r="CQ903">
            <v>0</v>
          </cell>
          <cell r="CR903">
            <v>0.01</v>
          </cell>
          <cell r="CS903">
            <v>0</v>
          </cell>
          <cell r="CT903">
            <v>0</v>
          </cell>
          <cell r="CU903">
            <v>0</v>
          </cell>
          <cell r="CV903">
            <v>0</v>
          </cell>
          <cell r="CW903">
            <v>0</v>
          </cell>
          <cell r="CX903">
            <v>0</v>
          </cell>
          <cell r="CY903">
            <v>0.02</v>
          </cell>
          <cell r="CZ903">
            <v>0</v>
          </cell>
          <cell r="DA903">
            <v>0</v>
          </cell>
          <cell r="DB903">
            <v>0</v>
          </cell>
          <cell r="DC903">
            <v>0</v>
          </cell>
          <cell r="DD903">
            <v>0</v>
          </cell>
          <cell r="DE903">
            <v>0.01</v>
          </cell>
          <cell r="DF903">
            <v>0</v>
          </cell>
          <cell r="DG903">
            <v>0</v>
          </cell>
          <cell r="DH903">
            <v>0</v>
          </cell>
          <cell r="DI903">
            <v>0</v>
          </cell>
          <cell r="DJ903">
            <v>-0.02</v>
          </cell>
          <cell r="DK903">
            <v>-0.01</v>
          </cell>
          <cell r="DL903">
            <v>0.02</v>
          </cell>
          <cell r="DM903">
            <v>0</v>
          </cell>
          <cell r="DN903">
            <v>0</v>
          </cell>
          <cell r="DO903">
            <v>0</v>
          </cell>
          <cell r="DP903">
            <v>0</v>
          </cell>
          <cell r="DQ903">
            <v>0</v>
          </cell>
          <cell r="DR903">
            <v>0</v>
          </cell>
          <cell r="DS903">
            <v>0</v>
          </cell>
          <cell r="DT903">
            <v>0</v>
          </cell>
          <cell r="DU903">
            <v>0</v>
          </cell>
          <cell r="DV903">
            <v>0</v>
          </cell>
          <cell r="DW903">
            <v>0</v>
          </cell>
          <cell r="DX903">
            <v>0</v>
          </cell>
          <cell r="DY903">
            <v>0</v>
          </cell>
          <cell r="DZ903">
            <v>0</v>
          </cell>
          <cell r="EA903">
            <v>0</v>
          </cell>
          <cell r="EB903">
            <v>0</v>
          </cell>
          <cell r="EC903">
            <v>0</v>
          </cell>
          <cell r="ED903">
            <v>0</v>
          </cell>
        </row>
        <row r="904"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0.01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-0.01</v>
          </cell>
          <cell r="W904">
            <v>0</v>
          </cell>
          <cell r="X904">
            <v>0</v>
          </cell>
          <cell r="Y904">
            <v>0.02</v>
          </cell>
          <cell r="Z904">
            <v>0.01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-0.01</v>
          </cell>
          <cell r="AJ904">
            <v>0</v>
          </cell>
          <cell r="AK904">
            <v>0</v>
          </cell>
          <cell r="AL904">
            <v>0</v>
          </cell>
          <cell r="AM904">
            <v>0.01</v>
          </cell>
          <cell r="AN904">
            <v>0</v>
          </cell>
          <cell r="AO904">
            <v>0</v>
          </cell>
          <cell r="AP904">
            <v>0</v>
          </cell>
          <cell r="AQ904">
            <v>-0.01</v>
          </cell>
          <cell r="AR904">
            <v>0</v>
          </cell>
          <cell r="AS904">
            <v>0</v>
          </cell>
          <cell r="AT904">
            <v>0</v>
          </cell>
          <cell r="AU904">
            <v>-0.01</v>
          </cell>
          <cell r="AV904">
            <v>0</v>
          </cell>
          <cell r="AW904">
            <v>-0.01</v>
          </cell>
          <cell r="AX904">
            <v>0</v>
          </cell>
          <cell r="AY904">
            <v>0.01</v>
          </cell>
          <cell r="AZ904">
            <v>0.01</v>
          </cell>
          <cell r="BA904">
            <v>0</v>
          </cell>
          <cell r="BB904">
            <v>0</v>
          </cell>
          <cell r="BC904">
            <v>0</v>
          </cell>
          <cell r="BD904">
            <v>0</v>
          </cell>
          <cell r="BE904">
            <v>-0.01</v>
          </cell>
          <cell r="BF904">
            <v>0</v>
          </cell>
          <cell r="BG904">
            <v>-0.01</v>
          </cell>
          <cell r="BH904">
            <v>-0.01</v>
          </cell>
          <cell r="BI904">
            <v>0</v>
          </cell>
          <cell r="BJ904">
            <v>-0.01</v>
          </cell>
          <cell r="BK904">
            <v>0</v>
          </cell>
          <cell r="BL904">
            <v>0</v>
          </cell>
          <cell r="BM904">
            <v>0</v>
          </cell>
          <cell r="BN904">
            <v>0</v>
          </cell>
          <cell r="BO904">
            <v>0</v>
          </cell>
          <cell r="BP904">
            <v>0</v>
          </cell>
          <cell r="BQ904">
            <v>0</v>
          </cell>
          <cell r="BR904">
            <v>0</v>
          </cell>
          <cell r="BS904">
            <v>0</v>
          </cell>
          <cell r="BT904">
            <v>0</v>
          </cell>
          <cell r="BU904">
            <v>0</v>
          </cell>
          <cell r="BV904">
            <v>0</v>
          </cell>
          <cell r="BW904">
            <v>0</v>
          </cell>
          <cell r="BX904">
            <v>0</v>
          </cell>
          <cell r="BY904">
            <v>-0.02</v>
          </cell>
          <cell r="BZ904">
            <v>0</v>
          </cell>
          <cell r="CA904">
            <v>0</v>
          </cell>
          <cell r="CB904">
            <v>0</v>
          </cell>
          <cell r="CC904">
            <v>0</v>
          </cell>
          <cell r="CD904">
            <v>0</v>
          </cell>
          <cell r="CE904">
            <v>0</v>
          </cell>
          <cell r="CF904">
            <v>0</v>
          </cell>
          <cell r="CG904">
            <v>0</v>
          </cell>
          <cell r="CH904">
            <v>0</v>
          </cell>
          <cell r="CI904">
            <v>0</v>
          </cell>
          <cell r="CJ904">
            <v>0</v>
          </cell>
          <cell r="CK904">
            <v>0</v>
          </cell>
          <cell r="CL904">
            <v>-0.02</v>
          </cell>
          <cell r="CM904">
            <v>0</v>
          </cell>
          <cell r="CN904">
            <v>0</v>
          </cell>
          <cell r="CO904">
            <v>0</v>
          </cell>
          <cell r="CP904">
            <v>0</v>
          </cell>
          <cell r="CQ904">
            <v>0</v>
          </cell>
          <cell r="CR904">
            <v>0</v>
          </cell>
          <cell r="CS904">
            <v>0</v>
          </cell>
          <cell r="CT904">
            <v>0</v>
          </cell>
          <cell r="CU904">
            <v>0</v>
          </cell>
          <cell r="CV904">
            <v>0</v>
          </cell>
          <cell r="CW904">
            <v>0</v>
          </cell>
          <cell r="CX904">
            <v>0</v>
          </cell>
          <cell r="CY904">
            <v>-0.02</v>
          </cell>
          <cell r="CZ904">
            <v>0</v>
          </cell>
          <cell r="DA904">
            <v>0</v>
          </cell>
          <cell r="DB904">
            <v>0</v>
          </cell>
          <cell r="DC904">
            <v>0</v>
          </cell>
          <cell r="DD904">
            <v>0</v>
          </cell>
          <cell r="DE904">
            <v>0</v>
          </cell>
          <cell r="DF904">
            <v>0</v>
          </cell>
          <cell r="DG904">
            <v>0</v>
          </cell>
          <cell r="DH904">
            <v>0</v>
          </cell>
          <cell r="DI904">
            <v>0</v>
          </cell>
          <cell r="DJ904">
            <v>0</v>
          </cell>
          <cell r="DK904">
            <v>0</v>
          </cell>
          <cell r="DL904">
            <v>-0.02</v>
          </cell>
          <cell r="DM904">
            <v>0</v>
          </cell>
          <cell r="DN904">
            <v>0</v>
          </cell>
          <cell r="DO904">
            <v>0</v>
          </cell>
          <cell r="DP904">
            <v>0</v>
          </cell>
          <cell r="DQ904">
            <v>0</v>
          </cell>
          <cell r="DR904">
            <v>0</v>
          </cell>
          <cell r="DS904">
            <v>0</v>
          </cell>
          <cell r="DT904">
            <v>0</v>
          </cell>
          <cell r="DU904">
            <v>0</v>
          </cell>
          <cell r="DV904">
            <v>0</v>
          </cell>
          <cell r="DW904">
            <v>0</v>
          </cell>
          <cell r="DX904">
            <v>0</v>
          </cell>
          <cell r="DY904">
            <v>0</v>
          </cell>
          <cell r="DZ904">
            <v>0</v>
          </cell>
          <cell r="EA904">
            <v>0</v>
          </cell>
          <cell r="EB904">
            <v>0</v>
          </cell>
          <cell r="EC904">
            <v>0</v>
          </cell>
          <cell r="ED904">
            <v>0</v>
          </cell>
        </row>
        <row r="905"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-0.02</v>
          </cell>
          <cell r="M905">
            <v>0.01</v>
          </cell>
          <cell r="N905">
            <v>0</v>
          </cell>
          <cell r="O905">
            <v>0</v>
          </cell>
          <cell r="P905">
            <v>0</v>
          </cell>
          <cell r="Q905">
            <v>-0.01</v>
          </cell>
          <cell r="R905">
            <v>0</v>
          </cell>
          <cell r="S905">
            <v>-0.01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-0.01</v>
          </cell>
          <cell r="Y905">
            <v>0</v>
          </cell>
          <cell r="Z905">
            <v>0.01</v>
          </cell>
          <cell r="AA905">
            <v>0</v>
          </cell>
          <cell r="AB905">
            <v>0.01</v>
          </cell>
          <cell r="AC905">
            <v>-0.01</v>
          </cell>
          <cell r="AD905">
            <v>0</v>
          </cell>
          <cell r="AE905">
            <v>0</v>
          </cell>
          <cell r="AF905">
            <v>-0.02</v>
          </cell>
          <cell r="AG905">
            <v>-0.01</v>
          </cell>
          <cell r="AH905">
            <v>0</v>
          </cell>
          <cell r="AI905">
            <v>0</v>
          </cell>
          <cell r="AJ905">
            <v>0</v>
          </cell>
          <cell r="AK905">
            <v>-0.01</v>
          </cell>
          <cell r="AL905">
            <v>-0.03</v>
          </cell>
          <cell r="AM905">
            <v>0.02</v>
          </cell>
          <cell r="AN905">
            <v>0</v>
          </cell>
          <cell r="AO905">
            <v>-0.01</v>
          </cell>
          <cell r="AP905">
            <v>-0.01</v>
          </cell>
          <cell r="AQ905">
            <v>-0.01</v>
          </cell>
          <cell r="AR905">
            <v>-0.01</v>
          </cell>
          <cell r="AS905">
            <v>-0.01</v>
          </cell>
          <cell r="AT905">
            <v>0</v>
          </cell>
          <cell r="AU905">
            <v>0</v>
          </cell>
          <cell r="AV905">
            <v>-0.01</v>
          </cell>
          <cell r="AW905">
            <v>0</v>
          </cell>
          <cell r="AX905">
            <v>-0.02</v>
          </cell>
          <cell r="AY905">
            <v>-0.02</v>
          </cell>
          <cell r="AZ905">
            <v>0.01</v>
          </cell>
          <cell r="BA905">
            <v>0</v>
          </cell>
          <cell r="BB905">
            <v>0</v>
          </cell>
          <cell r="BC905">
            <v>0</v>
          </cell>
          <cell r="BD905">
            <v>0</v>
          </cell>
          <cell r="BE905">
            <v>-0.01</v>
          </cell>
          <cell r="BF905">
            <v>-0.01</v>
          </cell>
          <cell r="BG905">
            <v>-0.01</v>
          </cell>
          <cell r="BH905">
            <v>0</v>
          </cell>
          <cell r="BI905">
            <v>-0.01</v>
          </cell>
          <cell r="BJ905">
            <v>-0.02</v>
          </cell>
          <cell r="BK905">
            <v>0</v>
          </cell>
          <cell r="BL905">
            <v>0.03</v>
          </cell>
          <cell r="BM905">
            <v>0</v>
          </cell>
          <cell r="BN905">
            <v>0</v>
          </cell>
          <cell r="BO905">
            <v>0</v>
          </cell>
          <cell r="BP905">
            <v>0</v>
          </cell>
          <cell r="BQ905">
            <v>-0.01</v>
          </cell>
          <cell r="BR905">
            <v>0</v>
          </cell>
          <cell r="BS905">
            <v>0</v>
          </cell>
          <cell r="BT905">
            <v>0</v>
          </cell>
          <cell r="BU905">
            <v>-0.01</v>
          </cell>
          <cell r="BV905">
            <v>0</v>
          </cell>
          <cell r="BW905">
            <v>0</v>
          </cell>
          <cell r="BX905">
            <v>0</v>
          </cell>
          <cell r="BY905">
            <v>0</v>
          </cell>
          <cell r="BZ905">
            <v>0</v>
          </cell>
          <cell r="CA905">
            <v>0</v>
          </cell>
          <cell r="CB905">
            <v>0</v>
          </cell>
          <cell r="CC905">
            <v>0</v>
          </cell>
          <cell r="CD905">
            <v>0</v>
          </cell>
          <cell r="CE905">
            <v>0</v>
          </cell>
          <cell r="CF905">
            <v>0</v>
          </cell>
          <cell r="CG905">
            <v>0</v>
          </cell>
          <cell r="CH905">
            <v>0</v>
          </cell>
          <cell r="CI905">
            <v>0</v>
          </cell>
          <cell r="CJ905">
            <v>0</v>
          </cell>
          <cell r="CK905">
            <v>0</v>
          </cell>
          <cell r="CL905">
            <v>-0.02</v>
          </cell>
          <cell r="CM905">
            <v>0</v>
          </cell>
          <cell r="CN905">
            <v>0</v>
          </cell>
          <cell r="CO905">
            <v>0</v>
          </cell>
          <cell r="CP905">
            <v>0</v>
          </cell>
          <cell r="CQ905">
            <v>0</v>
          </cell>
          <cell r="CR905">
            <v>0</v>
          </cell>
          <cell r="CS905">
            <v>0</v>
          </cell>
          <cell r="CT905">
            <v>0</v>
          </cell>
          <cell r="CU905">
            <v>0</v>
          </cell>
          <cell r="CV905">
            <v>0.01</v>
          </cell>
          <cell r="CW905">
            <v>0</v>
          </cell>
          <cell r="CX905">
            <v>0</v>
          </cell>
          <cell r="CY905">
            <v>0</v>
          </cell>
          <cell r="CZ905">
            <v>0</v>
          </cell>
          <cell r="DA905">
            <v>0</v>
          </cell>
          <cell r="DB905">
            <v>0</v>
          </cell>
          <cell r="DC905">
            <v>0</v>
          </cell>
          <cell r="DD905">
            <v>0</v>
          </cell>
          <cell r="DE905">
            <v>0</v>
          </cell>
          <cell r="DF905">
            <v>0</v>
          </cell>
          <cell r="DG905">
            <v>0</v>
          </cell>
          <cell r="DH905">
            <v>0</v>
          </cell>
          <cell r="DI905">
            <v>0</v>
          </cell>
          <cell r="DJ905">
            <v>0</v>
          </cell>
          <cell r="DK905">
            <v>0</v>
          </cell>
          <cell r="DL905">
            <v>0</v>
          </cell>
          <cell r="DM905">
            <v>0</v>
          </cell>
          <cell r="DN905">
            <v>0</v>
          </cell>
          <cell r="DO905">
            <v>0</v>
          </cell>
          <cell r="DP905">
            <v>0</v>
          </cell>
          <cell r="DQ905">
            <v>0</v>
          </cell>
          <cell r="DR905">
            <v>0</v>
          </cell>
          <cell r="DS905">
            <v>0</v>
          </cell>
          <cell r="DT905">
            <v>0</v>
          </cell>
          <cell r="DU905">
            <v>0</v>
          </cell>
          <cell r="DV905">
            <v>0</v>
          </cell>
          <cell r="DW905">
            <v>0</v>
          </cell>
          <cell r="DX905">
            <v>0</v>
          </cell>
          <cell r="DY905">
            <v>0</v>
          </cell>
          <cell r="DZ905">
            <v>0</v>
          </cell>
          <cell r="EA905">
            <v>0</v>
          </cell>
          <cell r="EB905">
            <v>0</v>
          </cell>
          <cell r="EC905">
            <v>0</v>
          </cell>
          <cell r="ED905">
            <v>0</v>
          </cell>
        </row>
        <row r="906"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  <cell r="BM906">
            <v>0</v>
          </cell>
          <cell r="BN906">
            <v>0</v>
          </cell>
          <cell r="BO906">
            <v>0</v>
          </cell>
          <cell r="BP906">
            <v>0</v>
          </cell>
          <cell r="BQ906">
            <v>0</v>
          </cell>
          <cell r="BR906">
            <v>0</v>
          </cell>
          <cell r="BS906">
            <v>0</v>
          </cell>
          <cell r="BT906">
            <v>0</v>
          </cell>
          <cell r="BU906">
            <v>0</v>
          </cell>
          <cell r="BV906">
            <v>0</v>
          </cell>
          <cell r="BW906">
            <v>0</v>
          </cell>
          <cell r="BX906">
            <v>0</v>
          </cell>
          <cell r="BY906">
            <v>0</v>
          </cell>
          <cell r="BZ906">
            <v>0</v>
          </cell>
          <cell r="CA906">
            <v>0</v>
          </cell>
          <cell r="CB906">
            <v>0</v>
          </cell>
          <cell r="CC906">
            <v>0</v>
          </cell>
          <cell r="CD906">
            <v>0</v>
          </cell>
          <cell r="CE906">
            <v>0</v>
          </cell>
          <cell r="CF906">
            <v>0</v>
          </cell>
          <cell r="CG906">
            <v>0</v>
          </cell>
          <cell r="CH906">
            <v>0</v>
          </cell>
          <cell r="CI906">
            <v>0</v>
          </cell>
          <cell r="CJ906">
            <v>0</v>
          </cell>
          <cell r="CK906">
            <v>0</v>
          </cell>
          <cell r="CL906">
            <v>0</v>
          </cell>
          <cell r="CM906">
            <v>0</v>
          </cell>
          <cell r="CN906">
            <v>0</v>
          </cell>
          <cell r="CO906">
            <v>0</v>
          </cell>
          <cell r="CP906">
            <v>0</v>
          </cell>
          <cell r="CQ906">
            <v>0</v>
          </cell>
          <cell r="CR906">
            <v>0</v>
          </cell>
          <cell r="CS906">
            <v>0</v>
          </cell>
          <cell r="CT906">
            <v>0</v>
          </cell>
          <cell r="CU906">
            <v>0</v>
          </cell>
          <cell r="CV906">
            <v>0</v>
          </cell>
          <cell r="CW906">
            <v>0</v>
          </cell>
          <cell r="CX906">
            <v>0</v>
          </cell>
          <cell r="CY906">
            <v>0</v>
          </cell>
          <cell r="CZ906">
            <v>0</v>
          </cell>
          <cell r="DA906">
            <v>0</v>
          </cell>
          <cell r="DB906">
            <v>0</v>
          </cell>
          <cell r="DC906">
            <v>0</v>
          </cell>
          <cell r="DD906">
            <v>0</v>
          </cell>
          <cell r="DE906">
            <v>0</v>
          </cell>
          <cell r="DF906">
            <v>0</v>
          </cell>
          <cell r="DG906">
            <v>0</v>
          </cell>
          <cell r="DH906">
            <v>0</v>
          </cell>
          <cell r="DI906">
            <v>0</v>
          </cell>
          <cell r="DJ906">
            <v>0</v>
          </cell>
          <cell r="DK906">
            <v>0</v>
          </cell>
          <cell r="DL906">
            <v>0</v>
          </cell>
          <cell r="DM906">
            <v>0</v>
          </cell>
          <cell r="DN906">
            <v>0</v>
          </cell>
          <cell r="DO906">
            <v>0</v>
          </cell>
          <cell r="DP906">
            <v>0</v>
          </cell>
          <cell r="DQ906">
            <v>0</v>
          </cell>
          <cell r="DR906">
            <v>0</v>
          </cell>
          <cell r="DS906">
            <v>0</v>
          </cell>
          <cell r="DT906">
            <v>0</v>
          </cell>
          <cell r="DU906">
            <v>0</v>
          </cell>
          <cell r="DV906">
            <v>0</v>
          </cell>
          <cell r="DW906">
            <v>0</v>
          </cell>
          <cell r="DX906">
            <v>0</v>
          </cell>
          <cell r="DY906">
            <v>0</v>
          </cell>
          <cell r="DZ906">
            <v>0</v>
          </cell>
          <cell r="EA906">
            <v>0</v>
          </cell>
          <cell r="EB906">
            <v>0</v>
          </cell>
          <cell r="EC906">
            <v>0</v>
          </cell>
          <cell r="ED906">
            <v>0</v>
          </cell>
        </row>
        <row r="907">
          <cell r="F907">
            <v>0</v>
          </cell>
          <cell r="G907">
            <v>8.42</v>
          </cell>
          <cell r="H907">
            <v>156.30000000000001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-465.33</v>
          </cell>
          <cell r="S907">
            <v>0</v>
          </cell>
          <cell r="T907">
            <v>0</v>
          </cell>
          <cell r="U907">
            <v>67.17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0</v>
          </cell>
          <cell r="AW907">
            <v>0</v>
          </cell>
          <cell r="AX907">
            <v>0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0</v>
          </cell>
          <cell r="BD907">
            <v>0</v>
          </cell>
          <cell r="BE907">
            <v>0</v>
          </cell>
          <cell r="BF907">
            <v>0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  <cell r="BQ907">
            <v>0</v>
          </cell>
          <cell r="BR907">
            <v>-7.92</v>
          </cell>
          <cell r="BS907">
            <v>0</v>
          </cell>
          <cell r="BT907">
            <v>0</v>
          </cell>
          <cell r="BU907">
            <v>0</v>
          </cell>
          <cell r="BV907">
            <v>0</v>
          </cell>
          <cell r="BW907">
            <v>0</v>
          </cell>
          <cell r="BX907">
            <v>0</v>
          </cell>
          <cell r="BY907">
            <v>0</v>
          </cell>
          <cell r="BZ907">
            <v>0</v>
          </cell>
          <cell r="CA907">
            <v>0</v>
          </cell>
          <cell r="CB907">
            <v>0</v>
          </cell>
          <cell r="CC907">
            <v>0</v>
          </cell>
          <cell r="CD907">
            <v>0</v>
          </cell>
          <cell r="CE907">
            <v>-15.19</v>
          </cell>
          <cell r="CF907">
            <v>0</v>
          </cell>
          <cell r="CG907">
            <v>0</v>
          </cell>
          <cell r="CH907">
            <v>0</v>
          </cell>
          <cell r="CI907">
            <v>0</v>
          </cell>
          <cell r="CJ907">
            <v>0</v>
          </cell>
          <cell r="CK907">
            <v>0</v>
          </cell>
          <cell r="CL907">
            <v>0</v>
          </cell>
          <cell r="CM907">
            <v>0</v>
          </cell>
          <cell r="CN907">
            <v>0</v>
          </cell>
          <cell r="CO907">
            <v>0</v>
          </cell>
          <cell r="CP907">
            <v>0</v>
          </cell>
          <cell r="CQ907">
            <v>0</v>
          </cell>
          <cell r="CR907">
            <v>-36.020000000000003</v>
          </cell>
          <cell r="CS907">
            <v>0</v>
          </cell>
          <cell r="CT907">
            <v>0</v>
          </cell>
          <cell r="CU907">
            <v>0</v>
          </cell>
          <cell r="CV907">
            <v>0</v>
          </cell>
          <cell r="CW907">
            <v>0</v>
          </cell>
          <cell r="CX907">
            <v>0</v>
          </cell>
          <cell r="CY907">
            <v>0</v>
          </cell>
          <cell r="CZ907">
            <v>0</v>
          </cell>
          <cell r="DA907">
            <v>0</v>
          </cell>
          <cell r="DB907">
            <v>0</v>
          </cell>
          <cell r="DC907">
            <v>0</v>
          </cell>
          <cell r="DD907">
            <v>0</v>
          </cell>
          <cell r="DE907">
            <v>0</v>
          </cell>
          <cell r="DF907">
            <v>0</v>
          </cell>
          <cell r="DG907">
            <v>0</v>
          </cell>
          <cell r="DH907">
            <v>0</v>
          </cell>
          <cell r="DI907">
            <v>0</v>
          </cell>
          <cell r="DJ907">
            <v>0</v>
          </cell>
          <cell r="DK907">
            <v>0</v>
          </cell>
          <cell r="DL907">
            <v>0</v>
          </cell>
          <cell r="DM907">
            <v>0</v>
          </cell>
          <cell r="DN907">
            <v>0</v>
          </cell>
          <cell r="DO907">
            <v>0</v>
          </cell>
          <cell r="DP907">
            <v>0</v>
          </cell>
          <cell r="DQ907">
            <v>0</v>
          </cell>
          <cell r="DR907">
            <v>0</v>
          </cell>
          <cell r="DS907">
            <v>0</v>
          </cell>
          <cell r="DT907">
            <v>0</v>
          </cell>
          <cell r="DU907">
            <v>0</v>
          </cell>
          <cell r="DV907">
            <v>0</v>
          </cell>
          <cell r="DW907">
            <v>0</v>
          </cell>
          <cell r="DX907">
            <v>0</v>
          </cell>
          <cell r="DY907">
            <v>0</v>
          </cell>
          <cell r="DZ907">
            <v>0</v>
          </cell>
          <cell r="EA907">
            <v>0</v>
          </cell>
          <cell r="EB907">
            <v>0</v>
          </cell>
          <cell r="EC907">
            <v>0</v>
          </cell>
          <cell r="ED907">
            <v>0</v>
          </cell>
        </row>
        <row r="909"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-0.01</v>
          </cell>
          <cell r="W909">
            <v>-0.01</v>
          </cell>
          <cell r="X909">
            <v>-0.01</v>
          </cell>
          <cell r="Y909">
            <v>7.0000000000000007E-2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-0.01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-0.01</v>
          </cell>
          <cell r="AJ909">
            <v>-0.01</v>
          </cell>
          <cell r="AK909">
            <v>-0.01</v>
          </cell>
          <cell r="AL909">
            <v>0</v>
          </cell>
          <cell r="AM909">
            <v>0.01</v>
          </cell>
          <cell r="AN909">
            <v>0</v>
          </cell>
          <cell r="AO909">
            <v>0</v>
          </cell>
          <cell r="AP909">
            <v>0</v>
          </cell>
          <cell r="AQ909">
            <v>-0.01</v>
          </cell>
          <cell r="AR909">
            <v>0</v>
          </cell>
          <cell r="AS909">
            <v>-0.01</v>
          </cell>
          <cell r="AT909">
            <v>0</v>
          </cell>
          <cell r="AU909">
            <v>0</v>
          </cell>
          <cell r="AV909">
            <v>-0.01</v>
          </cell>
          <cell r="AW909">
            <v>-0.02</v>
          </cell>
          <cell r="AX909">
            <v>-0.01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0</v>
          </cell>
          <cell r="BD909">
            <v>0</v>
          </cell>
          <cell r="BE909">
            <v>0</v>
          </cell>
          <cell r="BF909">
            <v>0</v>
          </cell>
          <cell r="BG909">
            <v>-0.01</v>
          </cell>
          <cell r="BH909">
            <v>0</v>
          </cell>
          <cell r="BI909">
            <v>0</v>
          </cell>
          <cell r="BJ909">
            <v>-0.01</v>
          </cell>
          <cell r="BK909">
            <v>-0.01</v>
          </cell>
          <cell r="BL909">
            <v>0.04</v>
          </cell>
          <cell r="BM909">
            <v>0</v>
          </cell>
          <cell r="BN909">
            <v>0</v>
          </cell>
          <cell r="BO909">
            <v>0</v>
          </cell>
          <cell r="BP909">
            <v>0</v>
          </cell>
          <cell r="BQ909">
            <v>0</v>
          </cell>
          <cell r="BR909">
            <v>0</v>
          </cell>
          <cell r="BS909">
            <v>0</v>
          </cell>
          <cell r="BT909">
            <v>0</v>
          </cell>
          <cell r="BU909">
            <v>0</v>
          </cell>
          <cell r="BV909">
            <v>0</v>
          </cell>
          <cell r="BW909">
            <v>0</v>
          </cell>
          <cell r="BX909">
            <v>0</v>
          </cell>
          <cell r="BY909">
            <v>0</v>
          </cell>
          <cell r="BZ909">
            <v>0</v>
          </cell>
          <cell r="CA909">
            <v>0</v>
          </cell>
          <cell r="CB909">
            <v>0</v>
          </cell>
          <cell r="CC909">
            <v>0</v>
          </cell>
          <cell r="CD909">
            <v>0</v>
          </cell>
          <cell r="CE909">
            <v>0</v>
          </cell>
          <cell r="CF909">
            <v>0</v>
          </cell>
          <cell r="CG909">
            <v>0</v>
          </cell>
          <cell r="CH909">
            <v>0</v>
          </cell>
          <cell r="CI909">
            <v>0</v>
          </cell>
          <cell r="CJ909">
            <v>0</v>
          </cell>
          <cell r="CK909">
            <v>0</v>
          </cell>
          <cell r="CL909">
            <v>0</v>
          </cell>
          <cell r="CM909">
            <v>0</v>
          </cell>
          <cell r="CN909">
            <v>0</v>
          </cell>
          <cell r="CO909">
            <v>0</v>
          </cell>
          <cell r="CP909">
            <v>0</v>
          </cell>
          <cell r="CQ909">
            <v>0</v>
          </cell>
          <cell r="CR909">
            <v>0</v>
          </cell>
          <cell r="CS909">
            <v>0</v>
          </cell>
          <cell r="CT909">
            <v>0</v>
          </cell>
          <cell r="CU909">
            <v>0</v>
          </cell>
          <cell r="CV909">
            <v>0</v>
          </cell>
          <cell r="CW909">
            <v>0</v>
          </cell>
          <cell r="CX909">
            <v>0</v>
          </cell>
          <cell r="CY909">
            <v>0.01</v>
          </cell>
          <cell r="CZ909">
            <v>0</v>
          </cell>
          <cell r="DA909">
            <v>0</v>
          </cell>
          <cell r="DB909">
            <v>0</v>
          </cell>
          <cell r="DC909">
            <v>0</v>
          </cell>
          <cell r="DD909">
            <v>0</v>
          </cell>
          <cell r="DE909">
            <v>0</v>
          </cell>
          <cell r="DF909">
            <v>0</v>
          </cell>
          <cell r="DG909">
            <v>0</v>
          </cell>
          <cell r="DH909">
            <v>0</v>
          </cell>
          <cell r="DI909">
            <v>0</v>
          </cell>
          <cell r="DJ909">
            <v>0</v>
          </cell>
          <cell r="DK909">
            <v>0</v>
          </cell>
          <cell r="DL909">
            <v>0.01</v>
          </cell>
          <cell r="DM909">
            <v>0</v>
          </cell>
          <cell r="DN909">
            <v>0</v>
          </cell>
          <cell r="DO909">
            <v>0</v>
          </cell>
          <cell r="DP909">
            <v>0</v>
          </cell>
          <cell r="DQ909">
            <v>0</v>
          </cell>
          <cell r="DR909">
            <v>0</v>
          </cell>
          <cell r="DS909">
            <v>0</v>
          </cell>
          <cell r="DT909">
            <v>0</v>
          </cell>
          <cell r="DU909">
            <v>0</v>
          </cell>
          <cell r="DV909">
            <v>0</v>
          </cell>
          <cell r="DW909">
            <v>0</v>
          </cell>
          <cell r="DX909">
            <v>0</v>
          </cell>
          <cell r="DY909">
            <v>0</v>
          </cell>
          <cell r="DZ909">
            <v>0</v>
          </cell>
          <cell r="EA909">
            <v>0</v>
          </cell>
          <cell r="EB909">
            <v>0</v>
          </cell>
          <cell r="EC909">
            <v>0</v>
          </cell>
          <cell r="ED909">
            <v>0</v>
          </cell>
        </row>
        <row r="911"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-0.01</v>
          </cell>
          <cell r="W911">
            <v>-0.01</v>
          </cell>
          <cell r="X911">
            <v>-0.01</v>
          </cell>
          <cell r="Y911">
            <v>7.0000000000000007E-2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-0.01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-0.01</v>
          </cell>
          <cell r="AJ911">
            <v>-0.01</v>
          </cell>
          <cell r="AK911">
            <v>-0.01</v>
          </cell>
          <cell r="AL911">
            <v>0</v>
          </cell>
          <cell r="AM911">
            <v>0.01</v>
          </cell>
          <cell r="AN911">
            <v>0</v>
          </cell>
          <cell r="AO911">
            <v>0</v>
          </cell>
          <cell r="AP911">
            <v>0</v>
          </cell>
          <cell r="AQ911">
            <v>-0.01</v>
          </cell>
          <cell r="AR911">
            <v>0</v>
          </cell>
          <cell r="AS911">
            <v>-0.01</v>
          </cell>
          <cell r="AT911">
            <v>0</v>
          </cell>
          <cell r="AU911">
            <v>0</v>
          </cell>
          <cell r="AV911">
            <v>-0.01</v>
          </cell>
          <cell r="AW911">
            <v>-0.02</v>
          </cell>
          <cell r="AX911">
            <v>-0.01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0</v>
          </cell>
          <cell r="BD911">
            <v>0</v>
          </cell>
          <cell r="BE911">
            <v>0</v>
          </cell>
          <cell r="BF911">
            <v>0</v>
          </cell>
          <cell r="BG911">
            <v>-0.01</v>
          </cell>
          <cell r="BH911">
            <v>0</v>
          </cell>
          <cell r="BI911">
            <v>0</v>
          </cell>
          <cell r="BJ911">
            <v>-0.01</v>
          </cell>
          <cell r="BK911">
            <v>-0.01</v>
          </cell>
          <cell r="BL911">
            <v>0.04</v>
          </cell>
          <cell r="BM911">
            <v>0</v>
          </cell>
          <cell r="BN911">
            <v>0</v>
          </cell>
          <cell r="BO911">
            <v>0</v>
          </cell>
          <cell r="BP911">
            <v>0</v>
          </cell>
          <cell r="BQ911">
            <v>0</v>
          </cell>
          <cell r="BR911">
            <v>0</v>
          </cell>
          <cell r="BS911">
            <v>0</v>
          </cell>
          <cell r="BT911">
            <v>0</v>
          </cell>
          <cell r="BU911">
            <v>0</v>
          </cell>
          <cell r="BV911">
            <v>0</v>
          </cell>
          <cell r="BW911">
            <v>0</v>
          </cell>
          <cell r="BX911">
            <v>0</v>
          </cell>
          <cell r="BY911">
            <v>0</v>
          </cell>
          <cell r="BZ911">
            <v>0</v>
          </cell>
          <cell r="CA911">
            <v>0</v>
          </cell>
          <cell r="CB911">
            <v>0</v>
          </cell>
          <cell r="CC911">
            <v>0</v>
          </cell>
          <cell r="CD911">
            <v>0</v>
          </cell>
          <cell r="CE911">
            <v>0</v>
          </cell>
          <cell r="CF911">
            <v>0</v>
          </cell>
          <cell r="CG911">
            <v>0</v>
          </cell>
          <cell r="CH911">
            <v>0</v>
          </cell>
          <cell r="CI911">
            <v>0</v>
          </cell>
          <cell r="CJ911">
            <v>0</v>
          </cell>
          <cell r="CK911">
            <v>0</v>
          </cell>
          <cell r="CL911">
            <v>0</v>
          </cell>
          <cell r="CM911">
            <v>0</v>
          </cell>
          <cell r="CN911">
            <v>0</v>
          </cell>
          <cell r="CO911">
            <v>0</v>
          </cell>
          <cell r="CP911">
            <v>0</v>
          </cell>
          <cell r="CQ911">
            <v>0</v>
          </cell>
          <cell r="CR911">
            <v>0</v>
          </cell>
          <cell r="CS911">
            <v>0</v>
          </cell>
          <cell r="CT911">
            <v>0</v>
          </cell>
          <cell r="CU911">
            <v>0</v>
          </cell>
          <cell r="CV911">
            <v>0</v>
          </cell>
          <cell r="CW911">
            <v>0</v>
          </cell>
          <cell r="CX911">
            <v>0</v>
          </cell>
          <cell r="CY911">
            <v>0.01</v>
          </cell>
          <cell r="CZ911">
            <v>0</v>
          </cell>
          <cell r="DA911">
            <v>0</v>
          </cell>
          <cell r="DB911">
            <v>0</v>
          </cell>
          <cell r="DC911">
            <v>0</v>
          </cell>
          <cell r="DD911">
            <v>0</v>
          </cell>
          <cell r="DE911">
            <v>0</v>
          </cell>
          <cell r="DF911">
            <v>0</v>
          </cell>
          <cell r="DG911">
            <v>0</v>
          </cell>
          <cell r="DH911">
            <v>0</v>
          </cell>
          <cell r="DI911">
            <v>0</v>
          </cell>
          <cell r="DJ911">
            <v>0</v>
          </cell>
          <cell r="DK911">
            <v>0</v>
          </cell>
          <cell r="DL911">
            <v>0.01</v>
          </cell>
          <cell r="DM911">
            <v>0</v>
          </cell>
          <cell r="DN911">
            <v>0</v>
          </cell>
          <cell r="DO911">
            <v>0</v>
          </cell>
          <cell r="DP911">
            <v>0</v>
          </cell>
          <cell r="DQ911">
            <v>0</v>
          </cell>
          <cell r="DR911">
            <v>0</v>
          </cell>
          <cell r="DS911">
            <v>0</v>
          </cell>
          <cell r="DT911">
            <v>0</v>
          </cell>
          <cell r="DU911">
            <v>0</v>
          </cell>
          <cell r="DV911">
            <v>0</v>
          </cell>
          <cell r="DW911">
            <v>0</v>
          </cell>
          <cell r="DX911">
            <v>0</v>
          </cell>
          <cell r="DY911">
            <v>0</v>
          </cell>
          <cell r="DZ911">
            <v>0</v>
          </cell>
          <cell r="EA911">
            <v>0</v>
          </cell>
          <cell r="EB911">
            <v>0</v>
          </cell>
          <cell r="EC911">
            <v>0</v>
          </cell>
          <cell r="ED911">
            <v>0</v>
          </cell>
        </row>
        <row r="915"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0</v>
          </cell>
          <cell r="AO915">
            <v>0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0</v>
          </cell>
          <cell r="AX915">
            <v>0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0</v>
          </cell>
          <cell r="BD915">
            <v>0</v>
          </cell>
          <cell r="BE915">
            <v>0</v>
          </cell>
          <cell r="BF915">
            <v>0</v>
          </cell>
          <cell r="BG915">
            <v>0</v>
          </cell>
          <cell r="BH915">
            <v>0</v>
          </cell>
          <cell r="BI915">
            <v>0</v>
          </cell>
          <cell r="BJ915">
            <v>0</v>
          </cell>
          <cell r="BK915">
            <v>0</v>
          </cell>
          <cell r="BL915">
            <v>0</v>
          </cell>
          <cell r="BM915">
            <v>0</v>
          </cell>
          <cell r="BN915">
            <v>0</v>
          </cell>
          <cell r="BO915">
            <v>0</v>
          </cell>
          <cell r="BP915">
            <v>0</v>
          </cell>
          <cell r="BQ915">
            <v>0</v>
          </cell>
          <cell r="BR915">
            <v>0</v>
          </cell>
          <cell r="BS915">
            <v>0</v>
          </cell>
          <cell r="BT915">
            <v>0</v>
          </cell>
          <cell r="BU915">
            <v>0</v>
          </cell>
          <cell r="BV915">
            <v>0</v>
          </cell>
          <cell r="BW915">
            <v>0</v>
          </cell>
          <cell r="BX915">
            <v>0</v>
          </cell>
          <cell r="BY915">
            <v>0</v>
          </cell>
          <cell r="BZ915">
            <v>0</v>
          </cell>
          <cell r="CA915">
            <v>0</v>
          </cell>
          <cell r="CB915">
            <v>0</v>
          </cell>
          <cell r="CC915">
            <v>0</v>
          </cell>
          <cell r="CD915">
            <v>0</v>
          </cell>
          <cell r="CE915">
            <v>0</v>
          </cell>
          <cell r="CF915">
            <v>0</v>
          </cell>
          <cell r="CG915">
            <v>0</v>
          </cell>
          <cell r="CH915">
            <v>0</v>
          </cell>
          <cell r="CI915">
            <v>0</v>
          </cell>
          <cell r="CJ915">
            <v>0</v>
          </cell>
          <cell r="CK915">
            <v>0</v>
          </cell>
          <cell r="CL915">
            <v>0</v>
          </cell>
          <cell r="CM915">
            <v>0</v>
          </cell>
          <cell r="CN915">
            <v>0</v>
          </cell>
          <cell r="CO915">
            <v>0</v>
          </cell>
          <cell r="CP915">
            <v>0</v>
          </cell>
          <cell r="CQ915">
            <v>0</v>
          </cell>
          <cell r="CR915">
            <v>0</v>
          </cell>
          <cell r="CS915">
            <v>0</v>
          </cell>
          <cell r="CT915">
            <v>0</v>
          </cell>
          <cell r="CU915">
            <v>0</v>
          </cell>
          <cell r="CV915">
            <v>0</v>
          </cell>
          <cell r="CW915">
            <v>0</v>
          </cell>
          <cell r="CX915">
            <v>0</v>
          </cell>
          <cell r="CY915">
            <v>0</v>
          </cell>
          <cell r="CZ915">
            <v>0</v>
          </cell>
          <cell r="DA915">
            <v>0</v>
          </cell>
          <cell r="DB915">
            <v>0</v>
          </cell>
          <cell r="DC915">
            <v>0</v>
          </cell>
          <cell r="DD915">
            <v>0</v>
          </cell>
          <cell r="DE915">
            <v>0</v>
          </cell>
          <cell r="DF915">
            <v>0</v>
          </cell>
          <cell r="DG915">
            <v>0</v>
          </cell>
          <cell r="DH915">
            <v>0</v>
          </cell>
          <cell r="DI915">
            <v>0</v>
          </cell>
          <cell r="DJ915">
            <v>0</v>
          </cell>
          <cell r="DK915">
            <v>0</v>
          </cell>
          <cell r="DL915">
            <v>0</v>
          </cell>
          <cell r="DM915">
            <v>0</v>
          </cell>
          <cell r="DN915">
            <v>0</v>
          </cell>
          <cell r="DO915">
            <v>0</v>
          </cell>
          <cell r="DP915">
            <v>0</v>
          </cell>
          <cell r="DQ915">
            <v>0</v>
          </cell>
          <cell r="DR915">
            <v>0</v>
          </cell>
          <cell r="DS915">
            <v>0</v>
          </cell>
          <cell r="DT915">
            <v>0</v>
          </cell>
          <cell r="DU915">
            <v>0</v>
          </cell>
          <cell r="DV915">
            <v>0</v>
          </cell>
          <cell r="DW915">
            <v>0</v>
          </cell>
          <cell r="DX915">
            <v>0</v>
          </cell>
          <cell r="DY915">
            <v>0</v>
          </cell>
          <cell r="DZ915">
            <v>0</v>
          </cell>
          <cell r="EA915">
            <v>0</v>
          </cell>
          <cell r="EB915">
            <v>0</v>
          </cell>
          <cell r="EC915">
            <v>0</v>
          </cell>
          <cell r="ED915">
            <v>0</v>
          </cell>
        </row>
        <row r="916"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0</v>
          </cell>
          <cell r="BD916">
            <v>0</v>
          </cell>
          <cell r="BE916">
            <v>0</v>
          </cell>
          <cell r="BF916">
            <v>0</v>
          </cell>
          <cell r="BG916">
            <v>0</v>
          </cell>
          <cell r="BH916">
            <v>0</v>
          </cell>
          <cell r="BI916">
            <v>0</v>
          </cell>
          <cell r="BJ916">
            <v>0</v>
          </cell>
          <cell r="BK916">
            <v>0</v>
          </cell>
          <cell r="BL916">
            <v>0</v>
          </cell>
          <cell r="BM916">
            <v>0</v>
          </cell>
          <cell r="BN916">
            <v>0</v>
          </cell>
          <cell r="BO916">
            <v>0</v>
          </cell>
          <cell r="BP916">
            <v>0</v>
          </cell>
          <cell r="BQ916">
            <v>0</v>
          </cell>
          <cell r="BR916">
            <v>0</v>
          </cell>
          <cell r="BS916">
            <v>0</v>
          </cell>
          <cell r="BT916">
            <v>0</v>
          </cell>
          <cell r="BU916">
            <v>0</v>
          </cell>
          <cell r="BV916">
            <v>0</v>
          </cell>
          <cell r="BW916">
            <v>0</v>
          </cell>
          <cell r="BX916">
            <v>0</v>
          </cell>
          <cell r="BY916">
            <v>0</v>
          </cell>
          <cell r="BZ916">
            <v>0</v>
          </cell>
          <cell r="CA916">
            <v>0</v>
          </cell>
          <cell r="CB916">
            <v>0</v>
          </cell>
          <cell r="CC916">
            <v>0</v>
          </cell>
          <cell r="CD916">
            <v>0</v>
          </cell>
          <cell r="CE916">
            <v>0</v>
          </cell>
          <cell r="CF916">
            <v>0</v>
          </cell>
          <cell r="CG916">
            <v>0</v>
          </cell>
          <cell r="CH916">
            <v>0</v>
          </cell>
          <cell r="CI916">
            <v>0</v>
          </cell>
          <cell r="CJ916">
            <v>0</v>
          </cell>
          <cell r="CK916">
            <v>0</v>
          </cell>
          <cell r="CL916">
            <v>0</v>
          </cell>
          <cell r="CM916">
            <v>0</v>
          </cell>
          <cell r="CN916">
            <v>0</v>
          </cell>
          <cell r="CO916">
            <v>0</v>
          </cell>
          <cell r="CP916">
            <v>0</v>
          </cell>
          <cell r="CQ916">
            <v>0</v>
          </cell>
          <cell r="CR916">
            <v>0</v>
          </cell>
          <cell r="CS916">
            <v>0</v>
          </cell>
          <cell r="CT916">
            <v>0</v>
          </cell>
          <cell r="CU916">
            <v>0</v>
          </cell>
          <cell r="CV916">
            <v>0</v>
          </cell>
          <cell r="CW916">
            <v>0</v>
          </cell>
          <cell r="CX916">
            <v>0</v>
          </cell>
          <cell r="CY916">
            <v>0</v>
          </cell>
          <cell r="CZ916">
            <v>0</v>
          </cell>
          <cell r="DA916">
            <v>0</v>
          </cell>
          <cell r="DB916">
            <v>0</v>
          </cell>
          <cell r="DC916">
            <v>0</v>
          </cell>
          <cell r="DD916">
            <v>0</v>
          </cell>
          <cell r="DE916">
            <v>0</v>
          </cell>
          <cell r="DF916">
            <v>0</v>
          </cell>
          <cell r="DG916">
            <v>0</v>
          </cell>
          <cell r="DH916">
            <v>0</v>
          </cell>
          <cell r="DI916">
            <v>0</v>
          </cell>
          <cell r="DJ916">
            <v>0</v>
          </cell>
          <cell r="DK916">
            <v>0</v>
          </cell>
          <cell r="DL916">
            <v>0</v>
          </cell>
          <cell r="DM916">
            <v>0</v>
          </cell>
          <cell r="DN916">
            <v>0</v>
          </cell>
          <cell r="DO916">
            <v>0</v>
          </cell>
          <cell r="DP916">
            <v>0</v>
          </cell>
          <cell r="DQ916">
            <v>0</v>
          </cell>
          <cell r="DR916">
            <v>0</v>
          </cell>
          <cell r="DS916">
            <v>0</v>
          </cell>
          <cell r="DT916">
            <v>0</v>
          </cell>
          <cell r="DU916">
            <v>0</v>
          </cell>
          <cell r="DV916">
            <v>0</v>
          </cell>
          <cell r="DW916">
            <v>0</v>
          </cell>
          <cell r="DX916">
            <v>0</v>
          </cell>
          <cell r="DY916">
            <v>0</v>
          </cell>
          <cell r="DZ916">
            <v>0</v>
          </cell>
          <cell r="EA916">
            <v>0</v>
          </cell>
          <cell r="EB916">
            <v>0</v>
          </cell>
          <cell r="EC916">
            <v>0</v>
          </cell>
          <cell r="ED916">
            <v>0</v>
          </cell>
        </row>
        <row r="917"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  <cell r="BD917">
            <v>0</v>
          </cell>
          <cell r="BE917">
            <v>0</v>
          </cell>
          <cell r="BF917">
            <v>0</v>
          </cell>
          <cell r="BG917">
            <v>0</v>
          </cell>
          <cell r="BH917">
            <v>0</v>
          </cell>
          <cell r="BI917">
            <v>0</v>
          </cell>
          <cell r="BJ917">
            <v>0</v>
          </cell>
          <cell r="BK917">
            <v>0</v>
          </cell>
          <cell r="BL917">
            <v>0</v>
          </cell>
          <cell r="BM917">
            <v>0</v>
          </cell>
          <cell r="BN917">
            <v>0</v>
          </cell>
          <cell r="BO917">
            <v>0</v>
          </cell>
          <cell r="BP917">
            <v>0</v>
          </cell>
          <cell r="BQ917">
            <v>0</v>
          </cell>
          <cell r="BR917">
            <v>0</v>
          </cell>
          <cell r="BS917">
            <v>0</v>
          </cell>
          <cell r="BT917">
            <v>0</v>
          </cell>
          <cell r="BU917">
            <v>0</v>
          </cell>
          <cell r="BV917">
            <v>0</v>
          </cell>
          <cell r="BW917">
            <v>0</v>
          </cell>
          <cell r="BX917">
            <v>0</v>
          </cell>
          <cell r="BY917">
            <v>0</v>
          </cell>
          <cell r="BZ917">
            <v>0</v>
          </cell>
          <cell r="CA917">
            <v>0</v>
          </cell>
          <cell r="CB917">
            <v>0</v>
          </cell>
          <cell r="CC917">
            <v>0</v>
          </cell>
          <cell r="CD917">
            <v>0</v>
          </cell>
          <cell r="CE917">
            <v>0</v>
          </cell>
          <cell r="CF917">
            <v>0</v>
          </cell>
          <cell r="CG917">
            <v>0</v>
          </cell>
          <cell r="CH917">
            <v>0</v>
          </cell>
          <cell r="CI917">
            <v>0</v>
          </cell>
          <cell r="CJ917">
            <v>0</v>
          </cell>
          <cell r="CK917">
            <v>0</v>
          </cell>
          <cell r="CL917">
            <v>0</v>
          </cell>
          <cell r="CM917">
            <v>0</v>
          </cell>
          <cell r="CN917">
            <v>0</v>
          </cell>
          <cell r="CO917">
            <v>0</v>
          </cell>
          <cell r="CP917">
            <v>0</v>
          </cell>
          <cell r="CQ917">
            <v>0</v>
          </cell>
          <cell r="CR917">
            <v>0</v>
          </cell>
          <cell r="CS917">
            <v>0</v>
          </cell>
          <cell r="CT917">
            <v>0</v>
          </cell>
          <cell r="CU917">
            <v>0</v>
          </cell>
          <cell r="CV917">
            <v>0</v>
          </cell>
          <cell r="CW917">
            <v>0</v>
          </cell>
          <cell r="CX917">
            <v>0</v>
          </cell>
          <cell r="CY917">
            <v>0</v>
          </cell>
          <cell r="CZ917">
            <v>0</v>
          </cell>
          <cell r="DA917">
            <v>0</v>
          </cell>
          <cell r="DB917">
            <v>0</v>
          </cell>
          <cell r="DC917">
            <v>0</v>
          </cell>
          <cell r="DD917">
            <v>0</v>
          </cell>
          <cell r="DE917">
            <v>0</v>
          </cell>
          <cell r="DF917">
            <v>0</v>
          </cell>
          <cell r="DG917">
            <v>0</v>
          </cell>
          <cell r="DH917">
            <v>0</v>
          </cell>
          <cell r="DI917">
            <v>0</v>
          </cell>
          <cell r="DJ917">
            <v>0</v>
          </cell>
          <cell r="DK917">
            <v>0</v>
          </cell>
          <cell r="DL917">
            <v>0</v>
          </cell>
          <cell r="DM917">
            <v>0</v>
          </cell>
          <cell r="DN917">
            <v>0</v>
          </cell>
          <cell r="DO917">
            <v>0</v>
          </cell>
          <cell r="DP917">
            <v>0</v>
          </cell>
          <cell r="DQ917">
            <v>0</v>
          </cell>
          <cell r="DR917">
            <v>0</v>
          </cell>
          <cell r="DS917">
            <v>0</v>
          </cell>
          <cell r="DT917">
            <v>0</v>
          </cell>
          <cell r="DU917">
            <v>0</v>
          </cell>
          <cell r="DV917">
            <v>0</v>
          </cell>
          <cell r="DW917">
            <v>0</v>
          </cell>
          <cell r="DX917">
            <v>0</v>
          </cell>
          <cell r="DY917">
            <v>0</v>
          </cell>
          <cell r="DZ917">
            <v>0</v>
          </cell>
          <cell r="EA917">
            <v>0</v>
          </cell>
          <cell r="EB917">
            <v>0</v>
          </cell>
          <cell r="EC917">
            <v>0</v>
          </cell>
          <cell r="ED917">
            <v>0</v>
          </cell>
        </row>
        <row r="918"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K918">
            <v>0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>
            <v>0</v>
          </cell>
          <cell r="BR918">
            <v>0</v>
          </cell>
          <cell r="BS918">
            <v>0</v>
          </cell>
          <cell r="BT918">
            <v>0</v>
          </cell>
          <cell r="BU918">
            <v>0</v>
          </cell>
          <cell r="BV918">
            <v>0</v>
          </cell>
          <cell r="BW918">
            <v>0</v>
          </cell>
          <cell r="BX918">
            <v>0</v>
          </cell>
          <cell r="BY918">
            <v>0</v>
          </cell>
          <cell r="BZ918">
            <v>0</v>
          </cell>
          <cell r="CA918">
            <v>0</v>
          </cell>
          <cell r="CB918">
            <v>0</v>
          </cell>
          <cell r="CC918">
            <v>0</v>
          </cell>
          <cell r="CD918">
            <v>0</v>
          </cell>
          <cell r="CE918">
            <v>0</v>
          </cell>
          <cell r="CF918">
            <v>0</v>
          </cell>
          <cell r="CG918">
            <v>0</v>
          </cell>
          <cell r="CH918">
            <v>0</v>
          </cell>
          <cell r="CI918">
            <v>0</v>
          </cell>
          <cell r="CJ918">
            <v>0</v>
          </cell>
          <cell r="CK918">
            <v>0</v>
          </cell>
          <cell r="CL918">
            <v>0</v>
          </cell>
          <cell r="CM918">
            <v>0</v>
          </cell>
          <cell r="CN918">
            <v>0</v>
          </cell>
          <cell r="CO918">
            <v>0</v>
          </cell>
          <cell r="CP918">
            <v>0</v>
          </cell>
          <cell r="CQ918">
            <v>0</v>
          </cell>
          <cell r="CR918">
            <v>0</v>
          </cell>
          <cell r="CS918">
            <v>0</v>
          </cell>
          <cell r="CT918">
            <v>0</v>
          </cell>
          <cell r="CU918">
            <v>0</v>
          </cell>
          <cell r="CV918">
            <v>0</v>
          </cell>
          <cell r="CW918">
            <v>0</v>
          </cell>
          <cell r="CX918">
            <v>0</v>
          </cell>
          <cell r="CY918">
            <v>0</v>
          </cell>
          <cell r="CZ918">
            <v>0</v>
          </cell>
          <cell r="DA918">
            <v>0</v>
          </cell>
          <cell r="DB918">
            <v>0</v>
          </cell>
          <cell r="DC918">
            <v>0</v>
          </cell>
          <cell r="DD918">
            <v>0</v>
          </cell>
          <cell r="DE918">
            <v>0</v>
          </cell>
          <cell r="DF918">
            <v>0</v>
          </cell>
          <cell r="DG918">
            <v>0</v>
          </cell>
          <cell r="DH918">
            <v>0</v>
          </cell>
          <cell r="DI918">
            <v>0</v>
          </cell>
          <cell r="DJ918">
            <v>0</v>
          </cell>
          <cell r="DK918">
            <v>0</v>
          </cell>
          <cell r="DL918">
            <v>0</v>
          </cell>
          <cell r="DM918">
            <v>0</v>
          </cell>
          <cell r="DN918">
            <v>0</v>
          </cell>
          <cell r="DO918">
            <v>0</v>
          </cell>
          <cell r="DP918">
            <v>0</v>
          </cell>
          <cell r="DQ918">
            <v>0</v>
          </cell>
          <cell r="DR918">
            <v>0</v>
          </cell>
          <cell r="DS918">
            <v>0</v>
          </cell>
          <cell r="DT918">
            <v>0</v>
          </cell>
          <cell r="DU918">
            <v>0</v>
          </cell>
          <cell r="DV918">
            <v>0</v>
          </cell>
          <cell r="DW918">
            <v>0</v>
          </cell>
          <cell r="DX918">
            <v>0</v>
          </cell>
          <cell r="DY918">
            <v>0</v>
          </cell>
          <cell r="DZ918">
            <v>0</v>
          </cell>
          <cell r="EA918">
            <v>0</v>
          </cell>
          <cell r="EB918">
            <v>0</v>
          </cell>
          <cell r="EC918">
            <v>0</v>
          </cell>
          <cell r="ED918">
            <v>0</v>
          </cell>
        </row>
        <row r="919"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  <cell r="BD919">
            <v>0</v>
          </cell>
          <cell r="BE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K919">
            <v>0</v>
          </cell>
          <cell r="BL919">
            <v>0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  <cell r="BQ919">
            <v>0</v>
          </cell>
          <cell r="BR919">
            <v>0</v>
          </cell>
          <cell r="BS919">
            <v>0</v>
          </cell>
          <cell r="BT919">
            <v>0</v>
          </cell>
          <cell r="BU919">
            <v>0</v>
          </cell>
          <cell r="BV919">
            <v>0</v>
          </cell>
          <cell r="BW919">
            <v>0</v>
          </cell>
          <cell r="BX919">
            <v>0</v>
          </cell>
          <cell r="BY919">
            <v>0</v>
          </cell>
          <cell r="BZ919">
            <v>0</v>
          </cell>
          <cell r="CA919">
            <v>0</v>
          </cell>
          <cell r="CB919">
            <v>0</v>
          </cell>
          <cell r="CC919">
            <v>0</v>
          </cell>
          <cell r="CD919">
            <v>0</v>
          </cell>
          <cell r="CE919">
            <v>0</v>
          </cell>
          <cell r="CF919">
            <v>0</v>
          </cell>
          <cell r="CG919">
            <v>0</v>
          </cell>
          <cell r="CH919">
            <v>0</v>
          </cell>
          <cell r="CI919">
            <v>0</v>
          </cell>
          <cell r="CJ919">
            <v>0</v>
          </cell>
          <cell r="CK919">
            <v>0</v>
          </cell>
          <cell r="CL919">
            <v>0</v>
          </cell>
          <cell r="CM919">
            <v>0</v>
          </cell>
          <cell r="CN919">
            <v>0</v>
          </cell>
          <cell r="CO919">
            <v>0</v>
          </cell>
          <cell r="CP919">
            <v>0</v>
          </cell>
          <cell r="CQ919">
            <v>0</v>
          </cell>
          <cell r="CR919">
            <v>0</v>
          </cell>
          <cell r="CS919">
            <v>0</v>
          </cell>
          <cell r="CT919">
            <v>0</v>
          </cell>
          <cell r="CU919">
            <v>0</v>
          </cell>
          <cell r="CV919">
            <v>0</v>
          </cell>
          <cell r="CW919">
            <v>0</v>
          </cell>
          <cell r="CX919">
            <v>0</v>
          </cell>
          <cell r="CY919">
            <v>0</v>
          </cell>
          <cell r="CZ919">
            <v>0</v>
          </cell>
          <cell r="DA919">
            <v>0</v>
          </cell>
          <cell r="DB919">
            <v>0</v>
          </cell>
          <cell r="DC919">
            <v>0</v>
          </cell>
          <cell r="DD919">
            <v>0</v>
          </cell>
          <cell r="DE919">
            <v>0</v>
          </cell>
          <cell r="DF919">
            <v>0</v>
          </cell>
          <cell r="DG919">
            <v>0</v>
          </cell>
          <cell r="DH919">
            <v>0</v>
          </cell>
          <cell r="DI919">
            <v>0</v>
          </cell>
          <cell r="DJ919">
            <v>0</v>
          </cell>
          <cell r="DK919">
            <v>0</v>
          </cell>
          <cell r="DL919">
            <v>0</v>
          </cell>
          <cell r="DM919">
            <v>0</v>
          </cell>
          <cell r="DN919">
            <v>0</v>
          </cell>
          <cell r="DO919">
            <v>0</v>
          </cell>
          <cell r="DP919">
            <v>0</v>
          </cell>
          <cell r="DQ919">
            <v>0</v>
          </cell>
          <cell r="DR919">
            <v>0</v>
          </cell>
          <cell r="DS919">
            <v>0</v>
          </cell>
          <cell r="DT919">
            <v>0</v>
          </cell>
          <cell r="DU919">
            <v>0</v>
          </cell>
          <cell r="DV919">
            <v>0</v>
          </cell>
          <cell r="DW919">
            <v>0</v>
          </cell>
          <cell r="DX919">
            <v>0</v>
          </cell>
          <cell r="DY919">
            <v>0</v>
          </cell>
          <cell r="DZ919">
            <v>0</v>
          </cell>
          <cell r="EA919">
            <v>0</v>
          </cell>
          <cell r="EB919">
            <v>0</v>
          </cell>
          <cell r="EC919">
            <v>0</v>
          </cell>
          <cell r="ED919">
            <v>0</v>
          </cell>
        </row>
        <row r="920"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0</v>
          </cell>
          <cell r="BD920">
            <v>0</v>
          </cell>
          <cell r="BE920">
            <v>0</v>
          </cell>
          <cell r="BF920">
            <v>0</v>
          </cell>
          <cell r="BG920">
            <v>0</v>
          </cell>
          <cell r="BH920">
            <v>0</v>
          </cell>
          <cell r="BI920">
            <v>0</v>
          </cell>
          <cell r="BJ920">
            <v>0</v>
          </cell>
          <cell r="BK920">
            <v>0</v>
          </cell>
          <cell r="BL920">
            <v>0</v>
          </cell>
          <cell r="BM920">
            <v>0</v>
          </cell>
          <cell r="BN920">
            <v>0</v>
          </cell>
          <cell r="BO920">
            <v>0</v>
          </cell>
          <cell r="BP920">
            <v>0</v>
          </cell>
          <cell r="BQ920">
            <v>0</v>
          </cell>
          <cell r="BR920">
            <v>0</v>
          </cell>
          <cell r="BS920">
            <v>0</v>
          </cell>
          <cell r="BT920">
            <v>0</v>
          </cell>
          <cell r="BU920">
            <v>0</v>
          </cell>
          <cell r="BV920">
            <v>0</v>
          </cell>
          <cell r="BW920">
            <v>0</v>
          </cell>
          <cell r="BX920">
            <v>0</v>
          </cell>
          <cell r="BY920">
            <v>0</v>
          </cell>
          <cell r="BZ920">
            <v>0</v>
          </cell>
          <cell r="CA920">
            <v>0</v>
          </cell>
          <cell r="CB920">
            <v>0</v>
          </cell>
          <cell r="CC920">
            <v>0</v>
          </cell>
          <cell r="CD920">
            <v>0</v>
          </cell>
          <cell r="CE920">
            <v>0</v>
          </cell>
          <cell r="CF920">
            <v>0</v>
          </cell>
          <cell r="CG920">
            <v>0</v>
          </cell>
          <cell r="CH920">
            <v>0</v>
          </cell>
          <cell r="CI920">
            <v>0</v>
          </cell>
          <cell r="CJ920">
            <v>0</v>
          </cell>
          <cell r="CK920">
            <v>0</v>
          </cell>
          <cell r="CL920">
            <v>0</v>
          </cell>
          <cell r="CM920">
            <v>0</v>
          </cell>
          <cell r="CN920">
            <v>0</v>
          </cell>
          <cell r="CO920">
            <v>0</v>
          </cell>
          <cell r="CP920">
            <v>0</v>
          </cell>
          <cell r="CQ920">
            <v>0</v>
          </cell>
          <cell r="CR920">
            <v>0</v>
          </cell>
          <cell r="CS920">
            <v>0</v>
          </cell>
          <cell r="CT920">
            <v>0</v>
          </cell>
          <cell r="CU920">
            <v>0</v>
          </cell>
          <cell r="CV920">
            <v>0</v>
          </cell>
          <cell r="CW920">
            <v>0</v>
          </cell>
          <cell r="CX920">
            <v>0</v>
          </cell>
          <cell r="CY920">
            <v>0</v>
          </cell>
          <cell r="CZ920">
            <v>0</v>
          </cell>
          <cell r="DA920">
            <v>0</v>
          </cell>
          <cell r="DB920">
            <v>0</v>
          </cell>
          <cell r="DC920">
            <v>0</v>
          </cell>
          <cell r="DD920">
            <v>0</v>
          </cell>
          <cell r="DE920">
            <v>0</v>
          </cell>
          <cell r="DF920">
            <v>0</v>
          </cell>
          <cell r="DG920">
            <v>0</v>
          </cell>
          <cell r="DH920">
            <v>0</v>
          </cell>
          <cell r="DI920">
            <v>0</v>
          </cell>
          <cell r="DJ920">
            <v>0</v>
          </cell>
          <cell r="DK920">
            <v>0</v>
          </cell>
          <cell r="DL920">
            <v>0</v>
          </cell>
          <cell r="DM920">
            <v>0</v>
          </cell>
          <cell r="DN920">
            <v>0</v>
          </cell>
          <cell r="DO920">
            <v>0</v>
          </cell>
          <cell r="DP920">
            <v>0</v>
          </cell>
          <cell r="DQ920">
            <v>0</v>
          </cell>
          <cell r="DR920">
            <v>0</v>
          </cell>
          <cell r="DS920">
            <v>0</v>
          </cell>
          <cell r="DT920">
            <v>0</v>
          </cell>
          <cell r="DU920">
            <v>0</v>
          </cell>
          <cell r="DV920">
            <v>0</v>
          </cell>
          <cell r="DW920">
            <v>0</v>
          </cell>
          <cell r="DX920">
            <v>0</v>
          </cell>
          <cell r="DY920">
            <v>0</v>
          </cell>
          <cell r="DZ920">
            <v>0</v>
          </cell>
          <cell r="EA920">
            <v>0</v>
          </cell>
          <cell r="EB920">
            <v>0</v>
          </cell>
          <cell r="EC920">
            <v>0</v>
          </cell>
          <cell r="ED920">
            <v>0</v>
          </cell>
        </row>
        <row r="921"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  <cell r="BD921">
            <v>0</v>
          </cell>
          <cell r="BE921">
            <v>0</v>
          </cell>
          <cell r="BF921">
            <v>0</v>
          </cell>
          <cell r="BG921">
            <v>0</v>
          </cell>
          <cell r="BH921">
            <v>0</v>
          </cell>
          <cell r="BI921">
            <v>0</v>
          </cell>
          <cell r="BJ921">
            <v>0</v>
          </cell>
          <cell r="BK921">
            <v>0</v>
          </cell>
          <cell r="BL921">
            <v>0</v>
          </cell>
          <cell r="BM921">
            <v>0</v>
          </cell>
          <cell r="BN921">
            <v>0</v>
          </cell>
          <cell r="BO921">
            <v>0</v>
          </cell>
          <cell r="BP921">
            <v>0</v>
          </cell>
          <cell r="BQ921">
            <v>0</v>
          </cell>
          <cell r="BR921">
            <v>0</v>
          </cell>
          <cell r="BS921">
            <v>0</v>
          </cell>
          <cell r="BT921">
            <v>0</v>
          </cell>
          <cell r="BU921">
            <v>0</v>
          </cell>
          <cell r="BV921">
            <v>0</v>
          </cell>
          <cell r="BW921">
            <v>0</v>
          </cell>
          <cell r="BX921">
            <v>0</v>
          </cell>
          <cell r="BY921">
            <v>0</v>
          </cell>
          <cell r="BZ921">
            <v>0</v>
          </cell>
          <cell r="CA921">
            <v>0</v>
          </cell>
          <cell r="CB921">
            <v>0</v>
          </cell>
          <cell r="CC921">
            <v>0</v>
          </cell>
          <cell r="CD921">
            <v>0</v>
          </cell>
          <cell r="CE921">
            <v>0</v>
          </cell>
          <cell r="CF921">
            <v>0</v>
          </cell>
          <cell r="CG921">
            <v>0</v>
          </cell>
          <cell r="CH921">
            <v>0</v>
          </cell>
          <cell r="CI921">
            <v>0</v>
          </cell>
          <cell r="CJ921">
            <v>0</v>
          </cell>
          <cell r="CK921">
            <v>0</v>
          </cell>
          <cell r="CL921">
            <v>0</v>
          </cell>
          <cell r="CM921">
            <v>0</v>
          </cell>
          <cell r="CN921">
            <v>0</v>
          </cell>
          <cell r="CO921">
            <v>0</v>
          </cell>
          <cell r="CP921">
            <v>0</v>
          </cell>
          <cell r="CQ921">
            <v>0</v>
          </cell>
          <cell r="CR921">
            <v>0</v>
          </cell>
          <cell r="CS921">
            <v>0</v>
          </cell>
          <cell r="CT921">
            <v>0</v>
          </cell>
          <cell r="CU921">
            <v>0</v>
          </cell>
          <cell r="CV921">
            <v>0</v>
          </cell>
          <cell r="CW921">
            <v>0</v>
          </cell>
          <cell r="CX921">
            <v>0</v>
          </cell>
          <cell r="CY921">
            <v>0</v>
          </cell>
          <cell r="CZ921">
            <v>0</v>
          </cell>
          <cell r="DA921">
            <v>0</v>
          </cell>
          <cell r="DB921">
            <v>0</v>
          </cell>
          <cell r="DC921">
            <v>0</v>
          </cell>
          <cell r="DD921">
            <v>0</v>
          </cell>
          <cell r="DE921">
            <v>0</v>
          </cell>
          <cell r="DF921">
            <v>0</v>
          </cell>
          <cell r="DG921">
            <v>0</v>
          </cell>
          <cell r="DH921">
            <v>0</v>
          </cell>
          <cell r="DI921">
            <v>0</v>
          </cell>
          <cell r="DJ921">
            <v>0</v>
          </cell>
          <cell r="DK921">
            <v>0</v>
          </cell>
          <cell r="DL921">
            <v>0</v>
          </cell>
          <cell r="DM921">
            <v>0</v>
          </cell>
          <cell r="DN921">
            <v>0</v>
          </cell>
          <cell r="DO921">
            <v>0</v>
          </cell>
          <cell r="DP921">
            <v>0</v>
          </cell>
          <cell r="DQ921">
            <v>0</v>
          </cell>
          <cell r="DR921">
            <v>0</v>
          </cell>
          <cell r="DS921">
            <v>0</v>
          </cell>
          <cell r="DT921">
            <v>0</v>
          </cell>
          <cell r="DU921">
            <v>0</v>
          </cell>
          <cell r="DV921">
            <v>0</v>
          </cell>
          <cell r="DW921">
            <v>0</v>
          </cell>
          <cell r="DX921">
            <v>0</v>
          </cell>
          <cell r="DY921">
            <v>0</v>
          </cell>
          <cell r="DZ921">
            <v>0</v>
          </cell>
          <cell r="EA921">
            <v>0</v>
          </cell>
          <cell r="EB921">
            <v>0</v>
          </cell>
          <cell r="EC921">
            <v>0</v>
          </cell>
          <cell r="ED921">
            <v>0</v>
          </cell>
        </row>
        <row r="922"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K922">
            <v>0</v>
          </cell>
          <cell r="BL922">
            <v>0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  <cell r="BQ922">
            <v>0</v>
          </cell>
          <cell r="BR922">
            <v>0</v>
          </cell>
          <cell r="BS922">
            <v>0</v>
          </cell>
          <cell r="BT922">
            <v>0</v>
          </cell>
          <cell r="BU922">
            <v>0</v>
          </cell>
          <cell r="BV922">
            <v>0</v>
          </cell>
          <cell r="BW922">
            <v>0</v>
          </cell>
          <cell r="BX922">
            <v>0</v>
          </cell>
          <cell r="BY922">
            <v>0</v>
          </cell>
          <cell r="BZ922">
            <v>0</v>
          </cell>
          <cell r="CA922">
            <v>0</v>
          </cell>
          <cell r="CB922">
            <v>0</v>
          </cell>
          <cell r="CC922">
            <v>0</v>
          </cell>
          <cell r="CD922">
            <v>0</v>
          </cell>
          <cell r="CE922">
            <v>0</v>
          </cell>
          <cell r="CF922">
            <v>0</v>
          </cell>
          <cell r="CG922">
            <v>0</v>
          </cell>
          <cell r="CH922">
            <v>0</v>
          </cell>
          <cell r="CI922">
            <v>0</v>
          </cell>
          <cell r="CJ922">
            <v>0</v>
          </cell>
          <cell r="CK922">
            <v>0</v>
          </cell>
          <cell r="CL922">
            <v>0</v>
          </cell>
          <cell r="CM922">
            <v>0</v>
          </cell>
          <cell r="CN922">
            <v>0</v>
          </cell>
          <cell r="CO922">
            <v>0</v>
          </cell>
          <cell r="CP922">
            <v>0</v>
          </cell>
          <cell r="CQ922">
            <v>0</v>
          </cell>
          <cell r="CR922">
            <v>0</v>
          </cell>
          <cell r="CS922">
            <v>0</v>
          </cell>
          <cell r="CT922">
            <v>0</v>
          </cell>
          <cell r="CU922">
            <v>0</v>
          </cell>
          <cell r="CV922">
            <v>0</v>
          </cell>
          <cell r="CW922">
            <v>0</v>
          </cell>
          <cell r="CX922">
            <v>0</v>
          </cell>
          <cell r="CY922">
            <v>0</v>
          </cell>
          <cell r="CZ922">
            <v>0</v>
          </cell>
          <cell r="DA922">
            <v>0</v>
          </cell>
          <cell r="DB922">
            <v>0</v>
          </cell>
          <cell r="DC922">
            <v>0</v>
          </cell>
          <cell r="DD922">
            <v>0</v>
          </cell>
          <cell r="DE922">
            <v>0</v>
          </cell>
          <cell r="DF922">
            <v>0</v>
          </cell>
          <cell r="DG922">
            <v>0</v>
          </cell>
          <cell r="DH922">
            <v>0</v>
          </cell>
          <cell r="DI922">
            <v>0</v>
          </cell>
          <cell r="DJ922">
            <v>0</v>
          </cell>
          <cell r="DK922">
            <v>0</v>
          </cell>
          <cell r="DL922">
            <v>0</v>
          </cell>
          <cell r="DM922">
            <v>0</v>
          </cell>
          <cell r="DN922">
            <v>0</v>
          </cell>
          <cell r="DO922">
            <v>0</v>
          </cell>
          <cell r="DP922">
            <v>0</v>
          </cell>
          <cell r="DQ922">
            <v>0</v>
          </cell>
          <cell r="DR922">
            <v>0</v>
          </cell>
          <cell r="DS922">
            <v>0</v>
          </cell>
          <cell r="DT922">
            <v>0</v>
          </cell>
          <cell r="DU922">
            <v>0</v>
          </cell>
          <cell r="DV922">
            <v>0</v>
          </cell>
          <cell r="DW922">
            <v>0</v>
          </cell>
          <cell r="DX922">
            <v>0</v>
          </cell>
          <cell r="DY922">
            <v>0</v>
          </cell>
          <cell r="DZ922">
            <v>0</v>
          </cell>
          <cell r="EA922">
            <v>0</v>
          </cell>
          <cell r="EB922">
            <v>0</v>
          </cell>
          <cell r="EC922">
            <v>0</v>
          </cell>
          <cell r="ED922">
            <v>0</v>
          </cell>
        </row>
        <row r="923"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  <cell r="BD923">
            <v>0</v>
          </cell>
          <cell r="BE923">
            <v>0</v>
          </cell>
          <cell r="BF923">
            <v>0</v>
          </cell>
          <cell r="BG923">
            <v>0</v>
          </cell>
          <cell r="BH923">
            <v>0</v>
          </cell>
          <cell r="BI923">
            <v>0</v>
          </cell>
          <cell r="BJ923">
            <v>0</v>
          </cell>
          <cell r="BK923">
            <v>0</v>
          </cell>
          <cell r="BL923">
            <v>0</v>
          </cell>
          <cell r="BM923">
            <v>0</v>
          </cell>
          <cell r="BN923">
            <v>0</v>
          </cell>
          <cell r="BO923">
            <v>0</v>
          </cell>
          <cell r="BP923">
            <v>0</v>
          </cell>
          <cell r="BQ923">
            <v>0</v>
          </cell>
          <cell r="BR923">
            <v>0</v>
          </cell>
          <cell r="BS923">
            <v>0</v>
          </cell>
          <cell r="BT923">
            <v>0</v>
          </cell>
          <cell r="BU923">
            <v>0</v>
          </cell>
          <cell r="BV923">
            <v>0</v>
          </cell>
          <cell r="BW923">
            <v>0</v>
          </cell>
          <cell r="BX923">
            <v>0</v>
          </cell>
          <cell r="BY923">
            <v>0</v>
          </cell>
          <cell r="BZ923">
            <v>0</v>
          </cell>
          <cell r="CA923">
            <v>0</v>
          </cell>
          <cell r="CB923">
            <v>0</v>
          </cell>
          <cell r="CC923">
            <v>0</v>
          </cell>
          <cell r="CD923">
            <v>0</v>
          </cell>
          <cell r="CE923">
            <v>0</v>
          </cell>
          <cell r="CF923">
            <v>0</v>
          </cell>
          <cell r="CG923">
            <v>0</v>
          </cell>
          <cell r="CH923">
            <v>0</v>
          </cell>
          <cell r="CI923">
            <v>0</v>
          </cell>
          <cell r="CJ923">
            <v>0</v>
          </cell>
          <cell r="CK923">
            <v>0</v>
          </cell>
          <cell r="CL923">
            <v>0</v>
          </cell>
          <cell r="CM923">
            <v>0</v>
          </cell>
          <cell r="CN923">
            <v>0</v>
          </cell>
          <cell r="CO923">
            <v>0</v>
          </cell>
          <cell r="CP923">
            <v>0</v>
          </cell>
          <cell r="CQ923">
            <v>0</v>
          </cell>
          <cell r="CR923">
            <v>0</v>
          </cell>
          <cell r="CS923">
            <v>0</v>
          </cell>
          <cell r="CT923">
            <v>0</v>
          </cell>
          <cell r="CU923">
            <v>0</v>
          </cell>
          <cell r="CV923">
            <v>0</v>
          </cell>
          <cell r="CW923">
            <v>0</v>
          </cell>
          <cell r="CX923">
            <v>0</v>
          </cell>
          <cell r="CY923">
            <v>0</v>
          </cell>
          <cell r="CZ923">
            <v>0</v>
          </cell>
          <cell r="DA923">
            <v>0</v>
          </cell>
          <cell r="DB923">
            <v>0</v>
          </cell>
          <cell r="DC923">
            <v>0</v>
          </cell>
          <cell r="DD923">
            <v>0</v>
          </cell>
          <cell r="DE923">
            <v>0</v>
          </cell>
          <cell r="DF923">
            <v>0</v>
          </cell>
          <cell r="DG923">
            <v>0</v>
          </cell>
          <cell r="DH923">
            <v>0</v>
          </cell>
          <cell r="DI923">
            <v>0</v>
          </cell>
          <cell r="DJ923">
            <v>0</v>
          </cell>
          <cell r="DK923">
            <v>0</v>
          </cell>
          <cell r="DL923">
            <v>0</v>
          </cell>
          <cell r="DM923">
            <v>0</v>
          </cell>
          <cell r="DN923">
            <v>0</v>
          </cell>
          <cell r="DO923">
            <v>0</v>
          </cell>
          <cell r="DP923">
            <v>0</v>
          </cell>
          <cell r="DQ923">
            <v>0</v>
          </cell>
          <cell r="DR923">
            <v>0</v>
          </cell>
          <cell r="DS923">
            <v>0</v>
          </cell>
          <cell r="DT923">
            <v>0</v>
          </cell>
          <cell r="DU923">
            <v>0</v>
          </cell>
          <cell r="DV923">
            <v>0</v>
          </cell>
          <cell r="DW923">
            <v>0</v>
          </cell>
          <cell r="DX923">
            <v>0</v>
          </cell>
          <cell r="DY923">
            <v>0</v>
          </cell>
          <cell r="DZ923">
            <v>0</v>
          </cell>
          <cell r="EA923">
            <v>0</v>
          </cell>
          <cell r="EB923">
            <v>0</v>
          </cell>
          <cell r="EC923">
            <v>0</v>
          </cell>
          <cell r="ED923">
            <v>0</v>
          </cell>
        </row>
        <row r="924"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0</v>
          </cell>
          <cell r="BJ924">
            <v>0</v>
          </cell>
          <cell r="BK924">
            <v>0</v>
          </cell>
          <cell r="BL924">
            <v>0</v>
          </cell>
          <cell r="BM924">
            <v>0</v>
          </cell>
          <cell r="BN924">
            <v>0</v>
          </cell>
          <cell r="BO924">
            <v>0</v>
          </cell>
          <cell r="BP924">
            <v>0</v>
          </cell>
          <cell r="BQ924">
            <v>0</v>
          </cell>
          <cell r="BR924">
            <v>0</v>
          </cell>
          <cell r="BS924">
            <v>0</v>
          </cell>
          <cell r="BT924">
            <v>0</v>
          </cell>
          <cell r="BU924">
            <v>0</v>
          </cell>
          <cell r="BV924">
            <v>0</v>
          </cell>
          <cell r="BW924">
            <v>0</v>
          </cell>
          <cell r="BX924">
            <v>0</v>
          </cell>
          <cell r="BY924">
            <v>0</v>
          </cell>
          <cell r="BZ924">
            <v>0</v>
          </cell>
          <cell r="CA924">
            <v>0</v>
          </cell>
          <cell r="CB924">
            <v>0</v>
          </cell>
          <cell r="CC924">
            <v>0</v>
          </cell>
          <cell r="CD924">
            <v>0</v>
          </cell>
          <cell r="CE924">
            <v>0</v>
          </cell>
          <cell r="CF924">
            <v>0</v>
          </cell>
          <cell r="CG924">
            <v>0</v>
          </cell>
          <cell r="CH924">
            <v>0</v>
          </cell>
          <cell r="CI924">
            <v>0</v>
          </cell>
          <cell r="CJ924">
            <v>0</v>
          </cell>
          <cell r="CK924">
            <v>0</v>
          </cell>
          <cell r="CL924">
            <v>0</v>
          </cell>
          <cell r="CM924">
            <v>0</v>
          </cell>
          <cell r="CN924">
            <v>0</v>
          </cell>
          <cell r="CO924">
            <v>0</v>
          </cell>
          <cell r="CP924">
            <v>0</v>
          </cell>
          <cell r="CQ924">
            <v>0</v>
          </cell>
          <cell r="CR924">
            <v>0</v>
          </cell>
          <cell r="CS924">
            <v>0</v>
          </cell>
          <cell r="CT924">
            <v>0</v>
          </cell>
          <cell r="CU924">
            <v>0</v>
          </cell>
          <cell r="CV924">
            <v>0</v>
          </cell>
          <cell r="CW924">
            <v>0</v>
          </cell>
          <cell r="CX924">
            <v>0</v>
          </cell>
          <cell r="CY924">
            <v>0</v>
          </cell>
          <cell r="CZ924">
            <v>0</v>
          </cell>
          <cell r="DA924">
            <v>0</v>
          </cell>
          <cell r="DB924">
            <v>0</v>
          </cell>
          <cell r="DC924">
            <v>0</v>
          </cell>
          <cell r="DD924">
            <v>0</v>
          </cell>
          <cell r="DE924">
            <v>0</v>
          </cell>
          <cell r="DF924">
            <v>0</v>
          </cell>
          <cell r="DG924">
            <v>0</v>
          </cell>
          <cell r="DH924">
            <v>0</v>
          </cell>
          <cell r="DI924">
            <v>0</v>
          </cell>
          <cell r="DJ924">
            <v>0</v>
          </cell>
          <cell r="DK924">
            <v>0</v>
          </cell>
          <cell r="DL924">
            <v>0</v>
          </cell>
          <cell r="DM924">
            <v>0</v>
          </cell>
          <cell r="DN924">
            <v>0</v>
          </cell>
          <cell r="DO924">
            <v>0</v>
          </cell>
          <cell r="DP924">
            <v>0</v>
          </cell>
          <cell r="DQ924">
            <v>0</v>
          </cell>
          <cell r="DR924">
            <v>0</v>
          </cell>
          <cell r="DS924">
            <v>0</v>
          </cell>
          <cell r="DT924">
            <v>0</v>
          </cell>
          <cell r="DU924">
            <v>0</v>
          </cell>
          <cell r="DV924">
            <v>0</v>
          </cell>
          <cell r="DW924">
            <v>0</v>
          </cell>
          <cell r="DX924">
            <v>0</v>
          </cell>
          <cell r="DY924">
            <v>0</v>
          </cell>
          <cell r="DZ924">
            <v>0</v>
          </cell>
          <cell r="EA924">
            <v>0</v>
          </cell>
          <cell r="EB924">
            <v>0</v>
          </cell>
          <cell r="EC924">
            <v>0</v>
          </cell>
          <cell r="ED924">
            <v>0</v>
          </cell>
        </row>
        <row r="925"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0</v>
          </cell>
          <cell r="BD925">
            <v>0</v>
          </cell>
          <cell r="BE925">
            <v>0</v>
          </cell>
          <cell r="BF925">
            <v>0</v>
          </cell>
          <cell r="BG925">
            <v>0</v>
          </cell>
          <cell r="BH925">
            <v>0</v>
          </cell>
          <cell r="BI925">
            <v>0</v>
          </cell>
          <cell r="BJ925">
            <v>0</v>
          </cell>
          <cell r="BK925">
            <v>0</v>
          </cell>
          <cell r="BL925">
            <v>0</v>
          </cell>
          <cell r="BM925">
            <v>0</v>
          </cell>
          <cell r="BN925">
            <v>0</v>
          </cell>
          <cell r="BO925">
            <v>0</v>
          </cell>
          <cell r="BP925">
            <v>0</v>
          </cell>
          <cell r="BQ925">
            <v>0</v>
          </cell>
          <cell r="BR925">
            <v>0</v>
          </cell>
          <cell r="BS925">
            <v>0</v>
          </cell>
          <cell r="BT925">
            <v>0</v>
          </cell>
          <cell r="BU925">
            <v>0</v>
          </cell>
          <cell r="BV925">
            <v>0</v>
          </cell>
          <cell r="BW925">
            <v>0</v>
          </cell>
          <cell r="BX925">
            <v>0</v>
          </cell>
          <cell r="BY925">
            <v>0</v>
          </cell>
          <cell r="BZ925">
            <v>0</v>
          </cell>
          <cell r="CA925">
            <v>0</v>
          </cell>
          <cell r="CB925">
            <v>0</v>
          </cell>
          <cell r="CC925">
            <v>0</v>
          </cell>
          <cell r="CD925">
            <v>0</v>
          </cell>
          <cell r="CE925">
            <v>0</v>
          </cell>
          <cell r="CF925">
            <v>0</v>
          </cell>
          <cell r="CG925">
            <v>0</v>
          </cell>
          <cell r="CH925">
            <v>0</v>
          </cell>
          <cell r="CI925">
            <v>0</v>
          </cell>
          <cell r="CJ925">
            <v>0</v>
          </cell>
          <cell r="CK925">
            <v>0</v>
          </cell>
          <cell r="CL925">
            <v>0</v>
          </cell>
          <cell r="CM925">
            <v>0</v>
          </cell>
          <cell r="CN925">
            <v>0</v>
          </cell>
          <cell r="CO925">
            <v>0</v>
          </cell>
          <cell r="CP925">
            <v>0</v>
          </cell>
          <cell r="CQ925">
            <v>0</v>
          </cell>
          <cell r="CR925">
            <v>0</v>
          </cell>
          <cell r="CS925">
            <v>0</v>
          </cell>
          <cell r="CT925">
            <v>0</v>
          </cell>
          <cell r="CU925">
            <v>0</v>
          </cell>
          <cell r="CV925">
            <v>0</v>
          </cell>
          <cell r="CW925">
            <v>0</v>
          </cell>
          <cell r="CX925">
            <v>0</v>
          </cell>
          <cell r="CY925">
            <v>0</v>
          </cell>
          <cell r="CZ925">
            <v>0</v>
          </cell>
          <cell r="DA925">
            <v>0</v>
          </cell>
          <cell r="DB925">
            <v>0</v>
          </cell>
          <cell r="DC925">
            <v>0</v>
          </cell>
          <cell r="DD925">
            <v>0</v>
          </cell>
          <cell r="DE925">
            <v>0</v>
          </cell>
          <cell r="DF925">
            <v>0</v>
          </cell>
          <cell r="DG925">
            <v>0</v>
          </cell>
          <cell r="DH925">
            <v>0</v>
          </cell>
          <cell r="DI925">
            <v>0</v>
          </cell>
          <cell r="DJ925">
            <v>0</v>
          </cell>
          <cell r="DK925">
            <v>0</v>
          </cell>
          <cell r="DL925">
            <v>0</v>
          </cell>
          <cell r="DM925">
            <v>0</v>
          </cell>
          <cell r="DN925">
            <v>0</v>
          </cell>
          <cell r="DO925">
            <v>0</v>
          </cell>
          <cell r="DP925">
            <v>0</v>
          </cell>
          <cell r="DQ925">
            <v>0</v>
          </cell>
          <cell r="DR925">
            <v>0</v>
          </cell>
          <cell r="DS925">
            <v>0</v>
          </cell>
          <cell r="DT925">
            <v>0</v>
          </cell>
          <cell r="DU925">
            <v>0</v>
          </cell>
          <cell r="DV925">
            <v>0</v>
          </cell>
          <cell r="DW925">
            <v>0</v>
          </cell>
          <cell r="DX925">
            <v>0</v>
          </cell>
          <cell r="DY925">
            <v>0</v>
          </cell>
          <cell r="DZ925">
            <v>0</v>
          </cell>
          <cell r="EA925">
            <v>0</v>
          </cell>
          <cell r="EB925">
            <v>0</v>
          </cell>
          <cell r="EC925">
            <v>0</v>
          </cell>
          <cell r="ED925">
            <v>0</v>
          </cell>
        </row>
        <row r="926"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0</v>
          </cell>
          <cell r="BD926">
            <v>0</v>
          </cell>
          <cell r="BE926">
            <v>0</v>
          </cell>
          <cell r="BF926">
            <v>0</v>
          </cell>
          <cell r="BG926">
            <v>0</v>
          </cell>
          <cell r="BH926">
            <v>0</v>
          </cell>
          <cell r="BI926">
            <v>0</v>
          </cell>
          <cell r="BJ926">
            <v>0</v>
          </cell>
          <cell r="BK926">
            <v>0</v>
          </cell>
          <cell r="BL926">
            <v>0</v>
          </cell>
          <cell r="BM926">
            <v>0</v>
          </cell>
          <cell r="BN926">
            <v>0</v>
          </cell>
          <cell r="BO926">
            <v>0</v>
          </cell>
          <cell r="BP926">
            <v>0</v>
          </cell>
          <cell r="BQ926">
            <v>0</v>
          </cell>
          <cell r="BR926">
            <v>0</v>
          </cell>
          <cell r="BS926">
            <v>0</v>
          </cell>
          <cell r="BT926">
            <v>0</v>
          </cell>
          <cell r="BU926">
            <v>0</v>
          </cell>
          <cell r="BV926">
            <v>0</v>
          </cell>
          <cell r="BW926">
            <v>0</v>
          </cell>
          <cell r="BX926">
            <v>0</v>
          </cell>
          <cell r="BY926">
            <v>0</v>
          </cell>
          <cell r="BZ926">
            <v>0</v>
          </cell>
          <cell r="CA926">
            <v>0</v>
          </cell>
          <cell r="CB926">
            <v>0</v>
          </cell>
          <cell r="CC926">
            <v>0</v>
          </cell>
          <cell r="CD926">
            <v>0</v>
          </cell>
          <cell r="CE926">
            <v>0</v>
          </cell>
          <cell r="CF926">
            <v>0</v>
          </cell>
          <cell r="CG926">
            <v>0</v>
          </cell>
          <cell r="CH926">
            <v>0</v>
          </cell>
          <cell r="CI926">
            <v>0</v>
          </cell>
          <cell r="CJ926">
            <v>0</v>
          </cell>
          <cell r="CK926">
            <v>0</v>
          </cell>
          <cell r="CL926">
            <v>0</v>
          </cell>
          <cell r="CM926">
            <v>0</v>
          </cell>
          <cell r="CN926">
            <v>0</v>
          </cell>
          <cell r="CO926">
            <v>0</v>
          </cell>
          <cell r="CP926">
            <v>0</v>
          </cell>
          <cell r="CQ926">
            <v>0</v>
          </cell>
          <cell r="CR926">
            <v>0</v>
          </cell>
          <cell r="CS926">
            <v>0</v>
          </cell>
          <cell r="CT926">
            <v>0</v>
          </cell>
          <cell r="CU926">
            <v>0</v>
          </cell>
          <cell r="CV926">
            <v>0</v>
          </cell>
          <cell r="CW926">
            <v>0</v>
          </cell>
          <cell r="CX926">
            <v>0</v>
          </cell>
          <cell r="CY926">
            <v>0</v>
          </cell>
          <cell r="CZ926">
            <v>0</v>
          </cell>
          <cell r="DA926">
            <v>0</v>
          </cell>
          <cell r="DB926">
            <v>0</v>
          </cell>
          <cell r="DC926">
            <v>0</v>
          </cell>
          <cell r="DD926">
            <v>0</v>
          </cell>
          <cell r="DE926">
            <v>0</v>
          </cell>
          <cell r="DF926">
            <v>0</v>
          </cell>
          <cell r="DG926">
            <v>0</v>
          </cell>
          <cell r="DH926">
            <v>0</v>
          </cell>
          <cell r="DI926">
            <v>0</v>
          </cell>
          <cell r="DJ926">
            <v>0</v>
          </cell>
          <cell r="DK926">
            <v>0</v>
          </cell>
          <cell r="DL926">
            <v>0</v>
          </cell>
          <cell r="DM926">
            <v>0</v>
          </cell>
          <cell r="DN926">
            <v>0</v>
          </cell>
          <cell r="DO926">
            <v>0</v>
          </cell>
          <cell r="DP926">
            <v>0</v>
          </cell>
          <cell r="DQ926">
            <v>0</v>
          </cell>
          <cell r="DR926">
            <v>0</v>
          </cell>
          <cell r="DS926">
            <v>0</v>
          </cell>
          <cell r="DT926">
            <v>0</v>
          </cell>
          <cell r="DU926">
            <v>0</v>
          </cell>
          <cell r="DV926">
            <v>0</v>
          </cell>
          <cell r="DW926">
            <v>0</v>
          </cell>
          <cell r="DX926">
            <v>0</v>
          </cell>
          <cell r="DY926">
            <v>0</v>
          </cell>
          <cell r="DZ926">
            <v>0</v>
          </cell>
          <cell r="EA926">
            <v>0</v>
          </cell>
          <cell r="EB926">
            <v>0</v>
          </cell>
          <cell r="EC926">
            <v>0</v>
          </cell>
          <cell r="ED926">
            <v>0</v>
          </cell>
        </row>
        <row r="927"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0</v>
          </cell>
          <cell r="BD927">
            <v>0</v>
          </cell>
          <cell r="BE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K927">
            <v>0</v>
          </cell>
          <cell r="BL927">
            <v>0</v>
          </cell>
          <cell r="BM927">
            <v>0</v>
          </cell>
          <cell r="BN927">
            <v>0</v>
          </cell>
          <cell r="BO927">
            <v>0</v>
          </cell>
          <cell r="BP927">
            <v>0</v>
          </cell>
          <cell r="BQ927">
            <v>0</v>
          </cell>
          <cell r="BR927">
            <v>0</v>
          </cell>
          <cell r="BS927">
            <v>0</v>
          </cell>
          <cell r="BT927">
            <v>0</v>
          </cell>
          <cell r="BU927">
            <v>0</v>
          </cell>
          <cell r="BV927">
            <v>0</v>
          </cell>
          <cell r="BW927">
            <v>0</v>
          </cell>
          <cell r="BX927">
            <v>0</v>
          </cell>
          <cell r="BY927">
            <v>0</v>
          </cell>
          <cell r="BZ927">
            <v>0</v>
          </cell>
          <cell r="CA927">
            <v>0</v>
          </cell>
          <cell r="CB927">
            <v>0</v>
          </cell>
          <cell r="CC927">
            <v>0</v>
          </cell>
          <cell r="CD927">
            <v>0</v>
          </cell>
          <cell r="CE927">
            <v>0</v>
          </cell>
          <cell r="CF927">
            <v>0</v>
          </cell>
          <cell r="CG927">
            <v>0</v>
          </cell>
          <cell r="CH927">
            <v>0</v>
          </cell>
          <cell r="CI927">
            <v>0</v>
          </cell>
          <cell r="CJ927">
            <v>0</v>
          </cell>
          <cell r="CK927">
            <v>0</v>
          </cell>
          <cell r="CL927">
            <v>0</v>
          </cell>
          <cell r="CM927">
            <v>0</v>
          </cell>
          <cell r="CN927">
            <v>0</v>
          </cell>
          <cell r="CO927">
            <v>0</v>
          </cell>
          <cell r="CP927">
            <v>0</v>
          </cell>
          <cell r="CQ927">
            <v>0</v>
          </cell>
          <cell r="CR927">
            <v>0</v>
          </cell>
          <cell r="CS927">
            <v>0</v>
          </cell>
          <cell r="CT927">
            <v>0</v>
          </cell>
          <cell r="CU927">
            <v>0</v>
          </cell>
          <cell r="CV927">
            <v>0</v>
          </cell>
          <cell r="CW927">
            <v>0</v>
          </cell>
          <cell r="CX927">
            <v>0</v>
          </cell>
          <cell r="CY927">
            <v>0</v>
          </cell>
          <cell r="CZ927">
            <v>0</v>
          </cell>
          <cell r="DA927">
            <v>0</v>
          </cell>
          <cell r="DB927">
            <v>0</v>
          </cell>
          <cell r="DC927">
            <v>0</v>
          </cell>
          <cell r="DD927">
            <v>0</v>
          </cell>
          <cell r="DE927">
            <v>0</v>
          </cell>
          <cell r="DF927">
            <v>0</v>
          </cell>
          <cell r="DG927">
            <v>0</v>
          </cell>
          <cell r="DH927">
            <v>0</v>
          </cell>
          <cell r="DI927">
            <v>0</v>
          </cell>
          <cell r="DJ927">
            <v>0</v>
          </cell>
          <cell r="DK927">
            <v>0</v>
          </cell>
          <cell r="DL927">
            <v>0</v>
          </cell>
          <cell r="DM927">
            <v>0</v>
          </cell>
          <cell r="DN927">
            <v>0</v>
          </cell>
          <cell r="DO927">
            <v>0</v>
          </cell>
          <cell r="DP927">
            <v>0</v>
          </cell>
          <cell r="DQ927">
            <v>0</v>
          </cell>
          <cell r="DR927">
            <v>0</v>
          </cell>
          <cell r="DS927">
            <v>0</v>
          </cell>
          <cell r="DT927">
            <v>0</v>
          </cell>
          <cell r="DU927">
            <v>0</v>
          </cell>
          <cell r="DV927">
            <v>0</v>
          </cell>
          <cell r="DW927">
            <v>0</v>
          </cell>
          <cell r="DX927">
            <v>0</v>
          </cell>
          <cell r="DY927">
            <v>0</v>
          </cell>
          <cell r="DZ927">
            <v>0</v>
          </cell>
          <cell r="EA927">
            <v>0</v>
          </cell>
          <cell r="EB927">
            <v>0</v>
          </cell>
          <cell r="EC927">
            <v>0</v>
          </cell>
          <cell r="ED927">
            <v>0</v>
          </cell>
        </row>
        <row r="928"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0</v>
          </cell>
          <cell r="BD928">
            <v>0</v>
          </cell>
          <cell r="BE928">
            <v>0</v>
          </cell>
          <cell r="BF928">
            <v>0</v>
          </cell>
          <cell r="BG928">
            <v>0</v>
          </cell>
          <cell r="BH928">
            <v>0</v>
          </cell>
          <cell r="BI928">
            <v>0</v>
          </cell>
          <cell r="BJ928">
            <v>0</v>
          </cell>
          <cell r="BK928">
            <v>0</v>
          </cell>
          <cell r="BL928">
            <v>0</v>
          </cell>
          <cell r="BM928">
            <v>0</v>
          </cell>
          <cell r="BN928">
            <v>0</v>
          </cell>
          <cell r="BO928">
            <v>0</v>
          </cell>
          <cell r="BP928">
            <v>0</v>
          </cell>
          <cell r="BQ928">
            <v>0</v>
          </cell>
          <cell r="BR928">
            <v>0</v>
          </cell>
          <cell r="BS928">
            <v>0</v>
          </cell>
          <cell r="BT928">
            <v>0</v>
          </cell>
          <cell r="BU928">
            <v>0</v>
          </cell>
          <cell r="BV928">
            <v>0</v>
          </cell>
          <cell r="BW928">
            <v>0</v>
          </cell>
          <cell r="BX928">
            <v>0</v>
          </cell>
          <cell r="BY928">
            <v>0</v>
          </cell>
          <cell r="BZ928">
            <v>0</v>
          </cell>
          <cell r="CA928">
            <v>0</v>
          </cell>
          <cell r="CB928">
            <v>0</v>
          </cell>
          <cell r="CC928">
            <v>0</v>
          </cell>
          <cell r="CD928">
            <v>0</v>
          </cell>
          <cell r="CE928">
            <v>0</v>
          </cell>
          <cell r="CF928">
            <v>0</v>
          </cell>
          <cell r="CG928">
            <v>0</v>
          </cell>
          <cell r="CH928">
            <v>0</v>
          </cell>
          <cell r="CI928">
            <v>0</v>
          </cell>
          <cell r="CJ928">
            <v>0</v>
          </cell>
          <cell r="CK928">
            <v>0</v>
          </cell>
          <cell r="CL928">
            <v>0</v>
          </cell>
          <cell r="CM928">
            <v>0</v>
          </cell>
          <cell r="CN928">
            <v>0</v>
          </cell>
          <cell r="CO928">
            <v>0</v>
          </cell>
          <cell r="CP928">
            <v>0</v>
          </cell>
          <cell r="CQ928">
            <v>0</v>
          </cell>
          <cell r="CR928">
            <v>0</v>
          </cell>
          <cell r="CS928">
            <v>0</v>
          </cell>
          <cell r="CT928">
            <v>0</v>
          </cell>
          <cell r="CU928">
            <v>0</v>
          </cell>
          <cell r="CV928">
            <v>0</v>
          </cell>
          <cell r="CW928">
            <v>0</v>
          </cell>
          <cell r="CX928">
            <v>0</v>
          </cell>
          <cell r="CY928">
            <v>0</v>
          </cell>
          <cell r="CZ928">
            <v>0</v>
          </cell>
          <cell r="DA928">
            <v>0</v>
          </cell>
          <cell r="DB928">
            <v>0</v>
          </cell>
          <cell r="DC928">
            <v>0</v>
          </cell>
          <cell r="DD928">
            <v>0</v>
          </cell>
          <cell r="DE928">
            <v>0</v>
          </cell>
          <cell r="DF928">
            <v>0</v>
          </cell>
          <cell r="DG928">
            <v>0</v>
          </cell>
          <cell r="DH928">
            <v>0</v>
          </cell>
          <cell r="DI928">
            <v>0</v>
          </cell>
          <cell r="DJ928">
            <v>0</v>
          </cell>
          <cell r="DK928">
            <v>0</v>
          </cell>
          <cell r="DL928">
            <v>0</v>
          </cell>
          <cell r="DM928">
            <v>0</v>
          </cell>
          <cell r="DN928">
            <v>0</v>
          </cell>
          <cell r="DO928">
            <v>0</v>
          </cell>
          <cell r="DP928">
            <v>0</v>
          </cell>
          <cell r="DQ928">
            <v>0</v>
          </cell>
          <cell r="DR928">
            <v>0</v>
          </cell>
          <cell r="DS928">
            <v>0</v>
          </cell>
          <cell r="DT928">
            <v>0</v>
          </cell>
          <cell r="DU928">
            <v>0</v>
          </cell>
          <cell r="DV928">
            <v>0</v>
          </cell>
          <cell r="DW928">
            <v>0</v>
          </cell>
          <cell r="DX928">
            <v>0</v>
          </cell>
          <cell r="DY928">
            <v>0</v>
          </cell>
          <cell r="DZ928">
            <v>0</v>
          </cell>
          <cell r="EA928">
            <v>0</v>
          </cell>
          <cell r="EB928">
            <v>0</v>
          </cell>
          <cell r="EC928">
            <v>0</v>
          </cell>
          <cell r="ED928">
            <v>0</v>
          </cell>
        </row>
        <row r="929"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  <cell r="BD929">
            <v>0</v>
          </cell>
          <cell r="BE929">
            <v>0</v>
          </cell>
          <cell r="BF929">
            <v>0</v>
          </cell>
          <cell r="BG929">
            <v>0</v>
          </cell>
          <cell r="BH929">
            <v>0</v>
          </cell>
          <cell r="BI929">
            <v>0</v>
          </cell>
          <cell r="BJ929">
            <v>0</v>
          </cell>
          <cell r="BK929">
            <v>0</v>
          </cell>
          <cell r="BL929">
            <v>0</v>
          </cell>
          <cell r="BM929">
            <v>0</v>
          </cell>
          <cell r="BN929">
            <v>0</v>
          </cell>
          <cell r="BO929">
            <v>0</v>
          </cell>
          <cell r="BP929">
            <v>0</v>
          </cell>
          <cell r="BQ929">
            <v>0</v>
          </cell>
          <cell r="BR929">
            <v>0</v>
          </cell>
          <cell r="BS929">
            <v>0</v>
          </cell>
          <cell r="BT929">
            <v>0</v>
          </cell>
          <cell r="BU929">
            <v>0</v>
          </cell>
          <cell r="BV929">
            <v>0</v>
          </cell>
          <cell r="BW929">
            <v>0</v>
          </cell>
          <cell r="BX929">
            <v>0</v>
          </cell>
          <cell r="BY929">
            <v>0</v>
          </cell>
          <cell r="BZ929">
            <v>0</v>
          </cell>
          <cell r="CA929">
            <v>0</v>
          </cell>
          <cell r="CB929">
            <v>0</v>
          </cell>
          <cell r="CC929">
            <v>0</v>
          </cell>
          <cell r="CD929">
            <v>0</v>
          </cell>
          <cell r="CE929">
            <v>0</v>
          </cell>
          <cell r="CF929">
            <v>0</v>
          </cell>
          <cell r="CG929">
            <v>0</v>
          </cell>
          <cell r="CH929">
            <v>0</v>
          </cell>
          <cell r="CI929">
            <v>0</v>
          </cell>
          <cell r="CJ929">
            <v>0</v>
          </cell>
          <cell r="CK929">
            <v>0</v>
          </cell>
          <cell r="CL929">
            <v>0</v>
          </cell>
          <cell r="CM929">
            <v>0</v>
          </cell>
          <cell r="CN929">
            <v>0</v>
          </cell>
          <cell r="CO929">
            <v>0</v>
          </cell>
          <cell r="CP929">
            <v>0</v>
          </cell>
          <cell r="CQ929">
            <v>0</v>
          </cell>
          <cell r="CR929">
            <v>0</v>
          </cell>
          <cell r="CS929">
            <v>0</v>
          </cell>
          <cell r="CT929">
            <v>0</v>
          </cell>
          <cell r="CU929">
            <v>0</v>
          </cell>
          <cell r="CV929">
            <v>0</v>
          </cell>
          <cell r="CW929">
            <v>0</v>
          </cell>
          <cell r="CX929">
            <v>0</v>
          </cell>
          <cell r="CY929">
            <v>0</v>
          </cell>
          <cell r="CZ929">
            <v>0</v>
          </cell>
          <cell r="DA929">
            <v>0</v>
          </cell>
          <cell r="DB929">
            <v>0</v>
          </cell>
          <cell r="DC929">
            <v>0</v>
          </cell>
          <cell r="DD929">
            <v>0</v>
          </cell>
          <cell r="DE929">
            <v>0</v>
          </cell>
          <cell r="DF929">
            <v>0</v>
          </cell>
          <cell r="DG929">
            <v>0</v>
          </cell>
          <cell r="DH929">
            <v>0</v>
          </cell>
          <cell r="DI929">
            <v>0</v>
          </cell>
          <cell r="DJ929">
            <v>0</v>
          </cell>
          <cell r="DK929">
            <v>0</v>
          </cell>
          <cell r="DL929">
            <v>0</v>
          </cell>
          <cell r="DM929">
            <v>0</v>
          </cell>
          <cell r="DN929">
            <v>0</v>
          </cell>
          <cell r="DO929">
            <v>0</v>
          </cell>
          <cell r="DP929">
            <v>0</v>
          </cell>
          <cell r="DQ929">
            <v>0</v>
          </cell>
          <cell r="DR929">
            <v>0</v>
          </cell>
          <cell r="DS929">
            <v>0</v>
          </cell>
          <cell r="DT929">
            <v>0</v>
          </cell>
          <cell r="DU929">
            <v>0</v>
          </cell>
          <cell r="DV929">
            <v>0</v>
          </cell>
          <cell r="DW929">
            <v>0</v>
          </cell>
          <cell r="DX929">
            <v>0</v>
          </cell>
          <cell r="DY929">
            <v>0</v>
          </cell>
          <cell r="DZ929">
            <v>0</v>
          </cell>
          <cell r="EA929">
            <v>0</v>
          </cell>
          <cell r="EB929">
            <v>0</v>
          </cell>
          <cell r="EC929">
            <v>0</v>
          </cell>
          <cell r="ED929">
            <v>0</v>
          </cell>
        </row>
        <row r="930"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0</v>
          </cell>
          <cell r="BD930">
            <v>0</v>
          </cell>
          <cell r="BE930">
            <v>0</v>
          </cell>
          <cell r="BF930">
            <v>0</v>
          </cell>
          <cell r="BG930">
            <v>0</v>
          </cell>
          <cell r="BH930">
            <v>0</v>
          </cell>
          <cell r="BI930">
            <v>0</v>
          </cell>
          <cell r="BJ930">
            <v>0</v>
          </cell>
          <cell r="BK930">
            <v>0</v>
          </cell>
          <cell r="BL930">
            <v>0</v>
          </cell>
          <cell r="BM930">
            <v>0</v>
          </cell>
          <cell r="BN930">
            <v>0</v>
          </cell>
          <cell r="BO930">
            <v>0</v>
          </cell>
          <cell r="BP930">
            <v>0</v>
          </cell>
          <cell r="BQ930">
            <v>0</v>
          </cell>
          <cell r="BR930">
            <v>0</v>
          </cell>
          <cell r="BS930">
            <v>0</v>
          </cell>
          <cell r="BT930">
            <v>0</v>
          </cell>
          <cell r="BU930">
            <v>0</v>
          </cell>
          <cell r="BV930">
            <v>0</v>
          </cell>
          <cell r="BW930">
            <v>0</v>
          </cell>
          <cell r="BX930">
            <v>0</v>
          </cell>
          <cell r="BY930">
            <v>0</v>
          </cell>
          <cell r="BZ930">
            <v>0</v>
          </cell>
          <cell r="CA930">
            <v>0</v>
          </cell>
          <cell r="CB930">
            <v>0</v>
          </cell>
          <cell r="CC930">
            <v>0</v>
          </cell>
          <cell r="CD930">
            <v>0</v>
          </cell>
          <cell r="CE930">
            <v>0</v>
          </cell>
          <cell r="CF930">
            <v>0</v>
          </cell>
          <cell r="CG930">
            <v>0</v>
          </cell>
          <cell r="CH930">
            <v>0</v>
          </cell>
          <cell r="CI930">
            <v>0</v>
          </cell>
          <cell r="CJ930">
            <v>0</v>
          </cell>
          <cell r="CK930">
            <v>0</v>
          </cell>
          <cell r="CL930">
            <v>0</v>
          </cell>
          <cell r="CM930">
            <v>0</v>
          </cell>
          <cell r="CN930">
            <v>0</v>
          </cell>
          <cell r="CO930">
            <v>0</v>
          </cell>
          <cell r="CP930">
            <v>0</v>
          </cell>
          <cell r="CQ930">
            <v>0</v>
          </cell>
          <cell r="CR930">
            <v>0</v>
          </cell>
          <cell r="CS930">
            <v>0</v>
          </cell>
          <cell r="CT930">
            <v>0</v>
          </cell>
          <cell r="CU930">
            <v>0</v>
          </cell>
          <cell r="CV930">
            <v>0</v>
          </cell>
          <cell r="CW930">
            <v>0</v>
          </cell>
          <cell r="CX930">
            <v>0</v>
          </cell>
          <cell r="CY930">
            <v>0</v>
          </cell>
          <cell r="CZ930">
            <v>0</v>
          </cell>
          <cell r="DA930">
            <v>0</v>
          </cell>
          <cell r="DB930">
            <v>0</v>
          </cell>
          <cell r="DC930">
            <v>0</v>
          </cell>
          <cell r="DD930">
            <v>0</v>
          </cell>
          <cell r="DE930">
            <v>0</v>
          </cell>
          <cell r="DF930">
            <v>0</v>
          </cell>
          <cell r="DG930">
            <v>0</v>
          </cell>
          <cell r="DH930">
            <v>0</v>
          </cell>
          <cell r="DI930">
            <v>0</v>
          </cell>
          <cell r="DJ930">
            <v>0</v>
          </cell>
          <cell r="DK930">
            <v>0</v>
          </cell>
          <cell r="DL930">
            <v>0</v>
          </cell>
          <cell r="DM930">
            <v>0</v>
          </cell>
          <cell r="DN930">
            <v>0</v>
          </cell>
          <cell r="DO930">
            <v>0</v>
          </cell>
          <cell r="DP930">
            <v>0</v>
          </cell>
          <cell r="DQ930">
            <v>0</v>
          </cell>
          <cell r="DR930">
            <v>0</v>
          </cell>
          <cell r="DS930">
            <v>0</v>
          </cell>
          <cell r="DT930">
            <v>0</v>
          </cell>
          <cell r="DU930">
            <v>0</v>
          </cell>
          <cell r="DV930">
            <v>0</v>
          </cell>
          <cell r="DW930">
            <v>0</v>
          </cell>
          <cell r="DX930">
            <v>0</v>
          </cell>
          <cell r="DY930">
            <v>0</v>
          </cell>
          <cell r="DZ930">
            <v>0</v>
          </cell>
          <cell r="EA930">
            <v>0</v>
          </cell>
          <cell r="EB930">
            <v>0</v>
          </cell>
          <cell r="EC930">
            <v>0</v>
          </cell>
          <cell r="ED930">
            <v>0</v>
          </cell>
        </row>
        <row r="931"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  <cell r="BD931">
            <v>0</v>
          </cell>
          <cell r="BE931">
            <v>0</v>
          </cell>
          <cell r="BF931">
            <v>0</v>
          </cell>
          <cell r="BG931">
            <v>0</v>
          </cell>
          <cell r="BH931">
            <v>0</v>
          </cell>
          <cell r="BI931">
            <v>0</v>
          </cell>
          <cell r="BJ931">
            <v>0</v>
          </cell>
          <cell r="BK931">
            <v>0</v>
          </cell>
          <cell r="BL931">
            <v>0</v>
          </cell>
          <cell r="BM931">
            <v>0</v>
          </cell>
          <cell r="BN931">
            <v>0</v>
          </cell>
          <cell r="BO931">
            <v>0</v>
          </cell>
          <cell r="BP931">
            <v>0</v>
          </cell>
          <cell r="BQ931">
            <v>0</v>
          </cell>
          <cell r="BR931">
            <v>0</v>
          </cell>
          <cell r="BS931">
            <v>0</v>
          </cell>
          <cell r="BT931">
            <v>0</v>
          </cell>
          <cell r="BU931">
            <v>0</v>
          </cell>
          <cell r="BV931">
            <v>0</v>
          </cell>
          <cell r="BW931">
            <v>0</v>
          </cell>
          <cell r="BX931">
            <v>0</v>
          </cell>
          <cell r="BY931">
            <v>0</v>
          </cell>
          <cell r="BZ931">
            <v>0</v>
          </cell>
          <cell r="CA931">
            <v>0</v>
          </cell>
          <cell r="CB931">
            <v>0</v>
          </cell>
          <cell r="CC931">
            <v>0</v>
          </cell>
          <cell r="CD931">
            <v>0</v>
          </cell>
          <cell r="CE931">
            <v>0</v>
          </cell>
          <cell r="CF931">
            <v>0</v>
          </cell>
          <cell r="CG931">
            <v>0</v>
          </cell>
          <cell r="CH931">
            <v>0</v>
          </cell>
          <cell r="CI931">
            <v>0</v>
          </cell>
          <cell r="CJ931">
            <v>0</v>
          </cell>
          <cell r="CK931">
            <v>0</v>
          </cell>
          <cell r="CL931">
            <v>0</v>
          </cell>
          <cell r="CM931">
            <v>0</v>
          </cell>
          <cell r="CN931">
            <v>0</v>
          </cell>
          <cell r="CO931">
            <v>0</v>
          </cell>
          <cell r="CP931">
            <v>0</v>
          </cell>
          <cell r="CQ931">
            <v>0</v>
          </cell>
          <cell r="CR931">
            <v>0</v>
          </cell>
          <cell r="CS931">
            <v>0</v>
          </cell>
          <cell r="CT931">
            <v>0</v>
          </cell>
          <cell r="CU931">
            <v>0</v>
          </cell>
          <cell r="CV931">
            <v>0</v>
          </cell>
          <cell r="CW931">
            <v>0</v>
          </cell>
          <cell r="CX931">
            <v>0</v>
          </cell>
          <cell r="CY931">
            <v>0</v>
          </cell>
          <cell r="CZ931">
            <v>0</v>
          </cell>
          <cell r="DA931">
            <v>0</v>
          </cell>
          <cell r="DB931">
            <v>0</v>
          </cell>
          <cell r="DC931">
            <v>0</v>
          </cell>
          <cell r="DD931">
            <v>0</v>
          </cell>
          <cell r="DE931">
            <v>0</v>
          </cell>
          <cell r="DF931">
            <v>0</v>
          </cell>
          <cell r="DG931">
            <v>0</v>
          </cell>
          <cell r="DH931">
            <v>0</v>
          </cell>
          <cell r="DI931">
            <v>0</v>
          </cell>
          <cell r="DJ931">
            <v>0</v>
          </cell>
          <cell r="DK931">
            <v>0</v>
          </cell>
          <cell r="DL931">
            <v>0</v>
          </cell>
          <cell r="DM931">
            <v>0</v>
          </cell>
          <cell r="DN931">
            <v>0</v>
          </cell>
          <cell r="DO931">
            <v>0</v>
          </cell>
          <cell r="DP931">
            <v>0</v>
          </cell>
          <cell r="DQ931">
            <v>0</v>
          </cell>
          <cell r="DR931">
            <v>0</v>
          </cell>
          <cell r="DS931">
            <v>0</v>
          </cell>
          <cell r="DT931">
            <v>0</v>
          </cell>
          <cell r="DU931">
            <v>0</v>
          </cell>
          <cell r="DV931">
            <v>0</v>
          </cell>
          <cell r="DW931">
            <v>0</v>
          </cell>
          <cell r="DX931">
            <v>0</v>
          </cell>
          <cell r="DY931">
            <v>0</v>
          </cell>
          <cell r="DZ931">
            <v>0</v>
          </cell>
          <cell r="EA931">
            <v>0</v>
          </cell>
          <cell r="EB931">
            <v>0</v>
          </cell>
          <cell r="EC931">
            <v>0</v>
          </cell>
          <cell r="ED931">
            <v>0</v>
          </cell>
        </row>
        <row r="932"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0</v>
          </cell>
          <cell r="BD932">
            <v>0</v>
          </cell>
          <cell r="BE932">
            <v>0</v>
          </cell>
          <cell r="BF932">
            <v>0</v>
          </cell>
          <cell r="BG932">
            <v>0</v>
          </cell>
          <cell r="BH932">
            <v>0</v>
          </cell>
          <cell r="BI932">
            <v>0</v>
          </cell>
          <cell r="BJ932">
            <v>0</v>
          </cell>
          <cell r="BK932">
            <v>0</v>
          </cell>
          <cell r="BL932">
            <v>0</v>
          </cell>
          <cell r="BM932">
            <v>0</v>
          </cell>
          <cell r="BN932">
            <v>0</v>
          </cell>
          <cell r="BO932">
            <v>0</v>
          </cell>
          <cell r="BP932">
            <v>0</v>
          </cell>
          <cell r="BQ932">
            <v>0</v>
          </cell>
          <cell r="BR932">
            <v>0</v>
          </cell>
          <cell r="BS932">
            <v>0</v>
          </cell>
          <cell r="BT932">
            <v>0</v>
          </cell>
          <cell r="BU932">
            <v>0</v>
          </cell>
          <cell r="BV932">
            <v>0</v>
          </cell>
          <cell r="BW932">
            <v>0</v>
          </cell>
          <cell r="BX932">
            <v>0</v>
          </cell>
          <cell r="BY932">
            <v>0</v>
          </cell>
          <cell r="BZ932">
            <v>0</v>
          </cell>
          <cell r="CA932">
            <v>0</v>
          </cell>
          <cell r="CB932">
            <v>0</v>
          </cell>
          <cell r="CC932">
            <v>0</v>
          </cell>
          <cell r="CD932">
            <v>0</v>
          </cell>
          <cell r="CE932">
            <v>0</v>
          </cell>
          <cell r="CF932">
            <v>0</v>
          </cell>
          <cell r="CG932">
            <v>0</v>
          </cell>
          <cell r="CH932">
            <v>0</v>
          </cell>
          <cell r="CI932">
            <v>0</v>
          </cell>
          <cell r="CJ932">
            <v>0</v>
          </cell>
          <cell r="CK932">
            <v>0</v>
          </cell>
          <cell r="CL932">
            <v>0</v>
          </cell>
          <cell r="CM932">
            <v>0</v>
          </cell>
          <cell r="CN932">
            <v>0</v>
          </cell>
          <cell r="CO932">
            <v>0</v>
          </cell>
          <cell r="CP932">
            <v>0</v>
          </cell>
          <cell r="CQ932">
            <v>0</v>
          </cell>
          <cell r="CR932">
            <v>0</v>
          </cell>
          <cell r="CS932">
            <v>0</v>
          </cell>
          <cell r="CT932">
            <v>0</v>
          </cell>
          <cell r="CU932">
            <v>0</v>
          </cell>
          <cell r="CV932">
            <v>0</v>
          </cell>
          <cell r="CW932">
            <v>0</v>
          </cell>
          <cell r="CX932">
            <v>0</v>
          </cell>
          <cell r="CY932">
            <v>0</v>
          </cell>
          <cell r="CZ932">
            <v>0</v>
          </cell>
          <cell r="DA932">
            <v>0</v>
          </cell>
          <cell r="DB932">
            <v>0</v>
          </cell>
          <cell r="DC932">
            <v>0</v>
          </cell>
          <cell r="DD932">
            <v>0</v>
          </cell>
          <cell r="DE932">
            <v>0</v>
          </cell>
          <cell r="DF932">
            <v>0</v>
          </cell>
          <cell r="DG932">
            <v>0</v>
          </cell>
          <cell r="DH932">
            <v>0</v>
          </cell>
          <cell r="DI932">
            <v>0</v>
          </cell>
          <cell r="DJ932">
            <v>0</v>
          </cell>
          <cell r="DK932">
            <v>0</v>
          </cell>
          <cell r="DL932">
            <v>0</v>
          </cell>
          <cell r="DM932">
            <v>0</v>
          </cell>
          <cell r="DN932">
            <v>0</v>
          </cell>
          <cell r="DO932">
            <v>0</v>
          </cell>
          <cell r="DP932">
            <v>0</v>
          </cell>
          <cell r="DQ932">
            <v>0</v>
          </cell>
          <cell r="DR932">
            <v>0</v>
          </cell>
          <cell r="DS932">
            <v>0</v>
          </cell>
          <cell r="DT932">
            <v>0</v>
          </cell>
          <cell r="DU932">
            <v>0</v>
          </cell>
          <cell r="DV932">
            <v>0</v>
          </cell>
          <cell r="DW932">
            <v>0</v>
          </cell>
          <cell r="DX932">
            <v>0</v>
          </cell>
          <cell r="DY932">
            <v>0</v>
          </cell>
          <cell r="DZ932">
            <v>0</v>
          </cell>
          <cell r="EA932">
            <v>0</v>
          </cell>
          <cell r="EB932">
            <v>0</v>
          </cell>
          <cell r="EC932">
            <v>0</v>
          </cell>
          <cell r="ED932">
            <v>0</v>
          </cell>
        </row>
        <row r="933"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0</v>
          </cell>
          <cell r="BD933">
            <v>0</v>
          </cell>
          <cell r="BE933">
            <v>0</v>
          </cell>
          <cell r="BF933">
            <v>0</v>
          </cell>
          <cell r="BG933">
            <v>0</v>
          </cell>
          <cell r="BH933">
            <v>0</v>
          </cell>
          <cell r="BI933">
            <v>0</v>
          </cell>
          <cell r="BJ933">
            <v>0</v>
          </cell>
          <cell r="BK933">
            <v>0</v>
          </cell>
          <cell r="BL933">
            <v>0</v>
          </cell>
          <cell r="BM933">
            <v>0</v>
          </cell>
          <cell r="BN933">
            <v>0</v>
          </cell>
          <cell r="BO933">
            <v>0</v>
          </cell>
          <cell r="BP933">
            <v>0</v>
          </cell>
          <cell r="BQ933">
            <v>0</v>
          </cell>
          <cell r="BR933">
            <v>0</v>
          </cell>
          <cell r="BS933">
            <v>0</v>
          </cell>
          <cell r="BT933">
            <v>0</v>
          </cell>
          <cell r="BU933">
            <v>0</v>
          </cell>
          <cell r="BV933">
            <v>0</v>
          </cell>
          <cell r="BW933">
            <v>0</v>
          </cell>
          <cell r="BX933">
            <v>0</v>
          </cell>
          <cell r="BY933">
            <v>0</v>
          </cell>
          <cell r="BZ933">
            <v>0</v>
          </cell>
          <cell r="CA933">
            <v>0</v>
          </cell>
          <cell r="CB933">
            <v>0</v>
          </cell>
          <cell r="CC933">
            <v>0</v>
          </cell>
          <cell r="CD933">
            <v>0</v>
          </cell>
          <cell r="CE933">
            <v>0</v>
          </cell>
          <cell r="CF933">
            <v>0</v>
          </cell>
          <cell r="CG933">
            <v>0</v>
          </cell>
          <cell r="CH933">
            <v>0</v>
          </cell>
          <cell r="CI933">
            <v>0</v>
          </cell>
          <cell r="CJ933">
            <v>0</v>
          </cell>
          <cell r="CK933">
            <v>0</v>
          </cell>
          <cell r="CL933">
            <v>0</v>
          </cell>
          <cell r="CM933">
            <v>0</v>
          </cell>
          <cell r="CN933">
            <v>0</v>
          </cell>
          <cell r="CO933">
            <v>0</v>
          </cell>
          <cell r="CP933">
            <v>0</v>
          </cell>
          <cell r="CQ933">
            <v>0</v>
          </cell>
          <cell r="CR933">
            <v>0</v>
          </cell>
          <cell r="CS933">
            <v>0</v>
          </cell>
          <cell r="CT933">
            <v>0</v>
          </cell>
          <cell r="CU933">
            <v>0</v>
          </cell>
          <cell r="CV933">
            <v>0</v>
          </cell>
          <cell r="CW933">
            <v>0</v>
          </cell>
          <cell r="CX933">
            <v>0</v>
          </cell>
          <cell r="CY933">
            <v>0</v>
          </cell>
          <cell r="CZ933">
            <v>0</v>
          </cell>
          <cell r="DA933">
            <v>0</v>
          </cell>
          <cell r="DB933">
            <v>0</v>
          </cell>
          <cell r="DC933">
            <v>0</v>
          </cell>
          <cell r="DD933">
            <v>0</v>
          </cell>
          <cell r="DE933">
            <v>0</v>
          </cell>
          <cell r="DF933">
            <v>0</v>
          </cell>
          <cell r="DG933">
            <v>0</v>
          </cell>
          <cell r="DH933">
            <v>0</v>
          </cell>
          <cell r="DI933">
            <v>0</v>
          </cell>
          <cell r="DJ933">
            <v>0</v>
          </cell>
          <cell r="DK933">
            <v>0</v>
          </cell>
          <cell r="DL933">
            <v>0</v>
          </cell>
          <cell r="DM933">
            <v>0</v>
          </cell>
          <cell r="DN933">
            <v>0</v>
          </cell>
          <cell r="DO933">
            <v>0</v>
          </cell>
          <cell r="DP933">
            <v>0</v>
          </cell>
          <cell r="DQ933">
            <v>0</v>
          </cell>
          <cell r="DR933">
            <v>0</v>
          </cell>
          <cell r="DS933">
            <v>0</v>
          </cell>
          <cell r="DT933">
            <v>0</v>
          </cell>
          <cell r="DU933">
            <v>0</v>
          </cell>
          <cell r="DV933">
            <v>0</v>
          </cell>
          <cell r="DW933">
            <v>0</v>
          </cell>
          <cell r="DX933">
            <v>0</v>
          </cell>
          <cell r="DY933">
            <v>0</v>
          </cell>
          <cell r="DZ933">
            <v>0</v>
          </cell>
          <cell r="EA933">
            <v>0</v>
          </cell>
          <cell r="EB933">
            <v>0</v>
          </cell>
          <cell r="EC933">
            <v>0</v>
          </cell>
          <cell r="ED933">
            <v>0</v>
          </cell>
        </row>
        <row r="934"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P934">
            <v>0</v>
          </cell>
          <cell r="AQ934">
            <v>0</v>
          </cell>
          <cell r="AR934">
            <v>0</v>
          </cell>
          <cell r="AS934">
            <v>0</v>
          </cell>
          <cell r="AT934">
            <v>0</v>
          </cell>
          <cell r="AU934">
            <v>0</v>
          </cell>
          <cell r="AV934">
            <v>0</v>
          </cell>
          <cell r="AW934">
            <v>0</v>
          </cell>
          <cell r="AX934">
            <v>0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0</v>
          </cell>
          <cell r="BD934">
            <v>0</v>
          </cell>
          <cell r="BE934">
            <v>0</v>
          </cell>
          <cell r="BF934">
            <v>0</v>
          </cell>
          <cell r="BG934">
            <v>0</v>
          </cell>
          <cell r="BH934">
            <v>0</v>
          </cell>
          <cell r="BI934">
            <v>0</v>
          </cell>
          <cell r="BJ934">
            <v>0</v>
          </cell>
          <cell r="BK934">
            <v>0</v>
          </cell>
          <cell r="BL934">
            <v>0</v>
          </cell>
          <cell r="BM934">
            <v>0</v>
          </cell>
          <cell r="BN934">
            <v>0</v>
          </cell>
          <cell r="BO934">
            <v>0</v>
          </cell>
          <cell r="BP934">
            <v>0</v>
          </cell>
          <cell r="BQ934">
            <v>0</v>
          </cell>
          <cell r="BR934">
            <v>0</v>
          </cell>
          <cell r="BS934">
            <v>0</v>
          </cell>
          <cell r="BT934">
            <v>0</v>
          </cell>
          <cell r="BU934">
            <v>0</v>
          </cell>
          <cell r="BV934">
            <v>0</v>
          </cell>
          <cell r="BW934">
            <v>0</v>
          </cell>
          <cell r="BX934">
            <v>0</v>
          </cell>
          <cell r="BY934">
            <v>0</v>
          </cell>
          <cell r="BZ934">
            <v>0</v>
          </cell>
          <cell r="CA934">
            <v>0</v>
          </cell>
          <cell r="CB934">
            <v>0</v>
          </cell>
          <cell r="CC934">
            <v>0</v>
          </cell>
          <cell r="CD934">
            <v>0</v>
          </cell>
          <cell r="CE934">
            <v>0</v>
          </cell>
          <cell r="CF934">
            <v>0</v>
          </cell>
          <cell r="CG934">
            <v>0</v>
          </cell>
          <cell r="CH934">
            <v>0</v>
          </cell>
          <cell r="CI934">
            <v>0</v>
          </cell>
          <cell r="CJ934">
            <v>0</v>
          </cell>
          <cell r="CK934">
            <v>0</v>
          </cell>
          <cell r="CL934">
            <v>0</v>
          </cell>
          <cell r="CM934">
            <v>0</v>
          </cell>
          <cell r="CN934">
            <v>0</v>
          </cell>
          <cell r="CO934">
            <v>0</v>
          </cell>
          <cell r="CP934">
            <v>0</v>
          </cell>
          <cell r="CQ934">
            <v>0</v>
          </cell>
          <cell r="CR934">
            <v>0</v>
          </cell>
          <cell r="CS934">
            <v>0</v>
          </cell>
          <cell r="CT934">
            <v>0</v>
          </cell>
          <cell r="CU934">
            <v>0</v>
          </cell>
          <cell r="CV934">
            <v>0</v>
          </cell>
          <cell r="CW934">
            <v>0</v>
          </cell>
          <cell r="CX934">
            <v>0</v>
          </cell>
          <cell r="CY934">
            <v>0</v>
          </cell>
          <cell r="CZ934">
            <v>0</v>
          </cell>
          <cell r="DA934">
            <v>0</v>
          </cell>
          <cell r="DB934">
            <v>0</v>
          </cell>
          <cell r="DC934">
            <v>0</v>
          </cell>
          <cell r="DD934">
            <v>0</v>
          </cell>
          <cell r="DE934">
            <v>0</v>
          </cell>
          <cell r="DF934">
            <v>0</v>
          </cell>
          <cell r="DG934">
            <v>0</v>
          </cell>
          <cell r="DH934">
            <v>0</v>
          </cell>
          <cell r="DI934">
            <v>0</v>
          </cell>
          <cell r="DJ934">
            <v>0</v>
          </cell>
          <cell r="DK934">
            <v>0</v>
          </cell>
          <cell r="DL934">
            <v>0</v>
          </cell>
          <cell r="DM934">
            <v>0</v>
          </cell>
          <cell r="DN934">
            <v>0</v>
          </cell>
          <cell r="DO934">
            <v>0</v>
          </cell>
          <cell r="DP934">
            <v>0</v>
          </cell>
          <cell r="DQ934">
            <v>0</v>
          </cell>
          <cell r="DR934">
            <v>0</v>
          </cell>
          <cell r="DS934">
            <v>0</v>
          </cell>
          <cell r="DT934">
            <v>0</v>
          </cell>
          <cell r="DU934">
            <v>0</v>
          </cell>
          <cell r="DV934">
            <v>0</v>
          </cell>
          <cell r="DW934">
            <v>0</v>
          </cell>
          <cell r="DX934">
            <v>0</v>
          </cell>
          <cell r="DY934">
            <v>0</v>
          </cell>
          <cell r="DZ934">
            <v>0</v>
          </cell>
          <cell r="EA934">
            <v>0</v>
          </cell>
          <cell r="EB934">
            <v>0</v>
          </cell>
          <cell r="EC934">
            <v>0</v>
          </cell>
          <cell r="ED934">
            <v>0</v>
          </cell>
        </row>
        <row r="935"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0</v>
          </cell>
          <cell r="BD935">
            <v>0</v>
          </cell>
          <cell r="BE935">
            <v>0</v>
          </cell>
          <cell r="BF935">
            <v>0</v>
          </cell>
          <cell r="BG935">
            <v>0</v>
          </cell>
          <cell r="BH935">
            <v>0</v>
          </cell>
          <cell r="BI935">
            <v>0</v>
          </cell>
          <cell r="BJ935">
            <v>0</v>
          </cell>
          <cell r="BK935">
            <v>0</v>
          </cell>
          <cell r="BL935">
            <v>0</v>
          </cell>
          <cell r="BM935">
            <v>0</v>
          </cell>
          <cell r="BN935">
            <v>0</v>
          </cell>
          <cell r="BO935">
            <v>0</v>
          </cell>
          <cell r="BP935">
            <v>0</v>
          </cell>
          <cell r="BQ935">
            <v>0</v>
          </cell>
          <cell r="BR935">
            <v>0</v>
          </cell>
          <cell r="BS935">
            <v>0</v>
          </cell>
          <cell r="BT935">
            <v>0</v>
          </cell>
          <cell r="BU935">
            <v>0</v>
          </cell>
          <cell r="BV935">
            <v>0</v>
          </cell>
          <cell r="BW935">
            <v>0</v>
          </cell>
          <cell r="BX935">
            <v>0</v>
          </cell>
          <cell r="BY935">
            <v>0</v>
          </cell>
          <cell r="BZ935">
            <v>0</v>
          </cell>
          <cell r="CA935">
            <v>0</v>
          </cell>
          <cell r="CB935">
            <v>0</v>
          </cell>
          <cell r="CC935">
            <v>0</v>
          </cell>
          <cell r="CD935">
            <v>0</v>
          </cell>
          <cell r="CE935">
            <v>0</v>
          </cell>
          <cell r="CF935">
            <v>0</v>
          </cell>
          <cell r="CG935">
            <v>0</v>
          </cell>
          <cell r="CH935">
            <v>0</v>
          </cell>
          <cell r="CI935">
            <v>0</v>
          </cell>
          <cell r="CJ935">
            <v>0</v>
          </cell>
          <cell r="CK935">
            <v>0</v>
          </cell>
          <cell r="CL935">
            <v>0</v>
          </cell>
          <cell r="CM935">
            <v>0</v>
          </cell>
          <cell r="CN935">
            <v>0</v>
          </cell>
          <cell r="CO935">
            <v>0</v>
          </cell>
          <cell r="CP935">
            <v>0</v>
          </cell>
          <cell r="CQ935">
            <v>0</v>
          </cell>
          <cell r="CR935">
            <v>0</v>
          </cell>
          <cell r="CS935">
            <v>0</v>
          </cell>
          <cell r="CT935">
            <v>0</v>
          </cell>
          <cell r="CU935">
            <v>0</v>
          </cell>
          <cell r="CV935">
            <v>0</v>
          </cell>
          <cell r="CW935">
            <v>0</v>
          </cell>
          <cell r="CX935">
            <v>0</v>
          </cell>
          <cell r="CY935">
            <v>0</v>
          </cell>
          <cell r="CZ935">
            <v>0</v>
          </cell>
          <cell r="DA935">
            <v>0</v>
          </cell>
          <cell r="DB935">
            <v>0</v>
          </cell>
          <cell r="DC935">
            <v>0</v>
          </cell>
          <cell r="DD935">
            <v>0</v>
          </cell>
          <cell r="DE935">
            <v>0</v>
          </cell>
          <cell r="DF935">
            <v>0</v>
          </cell>
          <cell r="DG935">
            <v>0</v>
          </cell>
          <cell r="DH935">
            <v>0</v>
          </cell>
          <cell r="DI935">
            <v>0</v>
          </cell>
          <cell r="DJ935">
            <v>0</v>
          </cell>
          <cell r="DK935">
            <v>0</v>
          </cell>
          <cell r="DL935">
            <v>0</v>
          </cell>
          <cell r="DM935">
            <v>0</v>
          </cell>
          <cell r="DN935">
            <v>0</v>
          </cell>
          <cell r="DO935">
            <v>0</v>
          </cell>
          <cell r="DP935">
            <v>0</v>
          </cell>
          <cell r="DQ935">
            <v>0</v>
          </cell>
          <cell r="DR935">
            <v>0</v>
          </cell>
          <cell r="DS935">
            <v>0</v>
          </cell>
          <cell r="DT935">
            <v>0</v>
          </cell>
          <cell r="DU935">
            <v>0</v>
          </cell>
          <cell r="DV935">
            <v>0</v>
          </cell>
          <cell r="DW935">
            <v>0</v>
          </cell>
          <cell r="DX935">
            <v>0</v>
          </cell>
          <cell r="DY935">
            <v>0</v>
          </cell>
          <cell r="DZ935">
            <v>0</v>
          </cell>
          <cell r="EA935">
            <v>0</v>
          </cell>
          <cell r="EB935">
            <v>0</v>
          </cell>
          <cell r="EC935">
            <v>0</v>
          </cell>
          <cell r="ED935">
            <v>0</v>
          </cell>
        </row>
        <row r="936"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  <cell r="BD936">
            <v>0</v>
          </cell>
          <cell r="BE936">
            <v>0</v>
          </cell>
          <cell r="BF936">
            <v>0</v>
          </cell>
          <cell r="BG936">
            <v>0</v>
          </cell>
          <cell r="BH936">
            <v>0</v>
          </cell>
          <cell r="BI936">
            <v>0</v>
          </cell>
          <cell r="BJ936">
            <v>0</v>
          </cell>
          <cell r="BK936">
            <v>0</v>
          </cell>
          <cell r="BL936">
            <v>0</v>
          </cell>
          <cell r="BM936">
            <v>0</v>
          </cell>
          <cell r="BN936">
            <v>0</v>
          </cell>
          <cell r="BO936">
            <v>0</v>
          </cell>
          <cell r="BP936">
            <v>0</v>
          </cell>
          <cell r="BQ936">
            <v>0</v>
          </cell>
          <cell r="BR936">
            <v>0</v>
          </cell>
          <cell r="BS936">
            <v>0</v>
          </cell>
          <cell r="BT936">
            <v>0</v>
          </cell>
          <cell r="BU936">
            <v>0</v>
          </cell>
          <cell r="BV936">
            <v>0</v>
          </cell>
          <cell r="BW936">
            <v>0</v>
          </cell>
          <cell r="BX936">
            <v>0</v>
          </cell>
          <cell r="BY936">
            <v>0</v>
          </cell>
          <cell r="BZ936">
            <v>0</v>
          </cell>
          <cell r="CA936">
            <v>0</v>
          </cell>
          <cell r="CB936">
            <v>0</v>
          </cell>
          <cell r="CC936">
            <v>0</v>
          </cell>
          <cell r="CD936">
            <v>0</v>
          </cell>
          <cell r="CE936">
            <v>0</v>
          </cell>
          <cell r="CF936">
            <v>0</v>
          </cell>
          <cell r="CG936">
            <v>0</v>
          </cell>
          <cell r="CH936">
            <v>0</v>
          </cell>
          <cell r="CI936">
            <v>0</v>
          </cell>
          <cell r="CJ936">
            <v>0</v>
          </cell>
          <cell r="CK936">
            <v>0</v>
          </cell>
          <cell r="CL936">
            <v>0</v>
          </cell>
          <cell r="CM936">
            <v>0</v>
          </cell>
          <cell r="CN936">
            <v>0</v>
          </cell>
          <cell r="CO936">
            <v>0</v>
          </cell>
          <cell r="CP936">
            <v>0</v>
          </cell>
          <cell r="CQ936">
            <v>0</v>
          </cell>
          <cell r="CR936">
            <v>0</v>
          </cell>
          <cell r="CS936">
            <v>0</v>
          </cell>
          <cell r="CT936">
            <v>0</v>
          </cell>
          <cell r="CU936">
            <v>0</v>
          </cell>
          <cell r="CV936">
            <v>0</v>
          </cell>
          <cell r="CW936">
            <v>0</v>
          </cell>
          <cell r="CX936">
            <v>0</v>
          </cell>
          <cell r="CY936">
            <v>0</v>
          </cell>
          <cell r="CZ936">
            <v>0</v>
          </cell>
          <cell r="DA936">
            <v>0</v>
          </cell>
          <cell r="DB936">
            <v>0</v>
          </cell>
          <cell r="DC936">
            <v>0</v>
          </cell>
          <cell r="DD936">
            <v>0</v>
          </cell>
          <cell r="DE936">
            <v>0</v>
          </cell>
          <cell r="DF936">
            <v>0</v>
          </cell>
          <cell r="DG936">
            <v>0</v>
          </cell>
          <cell r="DH936">
            <v>0</v>
          </cell>
          <cell r="DI936">
            <v>0</v>
          </cell>
          <cell r="DJ936">
            <v>0</v>
          </cell>
          <cell r="DK936">
            <v>0</v>
          </cell>
          <cell r="DL936">
            <v>0</v>
          </cell>
          <cell r="DM936">
            <v>0</v>
          </cell>
          <cell r="DN936">
            <v>0</v>
          </cell>
          <cell r="DO936">
            <v>0</v>
          </cell>
          <cell r="DP936">
            <v>0</v>
          </cell>
          <cell r="DQ936">
            <v>0</v>
          </cell>
          <cell r="DR936">
            <v>0</v>
          </cell>
          <cell r="DS936">
            <v>0</v>
          </cell>
          <cell r="DT936">
            <v>0</v>
          </cell>
          <cell r="DU936">
            <v>0</v>
          </cell>
          <cell r="DV936">
            <v>0</v>
          </cell>
          <cell r="DW936">
            <v>0</v>
          </cell>
          <cell r="DX936">
            <v>0</v>
          </cell>
          <cell r="DY936">
            <v>0</v>
          </cell>
          <cell r="DZ936">
            <v>0</v>
          </cell>
          <cell r="EA936">
            <v>0</v>
          </cell>
          <cell r="EB936">
            <v>0</v>
          </cell>
          <cell r="EC936">
            <v>0</v>
          </cell>
          <cell r="ED936">
            <v>0</v>
          </cell>
        </row>
        <row r="937"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0</v>
          </cell>
          <cell r="BD937">
            <v>0</v>
          </cell>
          <cell r="BE937">
            <v>0</v>
          </cell>
          <cell r="BF937">
            <v>0</v>
          </cell>
          <cell r="BG937">
            <v>0</v>
          </cell>
          <cell r="BH937">
            <v>0</v>
          </cell>
          <cell r="BI937">
            <v>0</v>
          </cell>
          <cell r="BJ937">
            <v>0</v>
          </cell>
          <cell r="BK937">
            <v>0</v>
          </cell>
          <cell r="BL937">
            <v>0</v>
          </cell>
          <cell r="BM937">
            <v>0</v>
          </cell>
          <cell r="BN937">
            <v>0</v>
          </cell>
          <cell r="BO937">
            <v>0</v>
          </cell>
          <cell r="BP937">
            <v>0</v>
          </cell>
          <cell r="BQ937">
            <v>0</v>
          </cell>
          <cell r="BR937">
            <v>0</v>
          </cell>
          <cell r="BS937">
            <v>0</v>
          </cell>
          <cell r="BT937">
            <v>0</v>
          </cell>
          <cell r="BU937">
            <v>0</v>
          </cell>
          <cell r="BV937">
            <v>0</v>
          </cell>
          <cell r="BW937">
            <v>0</v>
          </cell>
          <cell r="BX937">
            <v>0</v>
          </cell>
          <cell r="BY937">
            <v>0</v>
          </cell>
          <cell r="BZ937">
            <v>0</v>
          </cell>
          <cell r="CA937">
            <v>0</v>
          </cell>
          <cell r="CB937">
            <v>0</v>
          </cell>
          <cell r="CC937">
            <v>0</v>
          </cell>
          <cell r="CD937">
            <v>0</v>
          </cell>
          <cell r="CE937">
            <v>0</v>
          </cell>
          <cell r="CF937">
            <v>0</v>
          </cell>
          <cell r="CG937">
            <v>0</v>
          </cell>
          <cell r="CH937">
            <v>0</v>
          </cell>
          <cell r="CI937">
            <v>0</v>
          </cell>
          <cell r="CJ937">
            <v>0</v>
          </cell>
          <cell r="CK937">
            <v>0</v>
          </cell>
          <cell r="CL937">
            <v>0</v>
          </cell>
          <cell r="CM937">
            <v>0</v>
          </cell>
          <cell r="CN937">
            <v>0</v>
          </cell>
          <cell r="CO937">
            <v>0</v>
          </cell>
          <cell r="CP937">
            <v>0</v>
          </cell>
          <cell r="CQ937">
            <v>0</v>
          </cell>
          <cell r="CR937">
            <v>0</v>
          </cell>
          <cell r="CS937">
            <v>0</v>
          </cell>
          <cell r="CT937">
            <v>0</v>
          </cell>
          <cell r="CU937">
            <v>0</v>
          </cell>
          <cell r="CV937">
            <v>0</v>
          </cell>
          <cell r="CW937">
            <v>0</v>
          </cell>
          <cell r="CX937">
            <v>0</v>
          </cell>
          <cell r="CY937">
            <v>0</v>
          </cell>
          <cell r="CZ937">
            <v>0</v>
          </cell>
          <cell r="DA937">
            <v>0</v>
          </cell>
          <cell r="DB937">
            <v>0</v>
          </cell>
          <cell r="DC937">
            <v>0</v>
          </cell>
          <cell r="DD937">
            <v>0</v>
          </cell>
          <cell r="DE937">
            <v>0</v>
          </cell>
          <cell r="DF937">
            <v>0</v>
          </cell>
          <cell r="DG937">
            <v>0</v>
          </cell>
          <cell r="DH937">
            <v>0</v>
          </cell>
          <cell r="DI937">
            <v>0</v>
          </cell>
          <cell r="DJ937">
            <v>0</v>
          </cell>
          <cell r="DK937">
            <v>0</v>
          </cell>
          <cell r="DL937">
            <v>0</v>
          </cell>
          <cell r="DM937">
            <v>0</v>
          </cell>
          <cell r="DN937">
            <v>0</v>
          </cell>
          <cell r="DO937">
            <v>0</v>
          </cell>
          <cell r="DP937">
            <v>0</v>
          </cell>
          <cell r="DQ937">
            <v>0</v>
          </cell>
          <cell r="DR937">
            <v>0</v>
          </cell>
          <cell r="DS937">
            <v>0</v>
          </cell>
          <cell r="DT937">
            <v>0</v>
          </cell>
          <cell r="DU937">
            <v>0</v>
          </cell>
          <cell r="DV937">
            <v>0</v>
          </cell>
          <cell r="DW937">
            <v>0</v>
          </cell>
          <cell r="DX937">
            <v>0</v>
          </cell>
          <cell r="DY937">
            <v>0</v>
          </cell>
          <cell r="DZ937">
            <v>0</v>
          </cell>
          <cell r="EA937">
            <v>0</v>
          </cell>
          <cell r="EB937">
            <v>0</v>
          </cell>
          <cell r="EC937">
            <v>0</v>
          </cell>
          <cell r="ED937">
            <v>0</v>
          </cell>
        </row>
        <row r="938"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0</v>
          </cell>
          <cell r="BD938">
            <v>0</v>
          </cell>
          <cell r="BE938">
            <v>0</v>
          </cell>
          <cell r="BF938">
            <v>0</v>
          </cell>
          <cell r="BG938">
            <v>0</v>
          </cell>
          <cell r="BH938">
            <v>0</v>
          </cell>
          <cell r="BI938">
            <v>0</v>
          </cell>
          <cell r="BJ938">
            <v>0</v>
          </cell>
          <cell r="BK938">
            <v>0</v>
          </cell>
          <cell r="BL938">
            <v>0</v>
          </cell>
          <cell r="BM938">
            <v>0</v>
          </cell>
          <cell r="BN938">
            <v>0</v>
          </cell>
          <cell r="BO938">
            <v>0</v>
          </cell>
          <cell r="BP938">
            <v>0</v>
          </cell>
          <cell r="BQ938">
            <v>0</v>
          </cell>
          <cell r="BR938">
            <v>0</v>
          </cell>
          <cell r="BS938">
            <v>0</v>
          </cell>
          <cell r="BT938">
            <v>0</v>
          </cell>
          <cell r="BU938">
            <v>0</v>
          </cell>
          <cell r="BV938">
            <v>0</v>
          </cell>
          <cell r="BW938">
            <v>0</v>
          </cell>
          <cell r="BX938">
            <v>0</v>
          </cell>
          <cell r="BY938">
            <v>0</v>
          </cell>
          <cell r="BZ938">
            <v>0</v>
          </cell>
          <cell r="CA938">
            <v>0</v>
          </cell>
          <cell r="CB938">
            <v>0</v>
          </cell>
          <cell r="CC938">
            <v>0</v>
          </cell>
          <cell r="CD938">
            <v>0</v>
          </cell>
          <cell r="CE938">
            <v>0</v>
          </cell>
          <cell r="CF938">
            <v>0</v>
          </cell>
          <cell r="CG938">
            <v>0</v>
          </cell>
          <cell r="CH938">
            <v>0</v>
          </cell>
          <cell r="CI938">
            <v>0</v>
          </cell>
          <cell r="CJ938">
            <v>0</v>
          </cell>
          <cell r="CK938">
            <v>0</v>
          </cell>
          <cell r="CL938">
            <v>0</v>
          </cell>
          <cell r="CM938">
            <v>0</v>
          </cell>
          <cell r="CN938">
            <v>0</v>
          </cell>
          <cell r="CO938">
            <v>0</v>
          </cell>
          <cell r="CP938">
            <v>0</v>
          </cell>
          <cell r="CQ938">
            <v>0</v>
          </cell>
          <cell r="CR938">
            <v>0</v>
          </cell>
          <cell r="CS938">
            <v>0</v>
          </cell>
          <cell r="CT938">
            <v>0</v>
          </cell>
          <cell r="CU938">
            <v>0</v>
          </cell>
          <cell r="CV938">
            <v>0</v>
          </cell>
          <cell r="CW938">
            <v>0</v>
          </cell>
          <cell r="CX938">
            <v>0</v>
          </cell>
          <cell r="CY938">
            <v>0</v>
          </cell>
          <cell r="CZ938">
            <v>0</v>
          </cell>
          <cell r="DA938">
            <v>0</v>
          </cell>
          <cell r="DB938">
            <v>0</v>
          </cell>
          <cell r="DC938">
            <v>0</v>
          </cell>
          <cell r="DD938">
            <v>0</v>
          </cell>
          <cell r="DE938">
            <v>0</v>
          </cell>
          <cell r="DF938">
            <v>0</v>
          </cell>
          <cell r="DG938">
            <v>0</v>
          </cell>
          <cell r="DH938">
            <v>0</v>
          </cell>
          <cell r="DI938">
            <v>0</v>
          </cell>
          <cell r="DJ938">
            <v>0</v>
          </cell>
          <cell r="DK938">
            <v>0</v>
          </cell>
          <cell r="DL938">
            <v>0</v>
          </cell>
          <cell r="DM938">
            <v>0</v>
          </cell>
          <cell r="DN938">
            <v>0</v>
          </cell>
          <cell r="DO938">
            <v>0</v>
          </cell>
          <cell r="DP938">
            <v>0</v>
          </cell>
          <cell r="DQ938">
            <v>0</v>
          </cell>
          <cell r="DR938">
            <v>0</v>
          </cell>
          <cell r="DS938">
            <v>0</v>
          </cell>
          <cell r="DT938">
            <v>0</v>
          </cell>
          <cell r="DU938">
            <v>0</v>
          </cell>
          <cell r="DV938">
            <v>0</v>
          </cell>
          <cell r="DW938">
            <v>0</v>
          </cell>
          <cell r="DX938">
            <v>0</v>
          </cell>
          <cell r="DY938">
            <v>0</v>
          </cell>
          <cell r="DZ938">
            <v>0</v>
          </cell>
          <cell r="EA938">
            <v>0</v>
          </cell>
          <cell r="EB938">
            <v>0</v>
          </cell>
          <cell r="EC938">
            <v>0</v>
          </cell>
          <cell r="ED938">
            <v>0</v>
          </cell>
        </row>
        <row r="939"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0</v>
          </cell>
          <cell r="BD939">
            <v>0</v>
          </cell>
          <cell r="BE939">
            <v>0</v>
          </cell>
          <cell r="BF939">
            <v>0</v>
          </cell>
          <cell r="BG939">
            <v>0</v>
          </cell>
          <cell r="BH939">
            <v>0</v>
          </cell>
          <cell r="BI939">
            <v>0</v>
          </cell>
          <cell r="BJ939">
            <v>0</v>
          </cell>
          <cell r="BK939">
            <v>0</v>
          </cell>
          <cell r="BL939">
            <v>0</v>
          </cell>
          <cell r="BM939">
            <v>0</v>
          </cell>
          <cell r="BN939">
            <v>0</v>
          </cell>
          <cell r="BO939">
            <v>0</v>
          </cell>
          <cell r="BP939">
            <v>0</v>
          </cell>
          <cell r="BQ939">
            <v>0</v>
          </cell>
          <cell r="BR939">
            <v>0</v>
          </cell>
          <cell r="BS939">
            <v>0</v>
          </cell>
          <cell r="BT939">
            <v>0</v>
          </cell>
          <cell r="BU939">
            <v>0</v>
          </cell>
          <cell r="BV939">
            <v>0</v>
          </cell>
          <cell r="BW939">
            <v>0</v>
          </cell>
          <cell r="BX939">
            <v>0</v>
          </cell>
          <cell r="BY939">
            <v>0</v>
          </cell>
          <cell r="BZ939">
            <v>0</v>
          </cell>
          <cell r="CA939">
            <v>0</v>
          </cell>
          <cell r="CB939">
            <v>0</v>
          </cell>
          <cell r="CC939">
            <v>0</v>
          </cell>
          <cell r="CD939">
            <v>0</v>
          </cell>
          <cell r="CE939">
            <v>0</v>
          </cell>
          <cell r="CF939">
            <v>0</v>
          </cell>
          <cell r="CG939">
            <v>0</v>
          </cell>
          <cell r="CH939">
            <v>0</v>
          </cell>
          <cell r="CI939">
            <v>0</v>
          </cell>
          <cell r="CJ939">
            <v>0</v>
          </cell>
          <cell r="CK939">
            <v>0</v>
          </cell>
          <cell r="CL939">
            <v>0</v>
          </cell>
          <cell r="CM939">
            <v>0</v>
          </cell>
          <cell r="CN939">
            <v>0</v>
          </cell>
          <cell r="CO939">
            <v>0</v>
          </cell>
          <cell r="CP939">
            <v>0</v>
          </cell>
          <cell r="CQ939">
            <v>0</v>
          </cell>
          <cell r="CR939">
            <v>0</v>
          </cell>
          <cell r="CS939">
            <v>0</v>
          </cell>
          <cell r="CT939">
            <v>0</v>
          </cell>
          <cell r="CU939">
            <v>0</v>
          </cell>
          <cell r="CV939">
            <v>0</v>
          </cell>
          <cell r="CW939">
            <v>0</v>
          </cell>
          <cell r="CX939">
            <v>0</v>
          </cell>
          <cell r="CY939">
            <v>0</v>
          </cell>
          <cell r="CZ939">
            <v>0</v>
          </cell>
          <cell r="DA939">
            <v>0</v>
          </cell>
          <cell r="DB939">
            <v>0</v>
          </cell>
          <cell r="DC939">
            <v>0</v>
          </cell>
          <cell r="DD939">
            <v>0</v>
          </cell>
          <cell r="DE939">
            <v>0</v>
          </cell>
          <cell r="DF939">
            <v>0</v>
          </cell>
          <cell r="DG939">
            <v>0</v>
          </cell>
          <cell r="DH939">
            <v>0</v>
          </cell>
          <cell r="DI939">
            <v>0</v>
          </cell>
          <cell r="DJ939">
            <v>0</v>
          </cell>
          <cell r="DK939">
            <v>0</v>
          </cell>
          <cell r="DL939">
            <v>0</v>
          </cell>
          <cell r="DM939">
            <v>0</v>
          </cell>
          <cell r="DN939">
            <v>0</v>
          </cell>
          <cell r="DO939">
            <v>0</v>
          </cell>
          <cell r="DP939">
            <v>0</v>
          </cell>
          <cell r="DQ939">
            <v>0</v>
          </cell>
          <cell r="DR939">
            <v>0</v>
          </cell>
          <cell r="DS939">
            <v>0</v>
          </cell>
          <cell r="DT939">
            <v>0</v>
          </cell>
          <cell r="DU939">
            <v>0</v>
          </cell>
          <cell r="DV939">
            <v>0</v>
          </cell>
          <cell r="DW939">
            <v>0</v>
          </cell>
          <cell r="DX939">
            <v>0</v>
          </cell>
          <cell r="DY939">
            <v>0</v>
          </cell>
          <cell r="DZ939">
            <v>0</v>
          </cell>
          <cell r="EA939">
            <v>0</v>
          </cell>
          <cell r="EB939">
            <v>0</v>
          </cell>
          <cell r="EC939">
            <v>0</v>
          </cell>
          <cell r="ED939">
            <v>0</v>
          </cell>
        </row>
        <row r="941"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0</v>
          </cell>
          <cell r="BD941">
            <v>0</v>
          </cell>
          <cell r="BE941">
            <v>0</v>
          </cell>
          <cell r="BF941">
            <v>0</v>
          </cell>
          <cell r="BG941">
            <v>0</v>
          </cell>
          <cell r="BH941">
            <v>0</v>
          </cell>
          <cell r="BI941">
            <v>0</v>
          </cell>
          <cell r="BJ941">
            <v>0</v>
          </cell>
          <cell r="BK941">
            <v>0</v>
          </cell>
          <cell r="BL941">
            <v>0</v>
          </cell>
          <cell r="BM941">
            <v>0</v>
          </cell>
          <cell r="BN941">
            <v>0</v>
          </cell>
          <cell r="BO941">
            <v>0</v>
          </cell>
          <cell r="BP941">
            <v>0</v>
          </cell>
          <cell r="BQ941">
            <v>0</v>
          </cell>
          <cell r="BR941">
            <v>0</v>
          </cell>
          <cell r="BS941">
            <v>0</v>
          </cell>
          <cell r="BT941">
            <v>0</v>
          </cell>
          <cell r="BU941">
            <v>0</v>
          </cell>
          <cell r="BV941">
            <v>0</v>
          </cell>
          <cell r="BW941">
            <v>0</v>
          </cell>
          <cell r="BX941">
            <v>0</v>
          </cell>
          <cell r="BY941">
            <v>0</v>
          </cell>
          <cell r="BZ941">
            <v>0</v>
          </cell>
          <cell r="CA941">
            <v>0</v>
          </cell>
          <cell r="CB941">
            <v>0</v>
          </cell>
          <cell r="CC941">
            <v>0</v>
          </cell>
          <cell r="CD941">
            <v>0</v>
          </cell>
          <cell r="CE941">
            <v>0</v>
          </cell>
          <cell r="CF941">
            <v>0</v>
          </cell>
          <cell r="CG941">
            <v>0</v>
          </cell>
          <cell r="CH941">
            <v>0</v>
          </cell>
          <cell r="CI941">
            <v>0</v>
          </cell>
          <cell r="CJ941">
            <v>0</v>
          </cell>
          <cell r="CK941">
            <v>0</v>
          </cell>
          <cell r="CL941">
            <v>0</v>
          </cell>
          <cell r="CM941">
            <v>0</v>
          </cell>
          <cell r="CN941">
            <v>0</v>
          </cell>
          <cell r="CO941">
            <v>0</v>
          </cell>
          <cell r="CP941">
            <v>0</v>
          </cell>
          <cell r="CQ941">
            <v>0</v>
          </cell>
          <cell r="CR941">
            <v>0</v>
          </cell>
          <cell r="CS941">
            <v>0</v>
          </cell>
          <cell r="CT941">
            <v>0</v>
          </cell>
          <cell r="CU941">
            <v>0</v>
          </cell>
          <cell r="CV941">
            <v>0</v>
          </cell>
          <cell r="CW941">
            <v>0</v>
          </cell>
          <cell r="CX941">
            <v>0</v>
          </cell>
          <cell r="CY941">
            <v>0</v>
          </cell>
          <cell r="CZ941">
            <v>0</v>
          </cell>
          <cell r="DA941">
            <v>0</v>
          </cell>
          <cell r="DB941">
            <v>0</v>
          </cell>
          <cell r="DC941">
            <v>0</v>
          </cell>
          <cell r="DD941">
            <v>0</v>
          </cell>
          <cell r="DE941">
            <v>0</v>
          </cell>
          <cell r="DF941">
            <v>0</v>
          </cell>
          <cell r="DG941">
            <v>0</v>
          </cell>
          <cell r="DH941">
            <v>0</v>
          </cell>
          <cell r="DI941">
            <v>0</v>
          </cell>
          <cell r="DJ941">
            <v>0</v>
          </cell>
          <cell r="DK941">
            <v>0</v>
          </cell>
          <cell r="DL941">
            <v>0</v>
          </cell>
          <cell r="DM941">
            <v>0</v>
          </cell>
          <cell r="DN941">
            <v>0</v>
          </cell>
          <cell r="DO941">
            <v>0</v>
          </cell>
          <cell r="DP941">
            <v>0</v>
          </cell>
          <cell r="DQ941">
            <v>0</v>
          </cell>
          <cell r="DR941">
            <v>0</v>
          </cell>
          <cell r="DS941">
            <v>0</v>
          </cell>
          <cell r="DT941">
            <v>0</v>
          </cell>
          <cell r="DU941">
            <v>0</v>
          </cell>
          <cell r="DV941">
            <v>0</v>
          </cell>
          <cell r="DW941">
            <v>0</v>
          </cell>
          <cell r="DX941">
            <v>0</v>
          </cell>
          <cell r="DY941">
            <v>0</v>
          </cell>
          <cell r="DZ941">
            <v>0</v>
          </cell>
          <cell r="EA941">
            <v>0</v>
          </cell>
          <cell r="EB941">
            <v>0</v>
          </cell>
          <cell r="EC941">
            <v>0</v>
          </cell>
          <cell r="ED941">
            <v>0</v>
          </cell>
        </row>
        <row r="944"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  <cell r="AX944">
            <v>0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0</v>
          </cell>
          <cell r="BD944">
            <v>0</v>
          </cell>
          <cell r="BE944">
            <v>0</v>
          </cell>
          <cell r="BF944">
            <v>0</v>
          </cell>
          <cell r="BG944">
            <v>0</v>
          </cell>
          <cell r="BH944">
            <v>0</v>
          </cell>
          <cell r="BI944">
            <v>0</v>
          </cell>
          <cell r="BJ944">
            <v>0</v>
          </cell>
          <cell r="BK944">
            <v>0</v>
          </cell>
          <cell r="BL944">
            <v>0</v>
          </cell>
          <cell r="BM944">
            <v>0</v>
          </cell>
          <cell r="BN944">
            <v>0</v>
          </cell>
          <cell r="BO944">
            <v>0</v>
          </cell>
          <cell r="BP944">
            <v>0</v>
          </cell>
          <cell r="BQ944">
            <v>0</v>
          </cell>
          <cell r="BR944">
            <v>0</v>
          </cell>
          <cell r="BS944">
            <v>0</v>
          </cell>
          <cell r="BT944">
            <v>0</v>
          </cell>
          <cell r="BU944">
            <v>0</v>
          </cell>
          <cell r="BV944">
            <v>0</v>
          </cell>
          <cell r="BW944">
            <v>0</v>
          </cell>
          <cell r="BX944">
            <v>0</v>
          </cell>
          <cell r="BY944">
            <v>0</v>
          </cell>
          <cell r="BZ944">
            <v>0</v>
          </cell>
          <cell r="CA944">
            <v>0</v>
          </cell>
          <cell r="CB944">
            <v>0</v>
          </cell>
          <cell r="CC944">
            <v>0</v>
          </cell>
          <cell r="CD944">
            <v>0</v>
          </cell>
          <cell r="CE944">
            <v>0</v>
          </cell>
          <cell r="CF944">
            <v>0</v>
          </cell>
          <cell r="CG944">
            <v>0</v>
          </cell>
          <cell r="CH944">
            <v>0</v>
          </cell>
          <cell r="CI944">
            <v>0</v>
          </cell>
          <cell r="CJ944">
            <v>0</v>
          </cell>
          <cell r="CK944">
            <v>0</v>
          </cell>
          <cell r="CL944">
            <v>0</v>
          </cell>
          <cell r="CM944">
            <v>0</v>
          </cell>
          <cell r="CN944">
            <v>0</v>
          </cell>
          <cell r="CO944">
            <v>0</v>
          </cell>
          <cell r="CP944">
            <v>0</v>
          </cell>
          <cell r="CQ944">
            <v>0</v>
          </cell>
          <cell r="CR944">
            <v>0</v>
          </cell>
          <cell r="CS944">
            <v>0</v>
          </cell>
          <cell r="CT944">
            <v>0</v>
          </cell>
          <cell r="CU944">
            <v>0</v>
          </cell>
          <cell r="CV944">
            <v>0</v>
          </cell>
          <cell r="CW944">
            <v>0</v>
          </cell>
          <cell r="CX944">
            <v>0</v>
          </cell>
          <cell r="CY944">
            <v>0</v>
          </cell>
          <cell r="CZ944">
            <v>0</v>
          </cell>
          <cell r="DA944">
            <v>0</v>
          </cell>
          <cell r="DB944">
            <v>0</v>
          </cell>
          <cell r="DC944">
            <v>0</v>
          </cell>
          <cell r="DD944">
            <v>0</v>
          </cell>
          <cell r="DE944">
            <v>0</v>
          </cell>
          <cell r="DF944">
            <v>0</v>
          </cell>
          <cell r="DG944">
            <v>0</v>
          </cell>
          <cell r="DH944">
            <v>0</v>
          </cell>
          <cell r="DI944">
            <v>0</v>
          </cell>
          <cell r="DJ944">
            <v>0</v>
          </cell>
          <cell r="DK944">
            <v>0</v>
          </cell>
          <cell r="DL944">
            <v>0</v>
          </cell>
          <cell r="DM944">
            <v>0</v>
          </cell>
          <cell r="DN944">
            <v>0</v>
          </cell>
          <cell r="DO944">
            <v>0</v>
          </cell>
          <cell r="DP944">
            <v>0</v>
          </cell>
          <cell r="DQ944">
            <v>0</v>
          </cell>
          <cell r="DR944">
            <v>0</v>
          </cell>
          <cell r="DS944">
            <v>0</v>
          </cell>
          <cell r="DT944">
            <v>0</v>
          </cell>
          <cell r="DU944">
            <v>0</v>
          </cell>
          <cell r="DV944">
            <v>0</v>
          </cell>
          <cell r="DW944">
            <v>0</v>
          </cell>
          <cell r="DX944">
            <v>0</v>
          </cell>
          <cell r="DY944">
            <v>0</v>
          </cell>
          <cell r="DZ944">
            <v>0</v>
          </cell>
          <cell r="EA944">
            <v>0</v>
          </cell>
          <cell r="EB944">
            <v>0</v>
          </cell>
          <cell r="EC944">
            <v>0</v>
          </cell>
          <cell r="ED944">
            <v>0</v>
          </cell>
        </row>
        <row r="945"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0</v>
          </cell>
          <cell r="BD945">
            <v>0</v>
          </cell>
          <cell r="BE945">
            <v>0</v>
          </cell>
          <cell r="BF945">
            <v>0</v>
          </cell>
          <cell r="BG945">
            <v>0</v>
          </cell>
          <cell r="BH945">
            <v>0</v>
          </cell>
          <cell r="BI945">
            <v>0</v>
          </cell>
          <cell r="BJ945">
            <v>0</v>
          </cell>
          <cell r="BK945">
            <v>0</v>
          </cell>
          <cell r="BL945">
            <v>0</v>
          </cell>
          <cell r="BM945">
            <v>0</v>
          </cell>
          <cell r="BN945">
            <v>0</v>
          </cell>
          <cell r="BO945">
            <v>0</v>
          </cell>
          <cell r="BP945">
            <v>0</v>
          </cell>
          <cell r="BQ945">
            <v>0</v>
          </cell>
          <cell r="BR945">
            <v>0</v>
          </cell>
          <cell r="BS945">
            <v>0</v>
          </cell>
          <cell r="BT945">
            <v>0</v>
          </cell>
          <cell r="BU945">
            <v>0</v>
          </cell>
          <cell r="BV945">
            <v>0</v>
          </cell>
          <cell r="BW945">
            <v>0</v>
          </cell>
          <cell r="BX945">
            <v>0</v>
          </cell>
          <cell r="BY945">
            <v>0</v>
          </cell>
          <cell r="BZ945">
            <v>0</v>
          </cell>
          <cell r="CA945">
            <v>0</v>
          </cell>
          <cell r="CB945">
            <v>0</v>
          </cell>
          <cell r="CC945">
            <v>0</v>
          </cell>
          <cell r="CD945">
            <v>0</v>
          </cell>
          <cell r="CE945">
            <v>0</v>
          </cell>
          <cell r="CF945">
            <v>0</v>
          </cell>
          <cell r="CG945">
            <v>0</v>
          </cell>
          <cell r="CH945">
            <v>0</v>
          </cell>
          <cell r="CI945">
            <v>0</v>
          </cell>
          <cell r="CJ945">
            <v>0</v>
          </cell>
          <cell r="CK945">
            <v>0</v>
          </cell>
          <cell r="CL945">
            <v>0</v>
          </cell>
          <cell r="CM945">
            <v>0</v>
          </cell>
          <cell r="CN945">
            <v>0</v>
          </cell>
          <cell r="CO945">
            <v>0</v>
          </cell>
          <cell r="CP945">
            <v>0</v>
          </cell>
          <cell r="CQ945">
            <v>0</v>
          </cell>
          <cell r="CR945">
            <v>0</v>
          </cell>
          <cell r="CS945">
            <v>0</v>
          </cell>
          <cell r="CT945">
            <v>0</v>
          </cell>
          <cell r="CU945">
            <v>0</v>
          </cell>
          <cell r="CV945">
            <v>0</v>
          </cell>
          <cell r="CW945">
            <v>0</v>
          </cell>
          <cell r="CX945">
            <v>0</v>
          </cell>
          <cell r="CY945">
            <v>0</v>
          </cell>
          <cell r="CZ945">
            <v>0</v>
          </cell>
          <cell r="DA945">
            <v>0</v>
          </cell>
          <cell r="DB945">
            <v>0</v>
          </cell>
          <cell r="DC945">
            <v>0</v>
          </cell>
          <cell r="DD945">
            <v>0</v>
          </cell>
          <cell r="DE945">
            <v>0</v>
          </cell>
          <cell r="DF945">
            <v>0</v>
          </cell>
          <cell r="DG945">
            <v>0</v>
          </cell>
          <cell r="DH945">
            <v>0</v>
          </cell>
          <cell r="DI945">
            <v>0</v>
          </cell>
          <cell r="DJ945">
            <v>0</v>
          </cell>
          <cell r="DK945">
            <v>0</v>
          </cell>
          <cell r="DL945">
            <v>0</v>
          </cell>
          <cell r="DM945">
            <v>0</v>
          </cell>
          <cell r="DN945">
            <v>0</v>
          </cell>
          <cell r="DO945">
            <v>0</v>
          </cell>
          <cell r="DP945">
            <v>0</v>
          </cell>
          <cell r="DQ945">
            <v>0</v>
          </cell>
          <cell r="DR945">
            <v>0</v>
          </cell>
          <cell r="DS945">
            <v>0</v>
          </cell>
          <cell r="DT945">
            <v>0</v>
          </cell>
          <cell r="DU945">
            <v>0</v>
          </cell>
          <cell r="DV945">
            <v>0</v>
          </cell>
          <cell r="DW945">
            <v>0</v>
          </cell>
          <cell r="DX945">
            <v>0</v>
          </cell>
          <cell r="DY945">
            <v>0</v>
          </cell>
          <cell r="DZ945">
            <v>0</v>
          </cell>
          <cell r="EA945">
            <v>0</v>
          </cell>
          <cell r="EB945">
            <v>0</v>
          </cell>
          <cell r="EC945">
            <v>0</v>
          </cell>
          <cell r="ED945">
            <v>0</v>
          </cell>
        </row>
        <row r="946"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0</v>
          </cell>
          <cell r="BD946">
            <v>0</v>
          </cell>
          <cell r="BE946">
            <v>0</v>
          </cell>
          <cell r="BF946">
            <v>0</v>
          </cell>
          <cell r="BG946">
            <v>0</v>
          </cell>
          <cell r="BH946">
            <v>0</v>
          </cell>
          <cell r="BI946">
            <v>0</v>
          </cell>
          <cell r="BJ946">
            <v>0</v>
          </cell>
          <cell r="BK946">
            <v>0</v>
          </cell>
          <cell r="BL946">
            <v>0</v>
          </cell>
          <cell r="BM946">
            <v>0</v>
          </cell>
          <cell r="BN946">
            <v>0</v>
          </cell>
          <cell r="BO946">
            <v>0</v>
          </cell>
          <cell r="BP946">
            <v>0</v>
          </cell>
          <cell r="BQ946">
            <v>0</v>
          </cell>
          <cell r="BR946">
            <v>0</v>
          </cell>
          <cell r="BS946">
            <v>0</v>
          </cell>
          <cell r="BT946">
            <v>0</v>
          </cell>
          <cell r="BU946">
            <v>0</v>
          </cell>
          <cell r="BV946">
            <v>0</v>
          </cell>
          <cell r="BW946">
            <v>0</v>
          </cell>
          <cell r="BX946">
            <v>0</v>
          </cell>
          <cell r="BY946">
            <v>0</v>
          </cell>
          <cell r="BZ946">
            <v>0</v>
          </cell>
          <cell r="CA946">
            <v>0</v>
          </cell>
          <cell r="CB946">
            <v>0</v>
          </cell>
          <cell r="CC946">
            <v>0</v>
          </cell>
          <cell r="CD946">
            <v>0</v>
          </cell>
          <cell r="CE946">
            <v>0</v>
          </cell>
          <cell r="CF946">
            <v>0</v>
          </cell>
          <cell r="CG946">
            <v>0</v>
          </cell>
          <cell r="CH946">
            <v>0</v>
          </cell>
          <cell r="CI946">
            <v>0</v>
          </cell>
          <cell r="CJ946">
            <v>0</v>
          </cell>
          <cell r="CK946">
            <v>0</v>
          </cell>
          <cell r="CL946">
            <v>0</v>
          </cell>
          <cell r="CM946">
            <v>0</v>
          </cell>
          <cell r="CN946">
            <v>0</v>
          </cell>
          <cell r="CO946">
            <v>0</v>
          </cell>
          <cell r="CP946">
            <v>0</v>
          </cell>
          <cell r="CQ946">
            <v>0</v>
          </cell>
          <cell r="CR946">
            <v>0</v>
          </cell>
          <cell r="CS946">
            <v>0</v>
          </cell>
          <cell r="CT946">
            <v>0</v>
          </cell>
          <cell r="CU946">
            <v>0</v>
          </cell>
          <cell r="CV946">
            <v>0</v>
          </cell>
          <cell r="CW946">
            <v>0</v>
          </cell>
          <cell r="CX946">
            <v>0</v>
          </cell>
          <cell r="CY946">
            <v>0</v>
          </cell>
          <cell r="CZ946">
            <v>0</v>
          </cell>
          <cell r="DA946">
            <v>0</v>
          </cell>
          <cell r="DB946">
            <v>0</v>
          </cell>
          <cell r="DC946">
            <v>0</v>
          </cell>
          <cell r="DD946">
            <v>0</v>
          </cell>
          <cell r="DE946">
            <v>0</v>
          </cell>
          <cell r="DF946">
            <v>0</v>
          </cell>
          <cell r="DG946">
            <v>0</v>
          </cell>
          <cell r="DH946">
            <v>0</v>
          </cell>
          <cell r="DI946">
            <v>0</v>
          </cell>
          <cell r="DJ946">
            <v>0</v>
          </cell>
          <cell r="DK946">
            <v>0</v>
          </cell>
          <cell r="DL946">
            <v>0</v>
          </cell>
          <cell r="DM946">
            <v>0</v>
          </cell>
          <cell r="DN946">
            <v>0</v>
          </cell>
          <cell r="DO946">
            <v>0</v>
          </cell>
          <cell r="DP946">
            <v>0</v>
          </cell>
          <cell r="DQ946">
            <v>0</v>
          </cell>
          <cell r="DR946">
            <v>0</v>
          </cell>
          <cell r="DS946">
            <v>0</v>
          </cell>
          <cell r="DT946">
            <v>0</v>
          </cell>
          <cell r="DU946">
            <v>0</v>
          </cell>
          <cell r="DV946">
            <v>0</v>
          </cell>
          <cell r="DW946">
            <v>0</v>
          </cell>
          <cell r="DX946">
            <v>0</v>
          </cell>
          <cell r="DY946">
            <v>0</v>
          </cell>
          <cell r="DZ946">
            <v>0</v>
          </cell>
          <cell r="EA946">
            <v>0</v>
          </cell>
          <cell r="EB946">
            <v>0</v>
          </cell>
          <cell r="EC946">
            <v>0</v>
          </cell>
          <cell r="ED946">
            <v>0</v>
          </cell>
        </row>
        <row r="947"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K947">
            <v>0</v>
          </cell>
          <cell r="BL947">
            <v>0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>
            <v>0</v>
          </cell>
          <cell r="BR947">
            <v>0</v>
          </cell>
          <cell r="BS947">
            <v>0</v>
          </cell>
          <cell r="BT947">
            <v>0</v>
          </cell>
          <cell r="BU947">
            <v>0</v>
          </cell>
          <cell r="BV947">
            <v>0</v>
          </cell>
          <cell r="BW947">
            <v>0</v>
          </cell>
          <cell r="BX947">
            <v>0</v>
          </cell>
          <cell r="BY947">
            <v>0</v>
          </cell>
          <cell r="BZ947">
            <v>0</v>
          </cell>
          <cell r="CA947">
            <v>0</v>
          </cell>
          <cell r="CB947">
            <v>0</v>
          </cell>
          <cell r="CC947">
            <v>0</v>
          </cell>
          <cell r="CD947">
            <v>0</v>
          </cell>
          <cell r="CE947">
            <v>0</v>
          </cell>
          <cell r="CF947">
            <v>0</v>
          </cell>
          <cell r="CG947">
            <v>0</v>
          </cell>
          <cell r="CH947">
            <v>0</v>
          </cell>
          <cell r="CI947">
            <v>0</v>
          </cell>
          <cell r="CJ947">
            <v>0</v>
          </cell>
          <cell r="CK947">
            <v>0</v>
          </cell>
          <cell r="CL947">
            <v>0</v>
          </cell>
          <cell r="CM947">
            <v>0</v>
          </cell>
          <cell r="CN947">
            <v>0</v>
          </cell>
          <cell r="CO947">
            <v>0</v>
          </cell>
          <cell r="CP947">
            <v>0</v>
          </cell>
          <cell r="CQ947">
            <v>0</v>
          </cell>
          <cell r="CR947">
            <v>0</v>
          </cell>
          <cell r="CS947">
            <v>0</v>
          </cell>
          <cell r="CT947">
            <v>0</v>
          </cell>
          <cell r="CU947">
            <v>0</v>
          </cell>
          <cell r="CV947">
            <v>0</v>
          </cell>
          <cell r="CW947">
            <v>0</v>
          </cell>
          <cell r="CX947">
            <v>0</v>
          </cell>
          <cell r="CY947">
            <v>0</v>
          </cell>
          <cell r="CZ947">
            <v>0</v>
          </cell>
          <cell r="DA947">
            <v>0</v>
          </cell>
          <cell r="DB947">
            <v>0</v>
          </cell>
          <cell r="DC947">
            <v>0</v>
          </cell>
          <cell r="DD947">
            <v>0</v>
          </cell>
          <cell r="DE947">
            <v>0</v>
          </cell>
          <cell r="DF947">
            <v>0</v>
          </cell>
          <cell r="DG947">
            <v>0</v>
          </cell>
          <cell r="DH947">
            <v>0</v>
          </cell>
          <cell r="DI947">
            <v>0</v>
          </cell>
          <cell r="DJ947">
            <v>0</v>
          </cell>
          <cell r="DK947">
            <v>0</v>
          </cell>
          <cell r="DL947">
            <v>0</v>
          </cell>
          <cell r="DM947">
            <v>0</v>
          </cell>
          <cell r="DN947">
            <v>0</v>
          </cell>
          <cell r="DO947">
            <v>0</v>
          </cell>
          <cell r="DP947">
            <v>0</v>
          </cell>
          <cell r="DQ947">
            <v>0</v>
          </cell>
          <cell r="DR947">
            <v>0</v>
          </cell>
          <cell r="DS947">
            <v>0</v>
          </cell>
          <cell r="DT947">
            <v>0</v>
          </cell>
          <cell r="DU947">
            <v>0</v>
          </cell>
          <cell r="DV947">
            <v>0</v>
          </cell>
          <cell r="DW947">
            <v>0</v>
          </cell>
          <cell r="DX947">
            <v>0</v>
          </cell>
          <cell r="DY947">
            <v>0</v>
          </cell>
          <cell r="DZ947">
            <v>0</v>
          </cell>
          <cell r="EA947">
            <v>0</v>
          </cell>
          <cell r="EB947">
            <v>0</v>
          </cell>
          <cell r="EC947">
            <v>0</v>
          </cell>
          <cell r="ED947">
            <v>0</v>
          </cell>
        </row>
        <row r="948"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E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K948">
            <v>0</v>
          </cell>
          <cell r="BL948">
            <v>0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  <cell r="BQ948">
            <v>0</v>
          </cell>
          <cell r="BR948">
            <v>0</v>
          </cell>
          <cell r="BS948">
            <v>0</v>
          </cell>
          <cell r="BT948">
            <v>0</v>
          </cell>
          <cell r="BU948">
            <v>0</v>
          </cell>
          <cell r="BV948">
            <v>0</v>
          </cell>
          <cell r="BW948">
            <v>0</v>
          </cell>
          <cell r="BX948">
            <v>0</v>
          </cell>
          <cell r="BY948">
            <v>0</v>
          </cell>
          <cell r="BZ948">
            <v>0</v>
          </cell>
          <cell r="CA948">
            <v>0</v>
          </cell>
          <cell r="CB948">
            <v>0</v>
          </cell>
          <cell r="CC948">
            <v>0</v>
          </cell>
          <cell r="CD948">
            <v>0</v>
          </cell>
          <cell r="CE948">
            <v>0</v>
          </cell>
          <cell r="CF948">
            <v>0</v>
          </cell>
          <cell r="CG948">
            <v>0</v>
          </cell>
          <cell r="CH948">
            <v>0</v>
          </cell>
          <cell r="CI948">
            <v>0</v>
          </cell>
          <cell r="CJ948">
            <v>0</v>
          </cell>
          <cell r="CK948">
            <v>0</v>
          </cell>
          <cell r="CL948">
            <v>0</v>
          </cell>
          <cell r="CM948">
            <v>0</v>
          </cell>
          <cell r="CN948">
            <v>0</v>
          </cell>
          <cell r="CO948">
            <v>0</v>
          </cell>
          <cell r="CP948">
            <v>0</v>
          </cell>
          <cell r="CQ948">
            <v>0</v>
          </cell>
          <cell r="CR948">
            <v>0</v>
          </cell>
          <cell r="CS948">
            <v>0</v>
          </cell>
          <cell r="CT948">
            <v>0</v>
          </cell>
          <cell r="CU948">
            <v>0</v>
          </cell>
          <cell r="CV948">
            <v>0</v>
          </cell>
          <cell r="CW948">
            <v>0</v>
          </cell>
          <cell r="CX948">
            <v>0</v>
          </cell>
          <cell r="CY948">
            <v>0</v>
          </cell>
          <cell r="CZ948">
            <v>0</v>
          </cell>
          <cell r="DA948">
            <v>0</v>
          </cell>
          <cell r="DB948">
            <v>0</v>
          </cell>
          <cell r="DC948">
            <v>0</v>
          </cell>
          <cell r="DD948">
            <v>0</v>
          </cell>
          <cell r="DE948">
            <v>0</v>
          </cell>
          <cell r="DF948">
            <v>0</v>
          </cell>
          <cell r="DG948">
            <v>0</v>
          </cell>
          <cell r="DH948">
            <v>0</v>
          </cell>
          <cell r="DI948">
            <v>0</v>
          </cell>
          <cell r="DJ948">
            <v>0</v>
          </cell>
          <cell r="DK948">
            <v>0</v>
          </cell>
          <cell r="DL948">
            <v>0</v>
          </cell>
          <cell r="DM948">
            <v>0</v>
          </cell>
          <cell r="DN948">
            <v>0</v>
          </cell>
          <cell r="DO948">
            <v>0</v>
          </cell>
          <cell r="DP948">
            <v>0</v>
          </cell>
          <cell r="DQ948">
            <v>0</v>
          </cell>
          <cell r="DR948">
            <v>0</v>
          </cell>
          <cell r="DS948">
            <v>0</v>
          </cell>
          <cell r="DT948">
            <v>0</v>
          </cell>
          <cell r="DU948">
            <v>0</v>
          </cell>
          <cell r="DV948">
            <v>0</v>
          </cell>
          <cell r="DW948">
            <v>0</v>
          </cell>
          <cell r="DX948">
            <v>0</v>
          </cell>
          <cell r="DY948">
            <v>0</v>
          </cell>
          <cell r="DZ948">
            <v>0</v>
          </cell>
          <cell r="EA948">
            <v>0</v>
          </cell>
          <cell r="EB948">
            <v>0</v>
          </cell>
          <cell r="EC948">
            <v>0</v>
          </cell>
          <cell r="ED948">
            <v>0</v>
          </cell>
        </row>
        <row r="949"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0</v>
          </cell>
          <cell r="AX949">
            <v>0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0</v>
          </cell>
          <cell r="BD949">
            <v>0</v>
          </cell>
          <cell r="BE949">
            <v>0</v>
          </cell>
          <cell r="BF949">
            <v>0</v>
          </cell>
          <cell r="BG949">
            <v>0</v>
          </cell>
          <cell r="BH949">
            <v>0</v>
          </cell>
          <cell r="BI949">
            <v>0</v>
          </cell>
          <cell r="BJ949">
            <v>0</v>
          </cell>
          <cell r="BK949">
            <v>0</v>
          </cell>
          <cell r="BL949">
            <v>0</v>
          </cell>
          <cell r="BM949">
            <v>0</v>
          </cell>
          <cell r="BN949">
            <v>0</v>
          </cell>
          <cell r="BO949">
            <v>0</v>
          </cell>
          <cell r="BP949">
            <v>0</v>
          </cell>
          <cell r="BQ949">
            <v>0</v>
          </cell>
          <cell r="BR949">
            <v>0</v>
          </cell>
          <cell r="BS949">
            <v>0</v>
          </cell>
          <cell r="BT949">
            <v>0</v>
          </cell>
          <cell r="BU949">
            <v>0</v>
          </cell>
          <cell r="BV949">
            <v>0</v>
          </cell>
          <cell r="BW949">
            <v>0</v>
          </cell>
          <cell r="BX949">
            <v>0</v>
          </cell>
          <cell r="BY949">
            <v>0</v>
          </cell>
          <cell r="BZ949">
            <v>0</v>
          </cell>
          <cell r="CA949">
            <v>0</v>
          </cell>
          <cell r="CB949">
            <v>0</v>
          </cell>
          <cell r="CC949">
            <v>0</v>
          </cell>
          <cell r="CD949">
            <v>0</v>
          </cell>
          <cell r="CE949">
            <v>0</v>
          </cell>
          <cell r="CF949">
            <v>0</v>
          </cell>
          <cell r="CG949">
            <v>0</v>
          </cell>
          <cell r="CH949">
            <v>0</v>
          </cell>
          <cell r="CI949">
            <v>0</v>
          </cell>
          <cell r="CJ949">
            <v>0</v>
          </cell>
          <cell r="CK949">
            <v>0</v>
          </cell>
          <cell r="CL949">
            <v>0</v>
          </cell>
          <cell r="CM949">
            <v>0</v>
          </cell>
          <cell r="CN949">
            <v>0</v>
          </cell>
          <cell r="CO949">
            <v>0</v>
          </cell>
          <cell r="CP949">
            <v>0</v>
          </cell>
          <cell r="CQ949">
            <v>0</v>
          </cell>
          <cell r="CR949">
            <v>0</v>
          </cell>
          <cell r="CS949">
            <v>0</v>
          </cell>
          <cell r="CT949">
            <v>0</v>
          </cell>
          <cell r="CU949">
            <v>0</v>
          </cell>
          <cell r="CV949">
            <v>0</v>
          </cell>
          <cell r="CW949">
            <v>0</v>
          </cell>
          <cell r="CX949">
            <v>0</v>
          </cell>
          <cell r="CY949">
            <v>0</v>
          </cell>
          <cell r="CZ949">
            <v>0</v>
          </cell>
          <cell r="DA949">
            <v>0</v>
          </cell>
          <cell r="DB949">
            <v>0</v>
          </cell>
          <cell r="DC949">
            <v>0</v>
          </cell>
          <cell r="DD949">
            <v>0</v>
          </cell>
          <cell r="DE949">
            <v>0</v>
          </cell>
          <cell r="DF949">
            <v>0</v>
          </cell>
          <cell r="DG949">
            <v>0</v>
          </cell>
          <cell r="DH949">
            <v>0</v>
          </cell>
          <cell r="DI949">
            <v>0</v>
          </cell>
          <cell r="DJ949">
            <v>0</v>
          </cell>
          <cell r="DK949">
            <v>0</v>
          </cell>
          <cell r="DL949">
            <v>0</v>
          </cell>
          <cell r="DM949">
            <v>0</v>
          </cell>
          <cell r="DN949">
            <v>0</v>
          </cell>
          <cell r="DO949">
            <v>0</v>
          </cell>
          <cell r="DP949">
            <v>0</v>
          </cell>
          <cell r="DQ949">
            <v>0</v>
          </cell>
          <cell r="DR949">
            <v>0</v>
          </cell>
          <cell r="DS949">
            <v>0</v>
          </cell>
          <cell r="DT949">
            <v>0</v>
          </cell>
          <cell r="DU949">
            <v>0</v>
          </cell>
          <cell r="DV949">
            <v>0</v>
          </cell>
          <cell r="DW949">
            <v>0</v>
          </cell>
          <cell r="DX949">
            <v>0</v>
          </cell>
          <cell r="DY949">
            <v>0</v>
          </cell>
          <cell r="DZ949">
            <v>0</v>
          </cell>
          <cell r="EA949">
            <v>0</v>
          </cell>
          <cell r="EB949">
            <v>0</v>
          </cell>
          <cell r="EC949">
            <v>0</v>
          </cell>
          <cell r="ED949">
            <v>0</v>
          </cell>
        </row>
        <row r="951"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0</v>
          </cell>
          <cell r="AX951">
            <v>0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0</v>
          </cell>
          <cell r="BD951">
            <v>0</v>
          </cell>
          <cell r="BE951">
            <v>0</v>
          </cell>
          <cell r="BF951">
            <v>0</v>
          </cell>
          <cell r="BG951">
            <v>0</v>
          </cell>
          <cell r="BH951">
            <v>0</v>
          </cell>
          <cell r="BI951">
            <v>0</v>
          </cell>
          <cell r="BJ951">
            <v>0</v>
          </cell>
          <cell r="BK951">
            <v>0</v>
          </cell>
          <cell r="BL951">
            <v>0</v>
          </cell>
          <cell r="BM951">
            <v>0</v>
          </cell>
          <cell r="BN951">
            <v>0</v>
          </cell>
          <cell r="BO951">
            <v>0</v>
          </cell>
          <cell r="BP951">
            <v>0</v>
          </cell>
          <cell r="BQ951">
            <v>0</v>
          </cell>
          <cell r="BR951">
            <v>0</v>
          </cell>
          <cell r="BS951">
            <v>0</v>
          </cell>
          <cell r="BT951">
            <v>0</v>
          </cell>
          <cell r="BU951">
            <v>0</v>
          </cell>
          <cell r="BV951">
            <v>0</v>
          </cell>
          <cell r="BW951">
            <v>0</v>
          </cell>
          <cell r="BX951">
            <v>0</v>
          </cell>
          <cell r="BY951">
            <v>0</v>
          </cell>
          <cell r="BZ951">
            <v>0</v>
          </cell>
          <cell r="CA951">
            <v>0</v>
          </cell>
          <cell r="CB951">
            <v>0</v>
          </cell>
          <cell r="CC951">
            <v>0</v>
          </cell>
          <cell r="CD951">
            <v>0</v>
          </cell>
          <cell r="CE951">
            <v>0</v>
          </cell>
          <cell r="CF951">
            <v>0</v>
          </cell>
          <cell r="CG951">
            <v>0</v>
          </cell>
          <cell r="CH951">
            <v>0</v>
          </cell>
          <cell r="CI951">
            <v>0</v>
          </cell>
          <cell r="CJ951">
            <v>0</v>
          </cell>
          <cell r="CK951">
            <v>0</v>
          </cell>
          <cell r="CL951">
            <v>0</v>
          </cell>
          <cell r="CM951">
            <v>0</v>
          </cell>
          <cell r="CN951">
            <v>0</v>
          </cell>
          <cell r="CO951">
            <v>0</v>
          </cell>
          <cell r="CP951">
            <v>0</v>
          </cell>
          <cell r="CQ951">
            <v>0</v>
          </cell>
          <cell r="CR951">
            <v>0</v>
          </cell>
          <cell r="CS951">
            <v>0</v>
          </cell>
          <cell r="CT951">
            <v>0</v>
          </cell>
          <cell r="CU951">
            <v>0</v>
          </cell>
          <cell r="CV951">
            <v>0</v>
          </cell>
          <cell r="CW951">
            <v>0</v>
          </cell>
          <cell r="CX951">
            <v>0</v>
          </cell>
          <cell r="CY951">
            <v>0</v>
          </cell>
          <cell r="CZ951">
            <v>0</v>
          </cell>
          <cell r="DA951">
            <v>0</v>
          </cell>
          <cell r="DB951">
            <v>0</v>
          </cell>
          <cell r="DC951">
            <v>0</v>
          </cell>
          <cell r="DD951">
            <v>0</v>
          </cell>
          <cell r="DE951">
            <v>0</v>
          </cell>
          <cell r="DF951">
            <v>0</v>
          </cell>
          <cell r="DG951">
            <v>0</v>
          </cell>
          <cell r="DH951">
            <v>0</v>
          </cell>
          <cell r="DI951">
            <v>0</v>
          </cell>
          <cell r="DJ951">
            <v>0</v>
          </cell>
          <cell r="DK951">
            <v>0</v>
          </cell>
          <cell r="DL951">
            <v>0</v>
          </cell>
          <cell r="DM951">
            <v>0</v>
          </cell>
          <cell r="DN951">
            <v>0</v>
          </cell>
          <cell r="DO951">
            <v>0</v>
          </cell>
          <cell r="DP951">
            <v>0</v>
          </cell>
          <cell r="DQ951">
            <v>0</v>
          </cell>
          <cell r="DR951">
            <v>0</v>
          </cell>
          <cell r="DS951">
            <v>0</v>
          </cell>
          <cell r="DT951">
            <v>0</v>
          </cell>
          <cell r="DU951">
            <v>0</v>
          </cell>
          <cell r="DV951">
            <v>0</v>
          </cell>
          <cell r="DW951">
            <v>0</v>
          </cell>
          <cell r="DX951">
            <v>0</v>
          </cell>
          <cell r="DY951">
            <v>0</v>
          </cell>
          <cell r="DZ951">
            <v>0</v>
          </cell>
          <cell r="EA951">
            <v>0</v>
          </cell>
          <cell r="EB951">
            <v>0</v>
          </cell>
          <cell r="EC951">
            <v>0</v>
          </cell>
          <cell r="ED951">
            <v>0</v>
          </cell>
        </row>
        <row r="952"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0</v>
          </cell>
          <cell r="AX952">
            <v>0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0</v>
          </cell>
          <cell r="BD952">
            <v>0</v>
          </cell>
          <cell r="BE952">
            <v>0</v>
          </cell>
          <cell r="BF952">
            <v>0</v>
          </cell>
          <cell r="BG952">
            <v>0</v>
          </cell>
          <cell r="BH952">
            <v>0</v>
          </cell>
          <cell r="BI952">
            <v>0</v>
          </cell>
          <cell r="BJ952">
            <v>0</v>
          </cell>
          <cell r="BK952">
            <v>0</v>
          </cell>
          <cell r="BL952">
            <v>0</v>
          </cell>
          <cell r="BM952">
            <v>0</v>
          </cell>
          <cell r="BN952">
            <v>0</v>
          </cell>
          <cell r="BO952">
            <v>0</v>
          </cell>
          <cell r="BP952">
            <v>0</v>
          </cell>
          <cell r="BQ952">
            <v>0</v>
          </cell>
          <cell r="BR952">
            <v>0</v>
          </cell>
          <cell r="BS952">
            <v>0</v>
          </cell>
          <cell r="BT952">
            <v>0</v>
          </cell>
          <cell r="BU952">
            <v>0</v>
          </cell>
          <cell r="BV952">
            <v>0</v>
          </cell>
          <cell r="BW952">
            <v>0</v>
          </cell>
          <cell r="BX952">
            <v>0</v>
          </cell>
          <cell r="BY952">
            <v>0</v>
          </cell>
          <cell r="BZ952">
            <v>0</v>
          </cell>
          <cell r="CA952">
            <v>0</v>
          </cell>
          <cell r="CB952">
            <v>0</v>
          </cell>
          <cell r="CC952">
            <v>0</v>
          </cell>
          <cell r="CD952">
            <v>0</v>
          </cell>
          <cell r="CE952">
            <v>0</v>
          </cell>
          <cell r="CF952">
            <v>0</v>
          </cell>
          <cell r="CG952">
            <v>0</v>
          </cell>
          <cell r="CH952">
            <v>0</v>
          </cell>
          <cell r="CI952">
            <v>0</v>
          </cell>
          <cell r="CJ952">
            <v>0</v>
          </cell>
          <cell r="CK952">
            <v>0</v>
          </cell>
          <cell r="CL952">
            <v>0</v>
          </cell>
          <cell r="CM952">
            <v>0</v>
          </cell>
          <cell r="CN952">
            <v>0</v>
          </cell>
          <cell r="CO952">
            <v>0</v>
          </cell>
          <cell r="CP952">
            <v>0</v>
          </cell>
          <cell r="CQ952">
            <v>0</v>
          </cell>
          <cell r="CR952">
            <v>0</v>
          </cell>
          <cell r="CS952">
            <v>0</v>
          </cell>
          <cell r="CT952">
            <v>0</v>
          </cell>
          <cell r="CU952">
            <v>0</v>
          </cell>
          <cell r="CV952">
            <v>0</v>
          </cell>
          <cell r="CW952">
            <v>0</v>
          </cell>
          <cell r="CX952">
            <v>0</v>
          </cell>
          <cell r="CY952">
            <v>0</v>
          </cell>
          <cell r="CZ952">
            <v>0</v>
          </cell>
          <cell r="DA952">
            <v>0</v>
          </cell>
          <cell r="DB952">
            <v>0</v>
          </cell>
          <cell r="DC952">
            <v>0</v>
          </cell>
          <cell r="DD952">
            <v>0</v>
          </cell>
          <cell r="DE952">
            <v>0</v>
          </cell>
          <cell r="DF952">
            <v>0</v>
          </cell>
          <cell r="DG952">
            <v>0</v>
          </cell>
          <cell r="DH952">
            <v>0</v>
          </cell>
          <cell r="DI952">
            <v>0</v>
          </cell>
          <cell r="DJ952">
            <v>0</v>
          </cell>
          <cell r="DK952">
            <v>0</v>
          </cell>
          <cell r="DL952">
            <v>0</v>
          </cell>
          <cell r="DM952">
            <v>0</v>
          </cell>
          <cell r="DN952">
            <v>0</v>
          </cell>
          <cell r="DO952">
            <v>0</v>
          </cell>
          <cell r="DP952">
            <v>0</v>
          </cell>
          <cell r="DQ952">
            <v>0</v>
          </cell>
          <cell r="DR952">
            <v>0</v>
          </cell>
          <cell r="DS952">
            <v>0</v>
          </cell>
          <cell r="DT952">
            <v>0</v>
          </cell>
          <cell r="DU952">
            <v>0</v>
          </cell>
          <cell r="DV952">
            <v>0</v>
          </cell>
          <cell r="DW952">
            <v>0</v>
          </cell>
          <cell r="DX952">
            <v>0</v>
          </cell>
          <cell r="DY952">
            <v>0</v>
          </cell>
          <cell r="DZ952">
            <v>0</v>
          </cell>
          <cell r="EA952">
            <v>0</v>
          </cell>
          <cell r="EB952">
            <v>0</v>
          </cell>
          <cell r="EC952">
            <v>0</v>
          </cell>
          <cell r="ED952">
            <v>0</v>
          </cell>
        </row>
        <row r="953"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>
            <v>0</v>
          </cell>
          <cell r="BE953">
            <v>0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0</v>
          </cell>
          <cell r="BK953">
            <v>0</v>
          </cell>
          <cell r="BL953">
            <v>0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>
            <v>0</v>
          </cell>
          <cell r="BR953">
            <v>0</v>
          </cell>
          <cell r="BS953">
            <v>0</v>
          </cell>
          <cell r="BT953">
            <v>0</v>
          </cell>
          <cell r="BU953">
            <v>0</v>
          </cell>
          <cell r="BV953">
            <v>0</v>
          </cell>
          <cell r="BW953">
            <v>0</v>
          </cell>
          <cell r="BX953">
            <v>0</v>
          </cell>
          <cell r="BY953">
            <v>0</v>
          </cell>
          <cell r="BZ953">
            <v>0</v>
          </cell>
          <cell r="CA953">
            <v>0</v>
          </cell>
          <cell r="CB953">
            <v>0</v>
          </cell>
          <cell r="CC953">
            <v>0</v>
          </cell>
          <cell r="CD953">
            <v>0</v>
          </cell>
          <cell r="CE953">
            <v>0</v>
          </cell>
          <cell r="CF953">
            <v>0</v>
          </cell>
          <cell r="CG953">
            <v>0</v>
          </cell>
          <cell r="CH953">
            <v>0</v>
          </cell>
          <cell r="CI953">
            <v>0</v>
          </cell>
          <cell r="CJ953">
            <v>0</v>
          </cell>
          <cell r="CK953">
            <v>0</v>
          </cell>
          <cell r="CL953">
            <v>0</v>
          </cell>
          <cell r="CM953">
            <v>0</v>
          </cell>
          <cell r="CN953">
            <v>0</v>
          </cell>
          <cell r="CO953">
            <v>0</v>
          </cell>
          <cell r="CP953">
            <v>0</v>
          </cell>
          <cell r="CQ953">
            <v>0</v>
          </cell>
          <cell r="CR953">
            <v>0</v>
          </cell>
          <cell r="CS953">
            <v>0</v>
          </cell>
          <cell r="CT953">
            <v>0</v>
          </cell>
          <cell r="CU953">
            <v>0</v>
          </cell>
          <cell r="CV953">
            <v>0</v>
          </cell>
          <cell r="CW953">
            <v>0</v>
          </cell>
          <cell r="CX953">
            <v>0</v>
          </cell>
          <cell r="CY953">
            <v>0</v>
          </cell>
          <cell r="CZ953">
            <v>0</v>
          </cell>
          <cell r="DA953">
            <v>0</v>
          </cell>
          <cell r="DB953">
            <v>0</v>
          </cell>
          <cell r="DC953">
            <v>0</v>
          </cell>
          <cell r="DD953">
            <v>0</v>
          </cell>
          <cell r="DE953">
            <v>0</v>
          </cell>
          <cell r="DF953">
            <v>0</v>
          </cell>
          <cell r="DG953">
            <v>0</v>
          </cell>
          <cell r="DH953">
            <v>0</v>
          </cell>
          <cell r="DI953">
            <v>0</v>
          </cell>
          <cell r="DJ953">
            <v>0</v>
          </cell>
          <cell r="DK953">
            <v>0</v>
          </cell>
          <cell r="DL953">
            <v>0</v>
          </cell>
          <cell r="DM953">
            <v>0</v>
          </cell>
          <cell r="DN953">
            <v>0</v>
          </cell>
          <cell r="DO953">
            <v>0</v>
          </cell>
          <cell r="DP953">
            <v>0</v>
          </cell>
          <cell r="DQ953">
            <v>0</v>
          </cell>
          <cell r="DR953">
            <v>0</v>
          </cell>
          <cell r="DS953">
            <v>0</v>
          </cell>
          <cell r="DT953">
            <v>0</v>
          </cell>
          <cell r="DU953">
            <v>0</v>
          </cell>
          <cell r="DV953">
            <v>0</v>
          </cell>
          <cell r="DW953">
            <v>0</v>
          </cell>
          <cell r="DX953">
            <v>0</v>
          </cell>
          <cell r="DY953">
            <v>0</v>
          </cell>
          <cell r="DZ953">
            <v>0</v>
          </cell>
          <cell r="EA953">
            <v>0</v>
          </cell>
          <cell r="EB953">
            <v>0</v>
          </cell>
          <cell r="EC953">
            <v>0</v>
          </cell>
          <cell r="ED953">
            <v>0</v>
          </cell>
        </row>
        <row r="954"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0</v>
          </cell>
          <cell r="BE954">
            <v>0</v>
          </cell>
          <cell r="BF954">
            <v>0</v>
          </cell>
          <cell r="BG954">
            <v>0</v>
          </cell>
          <cell r="BH954">
            <v>0</v>
          </cell>
          <cell r="BI954">
            <v>0</v>
          </cell>
          <cell r="BJ954">
            <v>0</v>
          </cell>
          <cell r="BK954">
            <v>0</v>
          </cell>
          <cell r="BL954">
            <v>0</v>
          </cell>
          <cell r="BM954">
            <v>0</v>
          </cell>
          <cell r="BN954">
            <v>0</v>
          </cell>
          <cell r="BO954">
            <v>0</v>
          </cell>
          <cell r="BP954">
            <v>0</v>
          </cell>
          <cell r="BQ954">
            <v>0</v>
          </cell>
          <cell r="BR954">
            <v>0</v>
          </cell>
          <cell r="BS954">
            <v>0</v>
          </cell>
          <cell r="BT954">
            <v>0</v>
          </cell>
          <cell r="BU954">
            <v>0</v>
          </cell>
          <cell r="BV954">
            <v>0</v>
          </cell>
          <cell r="BW954">
            <v>0</v>
          </cell>
          <cell r="BX954">
            <v>0</v>
          </cell>
          <cell r="BY954">
            <v>0</v>
          </cell>
          <cell r="BZ954">
            <v>0</v>
          </cell>
          <cell r="CA954">
            <v>0</v>
          </cell>
          <cell r="CB954">
            <v>0</v>
          </cell>
          <cell r="CC954">
            <v>0</v>
          </cell>
          <cell r="CD954">
            <v>0</v>
          </cell>
          <cell r="CE954">
            <v>0</v>
          </cell>
          <cell r="CF954">
            <v>0</v>
          </cell>
          <cell r="CG954">
            <v>0</v>
          </cell>
          <cell r="CH954">
            <v>0</v>
          </cell>
          <cell r="CI954">
            <v>0</v>
          </cell>
          <cell r="CJ954">
            <v>0</v>
          </cell>
          <cell r="CK954">
            <v>0</v>
          </cell>
          <cell r="CL954">
            <v>0</v>
          </cell>
          <cell r="CM954">
            <v>0</v>
          </cell>
          <cell r="CN954">
            <v>0</v>
          </cell>
          <cell r="CO954">
            <v>0</v>
          </cell>
          <cell r="CP954">
            <v>0</v>
          </cell>
          <cell r="CQ954">
            <v>0</v>
          </cell>
          <cell r="CR954">
            <v>0</v>
          </cell>
          <cell r="CS954">
            <v>0</v>
          </cell>
          <cell r="CT954">
            <v>0</v>
          </cell>
          <cell r="CU954">
            <v>0</v>
          </cell>
          <cell r="CV954">
            <v>0</v>
          </cell>
          <cell r="CW954">
            <v>0</v>
          </cell>
          <cell r="CX954">
            <v>0</v>
          </cell>
          <cell r="CY954">
            <v>0</v>
          </cell>
          <cell r="CZ954">
            <v>0</v>
          </cell>
          <cell r="DA954">
            <v>0</v>
          </cell>
          <cell r="DB954">
            <v>0</v>
          </cell>
          <cell r="DC954">
            <v>0</v>
          </cell>
          <cell r="DD954">
            <v>0</v>
          </cell>
          <cell r="DE954">
            <v>0</v>
          </cell>
          <cell r="DF954">
            <v>0</v>
          </cell>
          <cell r="DG954">
            <v>0</v>
          </cell>
          <cell r="DH954">
            <v>0</v>
          </cell>
          <cell r="DI954">
            <v>0</v>
          </cell>
          <cell r="DJ954">
            <v>0</v>
          </cell>
          <cell r="DK954">
            <v>0</v>
          </cell>
          <cell r="DL954">
            <v>0</v>
          </cell>
          <cell r="DM954">
            <v>0</v>
          </cell>
          <cell r="DN954">
            <v>0</v>
          </cell>
          <cell r="DO954">
            <v>0</v>
          </cell>
          <cell r="DP954">
            <v>0</v>
          </cell>
          <cell r="DQ954">
            <v>0</v>
          </cell>
          <cell r="DR954">
            <v>0</v>
          </cell>
          <cell r="DS954">
            <v>0</v>
          </cell>
          <cell r="DT954">
            <v>0</v>
          </cell>
          <cell r="DU954">
            <v>0</v>
          </cell>
          <cell r="DV954">
            <v>0</v>
          </cell>
          <cell r="DW954">
            <v>0</v>
          </cell>
          <cell r="DX954">
            <v>0</v>
          </cell>
          <cell r="DY954">
            <v>0</v>
          </cell>
          <cell r="DZ954">
            <v>0</v>
          </cell>
          <cell r="EA954">
            <v>0</v>
          </cell>
          <cell r="EB954">
            <v>0</v>
          </cell>
          <cell r="EC954">
            <v>0</v>
          </cell>
          <cell r="ED954">
            <v>0</v>
          </cell>
        </row>
        <row r="955"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  <cell r="BD955">
            <v>0</v>
          </cell>
          <cell r="BE955">
            <v>0</v>
          </cell>
          <cell r="BF955">
            <v>0</v>
          </cell>
          <cell r="BG955">
            <v>0</v>
          </cell>
          <cell r="BH955">
            <v>0</v>
          </cell>
          <cell r="BI955">
            <v>0</v>
          </cell>
          <cell r="BJ955">
            <v>0</v>
          </cell>
          <cell r="BK955">
            <v>0</v>
          </cell>
          <cell r="BL955">
            <v>0</v>
          </cell>
          <cell r="BM955">
            <v>0</v>
          </cell>
          <cell r="BN955">
            <v>0</v>
          </cell>
          <cell r="BO955">
            <v>0</v>
          </cell>
          <cell r="BP955">
            <v>0</v>
          </cell>
          <cell r="BQ955">
            <v>0</v>
          </cell>
          <cell r="BR955">
            <v>0</v>
          </cell>
          <cell r="BS955">
            <v>0</v>
          </cell>
          <cell r="BT955">
            <v>0</v>
          </cell>
          <cell r="BU955">
            <v>0</v>
          </cell>
          <cell r="BV955">
            <v>0</v>
          </cell>
          <cell r="BW955">
            <v>0</v>
          </cell>
          <cell r="BX955">
            <v>0</v>
          </cell>
          <cell r="BY955">
            <v>0</v>
          </cell>
          <cell r="BZ955">
            <v>0</v>
          </cell>
          <cell r="CA955">
            <v>0</v>
          </cell>
          <cell r="CB955">
            <v>0</v>
          </cell>
          <cell r="CC955">
            <v>0</v>
          </cell>
          <cell r="CD955">
            <v>0</v>
          </cell>
          <cell r="CE955">
            <v>0</v>
          </cell>
          <cell r="CF955">
            <v>0</v>
          </cell>
          <cell r="CG955">
            <v>0</v>
          </cell>
          <cell r="CH955">
            <v>0</v>
          </cell>
          <cell r="CI955">
            <v>0</v>
          </cell>
          <cell r="CJ955">
            <v>0</v>
          </cell>
          <cell r="CK955">
            <v>0</v>
          </cell>
          <cell r="CL955">
            <v>0</v>
          </cell>
          <cell r="CM955">
            <v>0</v>
          </cell>
          <cell r="CN955">
            <v>0</v>
          </cell>
          <cell r="CO955">
            <v>0</v>
          </cell>
          <cell r="CP955">
            <v>0</v>
          </cell>
          <cell r="CQ955">
            <v>0</v>
          </cell>
          <cell r="CR955">
            <v>0</v>
          </cell>
          <cell r="CS955">
            <v>0</v>
          </cell>
          <cell r="CT955">
            <v>0</v>
          </cell>
          <cell r="CU955">
            <v>0</v>
          </cell>
          <cell r="CV955">
            <v>0</v>
          </cell>
          <cell r="CW955">
            <v>0</v>
          </cell>
          <cell r="CX955">
            <v>0</v>
          </cell>
          <cell r="CY955">
            <v>0</v>
          </cell>
          <cell r="CZ955">
            <v>0</v>
          </cell>
          <cell r="DA955">
            <v>0</v>
          </cell>
          <cell r="DB955">
            <v>0</v>
          </cell>
          <cell r="DC955">
            <v>0</v>
          </cell>
          <cell r="DD955">
            <v>0</v>
          </cell>
          <cell r="DE955">
            <v>0</v>
          </cell>
          <cell r="DF955">
            <v>0</v>
          </cell>
          <cell r="DG955">
            <v>0</v>
          </cell>
          <cell r="DH955">
            <v>0</v>
          </cell>
          <cell r="DI955">
            <v>0</v>
          </cell>
          <cell r="DJ955">
            <v>0</v>
          </cell>
          <cell r="DK955">
            <v>0</v>
          </cell>
          <cell r="DL955">
            <v>0</v>
          </cell>
          <cell r="DM955">
            <v>0</v>
          </cell>
          <cell r="DN955">
            <v>0</v>
          </cell>
          <cell r="DO955">
            <v>0</v>
          </cell>
          <cell r="DP955">
            <v>0</v>
          </cell>
          <cell r="DQ955">
            <v>0</v>
          </cell>
          <cell r="DR955">
            <v>0</v>
          </cell>
          <cell r="DS955">
            <v>0</v>
          </cell>
          <cell r="DT955">
            <v>0</v>
          </cell>
          <cell r="DU955">
            <v>0</v>
          </cell>
          <cell r="DV955">
            <v>0</v>
          </cell>
          <cell r="DW955">
            <v>0</v>
          </cell>
          <cell r="DX955">
            <v>0</v>
          </cell>
          <cell r="DY955">
            <v>0</v>
          </cell>
          <cell r="DZ955">
            <v>0</v>
          </cell>
          <cell r="EA955">
            <v>0</v>
          </cell>
          <cell r="EB955">
            <v>0</v>
          </cell>
          <cell r="EC955">
            <v>0</v>
          </cell>
          <cell r="ED955">
            <v>0</v>
          </cell>
        </row>
        <row r="956"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0</v>
          </cell>
          <cell r="AX956">
            <v>0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  <cell r="BD956">
            <v>0</v>
          </cell>
          <cell r="BE956">
            <v>0</v>
          </cell>
          <cell r="BF956">
            <v>0</v>
          </cell>
          <cell r="BG956">
            <v>0</v>
          </cell>
          <cell r="BH956">
            <v>0</v>
          </cell>
          <cell r="BI956">
            <v>0</v>
          </cell>
          <cell r="BJ956">
            <v>0</v>
          </cell>
          <cell r="BK956">
            <v>0</v>
          </cell>
          <cell r="BL956">
            <v>0</v>
          </cell>
          <cell r="BM956">
            <v>0</v>
          </cell>
          <cell r="BN956">
            <v>0</v>
          </cell>
          <cell r="BO956">
            <v>0</v>
          </cell>
          <cell r="BP956">
            <v>0</v>
          </cell>
          <cell r="BQ956">
            <v>0</v>
          </cell>
          <cell r="BR956">
            <v>0</v>
          </cell>
          <cell r="BS956">
            <v>0</v>
          </cell>
          <cell r="BT956">
            <v>0</v>
          </cell>
          <cell r="BU956">
            <v>0</v>
          </cell>
          <cell r="BV956">
            <v>0</v>
          </cell>
          <cell r="BW956">
            <v>0</v>
          </cell>
          <cell r="BX956">
            <v>0</v>
          </cell>
          <cell r="BY956">
            <v>0</v>
          </cell>
          <cell r="BZ956">
            <v>0</v>
          </cell>
          <cell r="CA956">
            <v>0</v>
          </cell>
          <cell r="CB956">
            <v>0</v>
          </cell>
          <cell r="CC956">
            <v>0</v>
          </cell>
          <cell r="CD956">
            <v>0</v>
          </cell>
          <cell r="CE956">
            <v>0</v>
          </cell>
          <cell r="CF956">
            <v>0</v>
          </cell>
          <cell r="CG956">
            <v>0</v>
          </cell>
          <cell r="CH956">
            <v>0</v>
          </cell>
          <cell r="CI956">
            <v>0</v>
          </cell>
          <cell r="CJ956">
            <v>0</v>
          </cell>
          <cell r="CK956">
            <v>0</v>
          </cell>
          <cell r="CL956">
            <v>0</v>
          </cell>
          <cell r="CM956">
            <v>0</v>
          </cell>
          <cell r="CN956">
            <v>0</v>
          </cell>
          <cell r="CO956">
            <v>0</v>
          </cell>
          <cell r="CP956">
            <v>0</v>
          </cell>
          <cell r="CQ956">
            <v>0</v>
          </cell>
          <cell r="CR956">
            <v>0</v>
          </cell>
          <cell r="CS956">
            <v>0</v>
          </cell>
          <cell r="CT956">
            <v>0</v>
          </cell>
          <cell r="CU956">
            <v>0</v>
          </cell>
          <cell r="CV956">
            <v>0</v>
          </cell>
          <cell r="CW956">
            <v>0</v>
          </cell>
          <cell r="CX956">
            <v>0</v>
          </cell>
          <cell r="CY956">
            <v>0</v>
          </cell>
          <cell r="CZ956">
            <v>0</v>
          </cell>
          <cell r="DA956">
            <v>0</v>
          </cell>
          <cell r="DB956">
            <v>0</v>
          </cell>
          <cell r="DC956">
            <v>0</v>
          </cell>
          <cell r="DD956">
            <v>0</v>
          </cell>
          <cell r="DE956">
            <v>0</v>
          </cell>
          <cell r="DF956">
            <v>0</v>
          </cell>
          <cell r="DG956">
            <v>0</v>
          </cell>
          <cell r="DH956">
            <v>0</v>
          </cell>
          <cell r="DI956">
            <v>0</v>
          </cell>
          <cell r="DJ956">
            <v>0</v>
          </cell>
          <cell r="DK956">
            <v>0</v>
          </cell>
          <cell r="DL956">
            <v>0</v>
          </cell>
          <cell r="DM956">
            <v>0</v>
          </cell>
          <cell r="DN956">
            <v>0</v>
          </cell>
          <cell r="DO956">
            <v>0</v>
          </cell>
          <cell r="DP956">
            <v>0</v>
          </cell>
          <cell r="DQ956">
            <v>0</v>
          </cell>
          <cell r="DR956">
            <v>0</v>
          </cell>
          <cell r="DS956">
            <v>0</v>
          </cell>
          <cell r="DT956">
            <v>0</v>
          </cell>
          <cell r="DU956">
            <v>0</v>
          </cell>
          <cell r="DV956">
            <v>0</v>
          </cell>
          <cell r="DW956">
            <v>0</v>
          </cell>
          <cell r="DX956">
            <v>0</v>
          </cell>
          <cell r="DY956">
            <v>0</v>
          </cell>
          <cell r="DZ956">
            <v>0</v>
          </cell>
          <cell r="EA956">
            <v>0</v>
          </cell>
          <cell r="EB956">
            <v>0</v>
          </cell>
          <cell r="EC956">
            <v>0</v>
          </cell>
          <cell r="ED956">
            <v>0</v>
          </cell>
        </row>
        <row r="957"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O957">
            <v>0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D957">
            <v>0</v>
          </cell>
          <cell r="BE957">
            <v>0</v>
          </cell>
          <cell r="BF957">
            <v>0</v>
          </cell>
          <cell r="BG957">
            <v>0</v>
          </cell>
          <cell r="BH957">
            <v>0</v>
          </cell>
          <cell r="BI957">
            <v>0</v>
          </cell>
          <cell r="BJ957">
            <v>0</v>
          </cell>
          <cell r="BK957">
            <v>0</v>
          </cell>
          <cell r="BL957">
            <v>0</v>
          </cell>
          <cell r="BM957">
            <v>0</v>
          </cell>
          <cell r="BN957">
            <v>0</v>
          </cell>
          <cell r="BO957">
            <v>0</v>
          </cell>
          <cell r="BP957">
            <v>0</v>
          </cell>
          <cell r="BQ957">
            <v>0</v>
          </cell>
          <cell r="BR957">
            <v>0</v>
          </cell>
          <cell r="BS957">
            <v>0</v>
          </cell>
          <cell r="BT957">
            <v>0</v>
          </cell>
          <cell r="BU957">
            <v>0</v>
          </cell>
          <cell r="BV957">
            <v>0</v>
          </cell>
          <cell r="BW957">
            <v>0</v>
          </cell>
          <cell r="BX957">
            <v>0</v>
          </cell>
          <cell r="BY957">
            <v>0</v>
          </cell>
          <cell r="BZ957">
            <v>0</v>
          </cell>
          <cell r="CA957">
            <v>0</v>
          </cell>
          <cell r="CB957">
            <v>0</v>
          </cell>
          <cell r="CC957">
            <v>0</v>
          </cell>
          <cell r="CD957">
            <v>0</v>
          </cell>
          <cell r="CE957">
            <v>0</v>
          </cell>
          <cell r="CF957">
            <v>0</v>
          </cell>
          <cell r="CG957">
            <v>0</v>
          </cell>
          <cell r="CH957">
            <v>0</v>
          </cell>
          <cell r="CI957">
            <v>0</v>
          </cell>
          <cell r="CJ957">
            <v>0</v>
          </cell>
          <cell r="CK957">
            <v>0</v>
          </cell>
          <cell r="CL957">
            <v>0</v>
          </cell>
          <cell r="CM957">
            <v>0</v>
          </cell>
          <cell r="CN957">
            <v>0</v>
          </cell>
          <cell r="CO957">
            <v>0</v>
          </cell>
          <cell r="CP957">
            <v>0</v>
          </cell>
          <cell r="CQ957">
            <v>0</v>
          </cell>
          <cell r="CR957">
            <v>0</v>
          </cell>
          <cell r="CS957">
            <v>0</v>
          </cell>
          <cell r="CT957">
            <v>0</v>
          </cell>
          <cell r="CU957">
            <v>0</v>
          </cell>
          <cell r="CV957">
            <v>0</v>
          </cell>
          <cell r="CW957">
            <v>0</v>
          </cell>
          <cell r="CX957">
            <v>0</v>
          </cell>
          <cell r="CY957">
            <v>0</v>
          </cell>
          <cell r="CZ957">
            <v>0</v>
          </cell>
          <cell r="DA957">
            <v>0</v>
          </cell>
          <cell r="DB957">
            <v>0</v>
          </cell>
          <cell r="DC957">
            <v>0</v>
          </cell>
          <cell r="DD957">
            <v>0</v>
          </cell>
          <cell r="DE957">
            <v>0</v>
          </cell>
          <cell r="DF957">
            <v>0</v>
          </cell>
          <cell r="DG957">
            <v>0</v>
          </cell>
          <cell r="DH957">
            <v>0</v>
          </cell>
          <cell r="DI957">
            <v>0</v>
          </cell>
          <cell r="DJ957">
            <v>0</v>
          </cell>
          <cell r="DK957">
            <v>0</v>
          </cell>
          <cell r="DL957">
            <v>0</v>
          </cell>
          <cell r="DM957">
            <v>0</v>
          </cell>
          <cell r="DN957">
            <v>0</v>
          </cell>
          <cell r="DO957">
            <v>0</v>
          </cell>
          <cell r="DP957">
            <v>0</v>
          </cell>
          <cell r="DQ957">
            <v>0</v>
          </cell>
          <cell r="DR957">
            <v>0</v>
          </cell>
          <cell r="DS957">
            <v>0</v>
          </cell>
          <cell r="DT957">
            <v>0</v>
          </cell>
          <cell r="DU957">
            <v>0</v>
          </cell>
          <cell r="DV957">
            <v>0</v>
          </cell>
          <cell r="DW957">
            <v>0</v>
          </cell>
          <cell r="DX957">
            <v>0</v>
          </cell>
          <cell r="DY957">
            <v>0</v>
          </cell>
          <cell r="DZ957">
            <v>0</v>
          </cell>
          <cell r="EA957">
            <v>0</v>
          </cell>
          <cell r="EB957">
            <v>0</v>
          </cell>
          <cell r="EC957">
            <v>0</v>
          </cell>
          <cell r="ED957">
            <v>0</v>
          </cell>
        </row>
        <row r="958"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  <cell r="AP958">
            <v>0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0</v>
          </cell>
          <cell r="AW958">
            <v>0</v>
          </cell>
          <cell r="AX958">
            <v>0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0</v>
          </cell>
          <cell r="BD958">
            <v>0</v>
          </cell>
          <cell r="BE958">
            <v>0</v>
          </cell>
          <cell r="BF958">
            <v>0</v>
          </cell>
          <cell r="BG958">
            <v>0</v>
          </cell>
          <cell r="BH958">
            <v>0</v>
          </cell>
          <cell r="BI958">
            <v>0</v>
          </cell>
          <cell r="BJ958">
            <v>0</v>
          </cell>
          <cell r="BK958">
            <v>0</v>
          </cell>
          <cell r="BL958">
            <v>0</v>
          </cell>
          <cell r="BM958">
            <v>0</v>
          </cell>
          <cell r="BN958">
            <v>0</v>
          </cell>
          <cell r="BO958">
            <v>0</v>
          </cell>
          <cell r="BP958">
            <v>0</v>
          </cell>
          <cell r="BQ958">
            <v>0</v>
          </cell>
          <cell r="BR958">
            <v>0</v>
          </cell>
          <cell r="BS958">
            <v>0</v>
          </cell>
          <cell r="BT958">
            <v>0</v>
          </cell>
          <cell r="BU958">
            <v>0</v>
          </cell>
          <cell r="BV958">
            <v>0</v>
          </cell>
          <cell r="BW958">
            <v>0</v>
          </cell>
          <cell r="BX958">
            <v>0</v>
          </cell>
          <cell r="BY958">
            <v>0</v>
          </cell>
          <cell r="BZ958">
            <v>0</v>
          </cell>
          <cell r="CA958">
            <v>0</v>
          </cell>
          <cell r="CB958">
            <v>0</v>
          </cell>
          <cell r="CC958">
            <v>0</v>
          </cell>
          <cell r="CD958">
            <v>0</v>
          </cell>
          <cell r="CE958">
            <v>0</v>
          </cell>
          <cell r="CF958">
            <v>0</v>
          </cell>
          <cell r="CG958">
            <v>0</v>
          </cell>
          <cell r="CH958">
            <v>0</v>
          </cell>
          <cell r="CI958">
            <v>0</v>
          </cell>
          <cell r="CJ958">
            <v>0</v>
          </cell>
          <cell r="CK958">
            <v>0</v>
          </cell>
          <cell r="CL958">
            <v>0</v>
          </cell>
          <cell r="CM958">
            <v>0</v>
          </cell>
          <cell r="CN958">
            <v>0</v>
          </cell>
          <cell r="CO958">
            <v>0</v>
          </cell>
          <cell r="CP958">
            <v>0</v>
          </cell>
          <cell r="CQ958">
            <v>0</v>
          </cell>
          <cell r="CR958">
            <v>0</v>
          </cell>
          <cell r="CS958">
            <v>0</v>
          </cell>
          <cell r="CT958">
            <v>0</v>
          </cell>
          <cell r="CU958">
            <v>0</v>
          </cell>
          <cell r="CV958">
            <v>0</v>
          </cell>
          <cell r="CW958">
            <v>0</v>
          </cell>
          <cell r="CX958">
            <v>0</v>
          </cell>
          <cell r="CY958">
            <v>0</v>
          </cell>
          <cell r="CZ958">
            <v>0</v>
          </cell>
          <cell r="DA958">
            <v>0</v>
          </cell>
          <cell r="DB958">
            <v>0</v>
          </cell>
          <cell r="DC958">
            <v>0</v>
          </cell>
          <cell r="DD958">
            <v>0</v>
          </cell>
          <cell r="DE958">
            <v>0</v>
          </cell>
          <cell r="DF958">
            <v>0</v>
          </cell>
          <cell r="DG958">
            <v>0</v>
          </cell>
          <cell r="DH958">
            <v>0</v>
          </cell>
          <cell r="DI958">
            <v>0</v>
          </cell>
          <cell r="DJ958">
            <v>0</v>
          </cell>
          <cell r="DK958">
            <v>0</v>
          </cell>
          <cell r="DL958">
            <v>0</v>
          </cell>
          <cell r="DM958">
            <v>0</v>
          </cell>
          <cell r="DN958">
            <v>0</v>
          </cell>
          <cell r="DO958">
            <v>0</v>
          </cell>
          <cell r="DP958">
            <v>0</v>
          </cell>
          <cell r="DQ958">
            <v>0</v>
          </cell>
          <cell r="DR958">
            <v>0</v>
          </cell>
          <cell r="DS958">
            <v>0</v>
          </cell>
          <cell r="DT958">
            <v>0</v>
          </cell>
          <cell r="DU958">
            <v>0</v>
          </cell>
          <cell r="DV958">
            <v>0</v>
          </cell>
          <cell r="DW958">
            <v>0</v>
          </cell>
          <cell r="DX958">
            <v>0</v>
          </cell>
          <cell r="DY958">
            <v>0</v>
          </cell>
          <cell r="DZ958">
            <v>0</v>
          </cell>
          <cell r="EA958">
            <v>0</v>
          </cell>
          <cell r="EB958">
            <v>0</v>
          </cell>
          <cell r="EC958">
            <v>0</v>
          </cell>
          <cell r="ED958">
            <v>0</v>
          </cell>
        </row>
        <row r="959"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0</v>
          </cell>
          <cell r="AW959">
            <v>0</v>
          </cell>
          <cell r="AX959">
            <v>0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0</v>
          </cell>
          <cell r="BD959">
            <v>0</v>
          </cell>
          <cell r="BE959">
            <v>0</v>
          </cell>
          <cell r="BF959">
            <v>0</v>
          </cell>
          <cell r="BG959">
            <v>0</v>
          </cell>
          <cell r="BH959">
            <v>0</v>
          </cell>
          <cell r="BI959">
            <v>0</v>
          </cell>
          <cell r="BJ959">
            <v>0</v>
          </cell>
          <cell r="BK959">
            <v>0</v>
          </cell>
          <cell r="BL959">
            <v>0</v>
          </cell>
          <cell r="BM959">
            <v>0</v>
          </cell>
          <cell r="BN959">
            <v>0</v>
          </cell>
          <cell r="BO959">
            <v>0</v>
          </cell>
          <cell r="BP959">
            <v>0</v>
          </cell>
          <cell r="BQ959">
            <v>0</v>
          </cell>
          <cell r="BR959">
            <v>0</v>
          </cell>
          <cell r="BS959">
            <v>0</v>
          </cell>
          <cell r="BT959">
            <v>0</v>
          </cell>
          <cell r="BU959">
            <v>0</v>
          </cell>
          <cell r="BV959">
            <v>0</v>
          </cell>
          <cell r="BW959">
            <v>0</v>
          </cell>
          <cell r="BX959">
            <v>0</v>
          </cell>
          <cell r="BY959">
            <v>0</v>
          </cell>
          <cell r="BZ959">
            <v>0</v>
          </cell>
          <cell r="CA959">
            <v>0</v>
          </cell>
          <cell r="CB959">
            <v>0</v>
          </cell>
          <cell r="CC959">
            <v>0</v>
          </cell>
          <cell r="CD959">
            <v>0</v>
          </cell>
          <cell r="CE959">
            <v>0</v>
          </cell>
          <cell r="CF959">
            <v>0</v>
          </cell>
          <cell r="CG959">
            <v>0</v>
          </cell>
          <cell r="CH959">
            <v>0</v>
          </cell>
          <cell r="CI959">
            <v>0</v>
          </cell>
          <cell r="CJ959">
            <v>0</v>
          </cell>
          <cell r="CK959">
            <v>0</v>
          </cell>
          <cell r="CL959">
            <v>0</v>
          </cell>
          <cell r="CM959">
            <v>0</v>
          </cell>
          <cell r="CN959">
            <v>0</v>
          </cell>
          <cell r="CO959">
            <v>0</v>
          </cell>
          <cell r="CP959">
            <v>0</v>
          </cell>
          <cell r="CQ959">
            <v>0</v>
          </cell>
          <cell r="CR959">
            <v>0</v>
          </cell>
          <cell r="CS959">
            <v>0</v>
          </cell>
          <cell r="CT959">
            <v>0</v>
          </cell>
          <cell r="CU959">
            <v>0</v>
          </cell>
          <cell r="CV959">
            <v>0</v>
          </cell>
          <cell r="CW959">
            <v>0</v>
          </cell>
          <cell r="CX959">
            <v>0</v>
          </cell>
          <cell r="CY959">
            <v>0</v>
          </cell>
          <cell r="CZ959">
            <v>0</v>
          </cell>
          <cell r="DA959">
            <v>0</v>
          </cell>
          <cell r="DB959">
            <v>0</v>
          </cell>
          <cell r="DC959">
            <v>0</v>
          </cell>
          <cell r="DD959">
            <v>0</v>
          </cell>
          <cell r="DE959">
            <v>0</v>
          </cell>
          <cell r="DF959">
            <v>0</v>
          </cell>
          <cell r="DG959">
            <v>0</v>
          </cell>
          <cell r="DH959">
            <v>0</v>
          </cell>
          <cell r="DI959">
            <v>0</v>
          </cell>
          <cell r="DJ959">
            <v>0</v>
          </cell>
          <cell r="DK959">
            <v>0</v>
          </cell>
          <cell r="DL959">
            <v>0</v>
          </cell>
          <cell r="DM959">
            <v>0</v>
          </cell>
          <cell r="DN959">
            <v>0</v>
          </cell>
          <cell r="DO959">
            <v>0</v>
          </cell>
          <cell r="DP959">
            <v>0</v>
          </cell>
          <cell r="DQ959">
            <v>0</v>
          </cell>
          <cell r="DR959">
            <v>0</v>
          </cell>
          <cell r="DS959">
            <v>0</v>
          </cell>
          <cell r="DT959">
            <v>0</v>
          </cell>
          <cell r="DU959">
            <v>0</v>
          </cell>
          <cell r="DV959">
            <v>0</v>
          </cell>
          <cell r="DW959">
            <v>0</v>
          </cell>
          <cell r="DX959">
            <v>0</v>
          </cell>
          <cell r="DY959">
            <v>0</v>
          </cell>
          <cell r="DZ959">
            <v>0</v>
          </cell>
          <cell r="EA959">
            <v>0</v>
          </cell>
          <cell r="EB959">
            <v>0</v>
          </cell>
          <cell r="EC959">
            <v>0</v>
          </cell>
          <cell r="ED959">
            <v>0</v>
          </cell>
        </row>
        <row r="960"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O960">
            <v>0</v>
          </cell>
          <cell r="AP960">
            <v>0</v>
          </cell>
          <cell r="AQ960">
            <v>0</v>
          </cell>
          <cell r="AR960">
            <v>0</v>
          </cell>
          <cell r="AS960">
            <v>0</v>
          </cell>
          <cell r="AT960">
            <v>0</v>
          </cell>
          <cell r="AU960">
            <v>0</v>
          </cell>
          <cell r="AV960">
            <v>0</v>
          </cell>
          <cell r="AW960">
            <v>0</v>
          </cell>
          <cell r="AX960">
            <v>0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0</v>
          </cell>
          <cell r="BD960">
            <v>0</v>
          </cell>
          <cell r="BE960">
            <v>0</v>
          </cell>
          <cell r="BF960">
            <v>0</v>
          </cell>
          <cell r="BG960">
            <v>0</v>
          </cell>
          <cell r="BH960">
            <v>0</v>
          </cell>
          <cell r="BI960">
            <v>0</v>
          </cell>
          <cell r="BJ960">
            <v>0</v>
          </cell>
          <cell r="BK960">
            <v>0</v>
          </cell>
          <cell r="BL960">
            <v>0</v>
          </cell>
          <cell r="BM960">
            <v>0</v>
          </cell>
          <cell r="BN960">
            <v>0</v>
          </cell>
          <cell r="BO960">
            <v>0</v>
          </cell>
          <cell r="BP960">
            <v>0</v>
          </cell>
          <cell r="BQ960">
            <v>0</v>
          </cell>
          <cell r="BR960">
            <v>0</v>
          </cell>
          <cell r="BS960">
            <v>0</v>
          </cell>
          <cell r="BT960">
            <v>0</v>
          </cell>
          <cell r="BU960">
            <v>0</v>
          </cell>
          <cell r="BV960">
            <v>0</v>
          </cell>
          <cell r="BW960">
            <v>0</v>
          </cell>
          <cell r="BX960">
            <v>0</v>
          </cell>
          <cell r="BY960">
            <v>0</v>
          </cell>
          <cell r="BZ960">
            <v>0</v>
          </cell>
          <cell r="CA960">
            <v>0</v>
          </cell>
          <cell r="CB960">
            <v>0</v>
          </cell>
          <cell r="CC960">
            <v>0</v>
          </cell>
          <cell r="CD960">
            <v>0</v>
          </cell>
          <cell r="CE960">
            <v>0</v>
          </cell>
          <cell r="CF960">
            <v>0</v>
          </cell>
          <cell r="CG960">
            <v>0</v>
          </cell>
          <cell r="CH960">
            <v>0</v>
          </cell>
          <cell r="CI960">
            <v>0</v>
          </cell>
          <cell r="CJ960">
            <v>0</v>
          </cell>
          <cell r="CK960">
            <v>0</v>
          </cell>
          <cell r="CL960">
            <v>0</v>
          </cell>
          <cell r="CM960">
            <v>0</v>
          </cell>
          <cell r="CN960">
            <v>0</v>
          </cell>
          <cell r="CO960">
            <v>0</v>
          </cell>
          <cell r="CP960">
            <v>0</v>
          </cell>
          <cell r="CQ960">
            <v>0</v>
          </cell>
          <cell r="CR960">
            <v>0</v>
          </cell>
          <cell r="CS960">
            <v>0</v>
          </cell>
          <cell r="CT960">
            <v>0</v>
          </cell>
          <cell r="CU960">
            <v>0</v>
          </cell>
          <cell r="CV960">
            <v>0</v>
          </cell>
          <cell r="CW960">
            <v>0</v>
          </cell>
          <cell r="CX960">
            <v>0</v>
          </cell>
          <cell r="CY960">
            <v>0</v>
          </cell>
          <cell r="CZ960">
            <v>0</v>
          </cell>
          <cell r="DA960">
            <v>0</v>
          </cell>
          <cell r="DB960">
            <v>0</v>
          </cell>
          <cell r="DC960">
            <v>0</v>
          </cell>
          <cell r="DD960">
            <v>0</v>
          </cell>
          <cell r="DE960">
            <v>0</v>
          </cell>
          <cell r="DF960">
            <v>0</v>
          </cell>
          <cell r="DG960">
            <v>0</v>
          </cell>
          <cell r="DH960">
            <v>0</v>
          </cell>
          <cell r="DI960">
            <v>0</v>
          </cell>
          <cell r="DJ960">
            <v>0</v>
          </cell>
          <cell r="DK960">
            <v>0</v>
          </cell>
          <cell r="DL960">
            <v>0</v>
          </cell>
          <cell r="DM960">
            <v>0</v>
          </cell>
          <cell r="DN960">
            <v>0</v>
          </cell>
          <cell r="DO960">
            <v>0</v>
          </cell>
          <cell r="DP960">
            <v>0</v>
          </cell>
          <cell r="DQ960">
            <v>0</v>
          </cell>
          <cell r="DR960">
            <v>0</v>
          </cell>
          <cell r="DS960">
            <v>0</v>
          </cell>
          <cell r="DT960">
            <v>0</v>
          </cell>
          <cell r="DU960">
            <v>0</v>
          </cell>
          <cell r="DV960">
            <v>0</v>
          </cell>
          <cell r="DW960">
            <v>0</v>
          </cell>
          <cell r="DX960">
            <v>0</v>
          </cell>
          <cell r="DY960">
            <v>0</v>
          </cell>
          <cell r="DZ960">
            <v>0</v>
          </cell>
          <cell r="EA960">
            <v>0</v>
          </cell>
          <cell r="EB960">
            <v>0</v>
          </cell>
          <cell r="EC960">
            <v>0</v>
          </cell>
          <cell r="ED960">
            <v>0</v>
          </cell>
        </row>
        <row r="961"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  <cell r="BD961">
            <v>0</v>
          </cell>
          <cell r="BE961">
            <v>0</v>
          </cell>
          <cell r="BF961">
            <v>0</v>
          </cell>
          <cell r="BG961">
            <v>0</v>
          </cell>
          <cell r="BH961">
            <v>0</v>
          </cell>
          <cell r="BI961">
            <v>0</v>
          </cell>
          <cell r="BJ961">
            <v>0</v>
          </cell>
          <cell r="BK961">
            <v>0</v>
          </cell>
          <cell r="BL961">
            <v>0</v>
          </cell>
          <cell r="BM961">
            <v>0</v>
          </cell>
          <cell r="BN961">
            <v>0</v>
          </cell>
          <cell r="BO961">
            <v>0</v>
          </cell>
          <cell r="BP961">
            <v>0</v>
          </cell>
          <cell r="BQ961">
            <v>0</v>
          </cell>
          <cell r="BR961">
            <v>0</v>
          </cell>
          <cell r="BS961">
            <v>0</v>
          </cell>
          <cell r="BT961">
            <v>0</v>
          </cell>
          <cell r="BU961">
            <v>0</v>
          </cell>
          <cell r="BV961">
            <v>0</v>
          </cell>
          <cell r="BW961">
            <v>0</v>
          </cell>
          <cell r="BX961">
            <v>0</v>
          </cell>
          <cell r="BY961">
            <v>0</v>
          </cell>
          <cell r="BZ961">
            <v>0</v>
          </cell>
          <cell r="CA961">
            <v>0</v>
          </cell>
          <cell r="CB961">
            <v>0</v>
          </cell>
          <cell r="CC961">
            <v>0</v>
          </cell>
          <cell r="CD961">
            <v>0</v>
          </cell>
          <cell r="CE961">
            <v>0</v>
          </cell>
          <cell r="CF961">
            <v>0</v>
          </cell>
          <cell r="CG961">
            <v>0</v>
          </cell>
          <cell r="CH961">
            <v>0</v>
          </cell>
          <cell r="CI961">
            <v>0</v>
          </cell>
          <cell r="CJ961">
            <v>0</v>
          </cell>
          <cell r="CK961">
            <v>0</v>
          </cell>
          <cell r="CL961">
            <v>0</v>
          </cell>
          <cell r="CM961">
            <v>0</v>
          </cell>
          <cell r="CN961">
            <v>0</v>
          </cell>
          <cell r="CO961">
            <v>0</v>
          </cell>
          <cell r="CP961">
            <v>0</v>
          </cell>
          <cell r="CQ961">
            <v>0</v>
          </cell>
          <cell r="CR961">
            <v>0</v>
          </cell>
          <cell r="CS961">
            <v>0</v>
          </cell>
          <cell r="CT961">
            <v>0</v>
          </cell>
          <cell r="CU961">
            <v>0</v>
          </cell>
          <cell r="CV961">
            <v>0</v>
          </cell>
          <cell r="CW961">
            <v>0</v>
          </cell>
          <cell r="CX961">
            <v>0</v>
          </cell>
          <cell r="CY961">
            <v>0</v>
          </cell>
          <cell r="CZ961">
            <v>0</v>
          </cell>
          <cell r="DA961">
            <v>0</v>
          </cell>
          <cell r="DB961">
            <v>0</v>
          </cell>
          <cell r="DC961">
            <v>0</v>
          </cell>
          <cell r="DD961">
            <v>0</v>
          </cell>
          <cell r="DE961">
            <v>0</v>
          </cell>
          <cell r="DF961">
            <v>0</v>
          </cell>
          <cell r="DG961">
            <v>0</v>
          </cell>
          <cell r="DH961">
            <v>0</v>
          </cell>
          <cell r="DI961">
            <v>0</v>
          </cell>
          <cell r="DJ961">
            <v>0</v>
          </cell>
          <cell r="DK961">
            <v>0</v>
          </cell>
          <cell r="DL961">
            <v>0</v>
          </cell>
          <cell r="DM961">
            <v>0</v>
          </cell>
          <cell r="DN961">
            <v>0</v>
          </cell>
          <cell r="DO961">
            <v>0</v>
          </cell>
          <cell r="DP961">
            <v>0</v>
          </cell>
          <cell r="DQ961">
            <v>0</v>
          </cell>
          <cell r="DR961">
            <v>0</v>
          </cell>
          <cell r="DS961">
            <v>0</v>
          </cell>
          <cell r="DT961">
            <v>0</v>
          </cell>
          <cell r="DU961">
            <v>0</v>
          </cell>
          <cell r="DV961">
            <v>0</v>
          </cell>
          <cell r="DW961">
            <v>0</v>
          </cell>
          <cell r="DX961">
            <v>0</v>
          </cell>
          <cell r="DY961">
            <v>0</v>
          </cell>
          <cell r="DZ961">
            <v>0</v>
          </cell>
          <cell r="EA961">
            <v>0</v>
          </cell>
          <cell r="EB961">
            <v>0</v>
          </cell>
          <cell r="EC961">
            <v>0</v>
          </cell>
          <cell r="ED961">
            <v>0</v>
          </cell>
        </row>
        <row r="962"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0</v>
          </cell>
          <cell r="AS962">
            <v>0</v>
          </cell>
          <cell r="AT962">
            <v>0</v>
          </cell>
          <cell r="AU962">
            <v>0</v>
          </cell>
          <cell r="AV962">
            <v>0</v>
          </cell>
          <cell r="AW962">
            <v>0</v>
          </cell>
          <cell r="AX962">
            <v>0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0</v>
          </cell>
          <cell r="BD962">
            <v>0</v>
          </cell>
          <cell r="BE962">
            <v>0</v>
          </cell>
          <cell r="BF962">
            <v>0</v>
          </cell>
          <cell r="BG962">
            <v>0</v>
          </cell>
          <cell r="BH962">
            <v>0</v>
          </cell>
          <cell r="BI962">
            <v>0</v>
          </cell>
          <cell r="BJ962">
            <v>0</v>
          </cell>
          <cell r="BK962">
            <v>0</v>
          </cell>
          <cell r="BL962">
            <v>0</v>
          </cell>
          <cell r="BM962">
            <v>0</v>
          </cell>
          <cell r="BN962">
            <v>0</v>
          </cell>
          <cell r="BO962">
            <v>0</v>
          </cell>
          <cell r="BP962">
            <v>0</v>
          </cell>
          <cell r="BQ962">
            <v>0</v>
          </cell>
          <cell r="BR962">
            <v>0</v>
          </cell>
          <cell r="BS962">
            <v>0</v>
          </cell>
          <cell r="BT962">
            <v>0</v>
          </cell>
          <cell r="BU962">
            <v>0</v>
          </cell>
          <cell r="BV962">
            <v>0</v>
          </cell>
          <cell r="BW962">
            <v>0</v>
          </cell>
          <cell r="BX962">
            <v>0</v>
          </cell>
          <cell r="BY962">
            <v>0</v>
          </cell>
          <cell r="BZ962">
            <v>0</v>
          </cell>
          <cell r="CA962">
            <v>0</v>
          </cell>
          <cell r="CB962">
            <v>0</v>
          </cell>
          <cell r="CC962">
            <v>0</v>
          </cell>
          <cell r="CD962">
            <v>0</v>
          </cell>
          <cell r="CE962">
            <v>0</v>
          </cell>
          <cell r="CF962">
            <v>0</v>
          </cell>
          <cell r="CG962">
            <v>0</v>
          </cell>
          <cell r="CH962">
            <v>0</v>
          </cell>
          <cell r="CI962">
            <v>0</v>
          </cell>
          <cell r="CJ962">
            <v>0</v>
          </cell>
          <cell r="CK962">
            <v>0</v>
          </cell>
          <cell r="CL962">
            <v>0</v>
          </cell>
          <cell r="CM962">
            <v>0</v>
          </cell>
          <cell r="CN962">
            <v>0</v>
          </cell>
          <cell r="CO962">
            <v>0</v>
          </cell>
          <cell r="CP962">
            <v>0</v>
          </cell>
          <cell r="CQ962">
            <v>0</v>
          </cell>
          <cell r="CR962">
            <v>0</v>
          </cell>
          <cell r="CS962">
            <v>0</v>
          </cell>
          <cell r="CT962">
            <v>0</v>
          </cell>
          <cell r="CU962">
            <v>0</v>
          </cell>
          <cell r="CV962">
            <v>0</v>
          </cell>
          <cell r="CW962">
            <v>0</v>
          </cell>
          <cell r="CX962">
            <v>0</v>
          </cell>
          <cell r="CY962">
            <v>0</v>
          </cell>
          <cell r="CZ962">
            <v>0</v>
          </cell>
          <cell r="DA962">
            <v>0</v>
          </cell>
          <cell r="DB962">
            <v>0</v>
          </cell>
          <cell r="DC962">
            <v>0</v>
          </cell>
          <cell r="DD962">
            <v>0</v>
          </cell>
          <cell r="DE962">
            <v>0</v>
          </cell>
          <cell r="DF962">
            <v>0</v>
          </cell>
          <cell r="DG962">
            <v>0</v>
          </cell>
          <cell r="DH962">
            <v>0</v>
          </cell>
          <cell r="DI962">
            <v>0</v>
          </cell>
          <cell r="DJ962">
            <v>0</v>
          </cell>
          <cell r="DK962">
            <v>0</v>
          </cell>
          <cell r="DL962">
            <v>0</v>
          </cell>
          <cell r="DM962">
            <v>0</v>
          </cell>
          <cell r="DN962">
            <v>0</v>
          </cell>
          <cell r="DO962">
            <v>0</v>
          </cell>
          <cell r="DP962">
            <v>0</v>
          </cell>
          <cell r="DQ962">
            <v>0</v>
          </cell>
          <cell r="DR962">
            <v>0</v>
          </cell>
          <cell r="DS962">
            <v>0</v>
          </cell>
          <cell r="DT962">
            <v>0</v>
          </cell>
          <cell r="DU962">
            <v>0</v>
          </cell>
          <cell r="DV962">
            <v>0</v>
          </cell>
          <cell r="DW962">
            <v>0</v>
          </cell>
          <cell r="DX962">
            <v>0</v>
          </cell>
          <cell r="DY962">
            <v>0</v>
          </cell>
          <cell r="DZ962">
            <v>0</v>
          </cell>
          <cell r="EA962">
            <v>0</v>
          </cell>
          <cell r="EB962">
            <v>0</v>
          </cell>
          <cell r="EC962">
            <v>0</v>
          </cell>
          <cell r="ED962">
            <v>0</v>
          </cell>
        </row>
        <row r="963"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  <cell r="BD963">
            <v>0</v>
          </cell>
          <cell r="BE963">
            <v>0</v>
          </cell>
          <cell r="BF963">
            <v>0</v>
          </cell>
          <cell r="BG963">
            <v>0</v>
          </cell>
          <cell r="BH963">
            <v>0</v>
          </cell>
          <cell r="BI963">
            <v>0</v>
          </cell>
          <cell r="BJ963">
            <v>0</v>
          </cell>
          <cell r="BK963">
            <v>0</v>
          </cell>
          <cell r="BL963">
            <v>0</v>
          </cell>
          <cell r="BM963">
            <v>0</v>
          </cell>
          <cell r="BN963">
            <v>0</v>
          </cell>
          <cell r="BO963">
            <v>0</v>
          </cell>
          <cell r="BP963">
            <v>0</v>
          </cell>
          <cell r="BQ963">
            <v>0</v>
          </cell>
          <cell r="BR963">
            <v>0</v>
          </cell>
          <cell r="BS963">
            <v>0</v>
          </cell>
          <cell r="BT963">
            <v>0</v>
          </cell>
          <cell r="BU963">
            <v>0</v>
          </cell>
          <cell r="BV963">
            <v>0</v>
          </cell>
          <cell r="BW963">
            <v>0</v>
          </cell>
          <cell r="BX963">
            <v>0</v>
          </cell>
          <cell r="BY963">
            <v>0</v>
          </cell>
          <cell r="BZ963">
            <v>0</v>
          </cell>
          <cell r="CA963">
            <v>0</v>
          </cell>
          <cell r="CB963">
            <v>0</v>
          </cell>
          <cell r="CC963">
            <v>0</v>
          </cell>
          <cell r="CD963">
            <v>0</v>
          </cell>
          <cell r="CE963">
            <v>0</v>
          </cell>
          <cell r="CF963">
            <v>0</v>
          </cell>
          <cell r="CG963">
            <v>0</v>
          </cell>
          <cell r="CH963">
            <v>0</v>
          </cell>
          <cell r="CI963">
            <v>0</v>
          </cell>
          <cell r="CJ963">
            <v>0</v>
          </cell>
          <cell r="CK963">
            <v>0</v>
          </cell>
          <cell r="CL963">
            <v>0</v>
          </cell>
          <cell r="CM963">
            <v>0</v>
          </cell>
          <cell r="CN963">
            <v>0</v>
          </cell>
          <cell r="CO963">
            <v>0</v>
          </cell>
          <cell r="CP963">
            <v>0</v>
          </cell>
          <cell r="CQ963">
            <v>0</v>
          </cell>
          <cell r="CR963">
            <v>0</v>
          </cell>
          <cell r="CS963">
            <v>0</v>
          </cell>
          <cell r="CT963">
            <v>0</v>
          </cell>
          <cell r="CU963">
            <v>0</v>
          </cell>
          <cell r="CV963">
            <v>0</v>
          </cell>
          <cell r="CW963">
            <v>0</v>
          </cell>
          <cell r="CX963">
            <v>0</v>
          </cell>
          <cell r="CY963">
            <v>0</v>
          </cell>
          <cell r="CZ963">
            <v>0</v>
          </cell>
          <cell r="DA963">
            <v>0</v>
          </cell>
          <cell r="DB963">
            <v>0</v>
          </cell>
          <cell r="DC963">
            <v>0</v>
          </cell>
          <cell r="DD963">
            <v>0</v>
          </cell>
          <cell r="DE963">
            <v>0</v>
          </cell>
          <cell r="DF963">
            <v>0</v>
          </cell>
          <cell r="DG963">
            <v>0</v>
          </cell>
          <cell r="DH963">
            <v>0</v>
          </cell>
          <cell r="DI963">
            <v>0</v>
          </cell>
          <cell r="DJ963">
            <v>0</v>
          </cell>
          <cell r="DK963">
            <v>0</v>
          </cell>
          <cell r="DL963">
            <v>0</v>
          </cell>
          <cell r="DM963">
            <v>0</v>
          </cell>
          <cell r="DN963">
            <v>0</v>
          </cell>
          <cell r="DO963">
            <v>0</v>
          </cell>
          <cell r="DP963">
            <v>0</v>
          </cell>
          <cell r="DQ963">
            <v>0</v>
          </cell>
          <cell r="DR963">
            <v>0</v>
          </cell>
          <cell r="DS963">
            <v>0</v>
          </cell>
          <cell r="DT963">
            <v>0</v>
          </cell>
          <cell r="DU963">
            <v>0</v>
          </cell>
          <cell r="DV963">
            <v>0</v>
          </cell>
          <cell r="DW963">
            <v>0</v>
          </cell>
          <cell r="DX963">
            <v>0</v>
          </cell>
          <cell r="DY963">
            <v>0</v>
          </cell>
          <cell r="DZ963">
            <v>0</v>
          </cell>
          <cell r="EA963">
            <v>0</v>
          </cell>
          <cell r="EB963">
            <v>0</v>
          </cell>
          <cell r="EC963">
            <v>0</v>
          </cell>
          <cell r="ED963">
            <v>0</v>
          </cell>
        </row>
        <row r="964"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>
            <v>0</v>
          </cell>
          <cell r="BE964">
            <v>0</v>
          </cell>
          <cell r="BF964">
            <v>0</v>
          </cell>
          <cell r="BG964">
            <v>0</v>
          </cell>
          <cell r="BH964">
            <v>0</v>
          </cell>
          <cell r="BI964">
            <v>0</v>
          </cell>
          <cell r="BJ964">
            <v>0</v>
          </cell>
          <cell r="BK964">
            <v>0</v>
          </cell>
          <cell r="BL964">
            <v>0</v>
          </cell>
          <cell r="BM964">
            <v>0</v>
          </cell>
          <cell r="BN964">
            <v>0</v>
          </cell>
          <cell r="BO964">
            <v>0</v>
          </cell>
          <cell r="BP964">
            <v>0</v>
          </cell>
          <cell r="BQ964">
            <v>0</v>
          </cell>
          <cell r="BR964">
            <v>0</v>
          </cell>
          <cell r="BS964">
            <v>0</v>
          </cell>
          <cell r="BT964">
            <v>0</v>
          </cell>
          <cell r="BU964">
            <v>0</v>
          </cell>
          <cell r="BV964">
            <v>0</v>
          </cell>
          <cell r="BW964">
            <v>0</v>
          </cell>
          <cell r="BX964">
            <v>0</v>
          </cell>
          <cell r="BY964">
            <v>0</v>
          </cell>
          <cell r="BZ964">
            <v>0</v>
          </cell>
          <cell r="CA964">
            <v>0</v>
          </cell>
          <cell r="CB964">
            <v>0</v>
          </cell>
          <cell r="CC964">
            <v>0</v>
          </cell>
          <cell r="CD964">
            <v>0</v>
          </cell>
          <cell r="CE964">
            <v>0</v>
          </cell>
          <cell r="CF964">
            <v>0</v>
          </cell>
          <cell r="CG964">
            <v>0</v>
          </cell>
          <cell r="CH964">
            <v>0</v>
          </cell>
          <cell r="CI964">
            <v>0</v>
          </cell>
          <cell r="CJ964">
            <v>0</v>
          </cell>
          <cell r="CK964">
            <v>0</v>
          </cell>
          <cell r="CL964">
            <v>0</v>
          </cell>
          <cell r="CM964">
            <v>0</v>
          </cell>
          <cell r="CN964">
            <v>0</v>
          </cell>
          <cell r="CO964">
            <v>0</v>
          </cell>
          <cell r="CP964">
            <v>0</v>
          </cell>
          <cell r="CQ964">
            <v>0</v>
          </cell>
          <cell r="CR964">
            <v>0</v>
          </cell>
          <cell r="CS964">
            <v>0</v>
          </cell>
          <cell r="CT964">
            <v>0</v>
          </cell>
          <cell r="CU964">
            <v>0</v>
          </cell>
          <cell r="CV964">
            <v>0</v>
          </cell>
          <cell r="CW964">
            <v>0</v>
          </cell>
          <cell r="CX964">
            <v>0</v>
          </cell>
          <cell r="CY964">
            <v>0</v>
          </cell>
          <cell r="CZ964">
            <v>0</v>
          </cell>
          <cell r="DA964">
            <v>0</v>
          </cell>
          <cell r="DB964">
            <v>0</v>
          </cell>
          <cell r="DC964">
            <v>0</v>
          </cell>
          <cell r="DD964">
            <v>0</v>
          </cell>
          <cell r="DE964">
            <v>0</v>
          </cell>
          <cell r="DF964">
            <v>0</v>
          </cell>
          <cell r="DG964">
            <v>0</v>
          </cell>
          <cell r="DH964">
            <v>0</v>
          </cell>
          <cell r="DI964">
            <v>0</v>
          </cell>
          <cell r="DJ964">
            <v>0</v>
          </cell>
          <cell r="DK964">
            <v>0</v>
          </cell>
          <cell r="DL964">
            <v>0</v>
          </cell>
          <cell r="DM964">
            <v>0</v>
          </cell>
          <cell r="DN964">
            <v>0</v>
          </cell>
          <cell r="DO964">
            <v>0</v>
          </cell>
          <cell r="DP964">
            <v>0</v>
          </cell>
          <cell r="DQ964">
            <v>0</v>
          </cell>
          <cell r="DR964">
            <v>0</v>
          </cell>
          <cell r="DS964">
            <v>0</v>
          </cell>
          <cell r="DT964">
            <v>0</v>
          </cell>
          <cell r="DU964">
            <v>0</v>
          </cell>
          <cell r="DV964">
            <v>0</v>
          </cell>
          <cell r="DW964">
            <v>0</v>
          </cell>
          <cell r="DX964">
            <v>0</v>
          </cell>
          <cell r="DY964">
            <v>0</v>
          </cell>
          <cell r="DZ964">
            <v>0</v>
          </cell>
          <cell r="EA964">
            <v>0</v>
          </cell>
          <cell r="EB964">
            <v>0</v>
          </cell>
          <cell r="EC964">
            <v>0</v>
          </cell>
          <cell r="ED964">
            <v>0</v>
          </cell>
        </row>
        <row r="965"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  <cell r="BD965">
            <v>0</v>
          </cell>
          <cell r="BE965">
            <v>0</v>
          </cell>
          <cell r="BF965">
            <v>0</v>
          </cell>
          <cell r="BG965">
            <v>0</v>
          </cell>
          <cell r="BH965">
            <v>0</v>
          </cell>
          <cell r="BI965">
            <v>0</v>
          </cell>
          <cell r="BJ965">
            <v>0</v>
          </cell>
          <cell r="BK965">
            <v>0</v>
          </cell>
          <cell r="BL965">
            <v>0</v>
          </cell>
          <cell r="BM965">
            <v>0</v>
          </cell>
          <cell r="BN965">
            <v>0</v>
          </cell>
          <cell r="BO965">
            <v>0</v>
          </cell>
          <cell r="BP965">
            <v>0</v>
          </cell>
          <cell r="BQ965">
            <v>0</v>
          </cell>
          <cell r="BR965">
            <v>0</v>
          </cell>
          <cell r="BS965">
            <v>0</v>
          </cell>
          <cell r="BT965">
            <v>0</v>
          </cell>
          <cell r="BU965">
            <v>0</v>
          </cell>
          <cell r="BV965">
            <v>0</v>
          </cell>
          <cell r="BW965">
            <v>0</v>
          </cell>
          <cell r="BX965">
            <v>0</v>
          </cell>
          <cell r="BY965">
            <v>0</v>
          </cell>
          <cell r="BZ965">
            <v>0</v>
          </cell>
          <cell r="CA965">
            <v>0</v>
          </cell>
          <cell r="CB965">
            <v>0</v>
          </cell>
          <cell r="CC965">
            <v>0</v>
          </cell>
          <cell r="CD965">
            <v>0</v>
          </cell>
          <cell r="CE965">
            <v>0</v>
          </cell>
          <cell r="CF965">
            <v>0</v>
          </cell>
          <cell r="CG965">
            <v>0</v>
          </cell>
          <cell r="CH965">
            <v>0</v>
          </cell>
          <cell r="CI965">
            <v>0</v>
          </cell>
          <cell r="CJ965">
            <v>0</v>
          </cell>
          <cell r="CK965">
            <v>0</v>
          </cell>
          <cell r="CL965">
            <v>0</v>
          </cell>
          <cell r="CM965">
            <v>0</v>
          </cell>
          <cell r="CN965">
            <v>0</v>
          </cell>
          <cell r="CO965">
            <v>0</v>
          </cell>
          <cell r="CP965">
            <v>0</v>
          </cell>
          <cell r="CQ965">
            <v>0</v>
          </cell>
          <cell r="CR965">
            <v>0</v>
          </cell>
          <cell r="CS965">
            <v>0</v>
          </cell>
          <cell r="CT965">
            <v>0</v>
          </cell>
          <cell r="CU965">
            <v>0</v>
          </cell>
          <cell r="CV965">
            <v>0</v>
          </cell>
          <cell r="CW965">
            <v>0</v>
          </cell>
          <cell r="CX965">
            <v>0</v>
          </cell>
          <cell r="CY965">
            <v>0</v>
          </cell>
          <cell r="CZ965">
            <v>0</v>
          </cell>
          <cell r="DA965">
            <v>0</v>
          </cell>
          <cell r="DB965">
            <v>0</v>
          </cell>
          <cell r="DC965">
            <v>0</v>
          </cell>
          <cell r="DD965">
            <v>0</v>
          </cell>
          <cell r="DE965">
            <v>0</v>
          </cell>
          <cell r="DF965">
            <v>0</v>
          </cell>
          <cell r="DG965">
            <v>0</v>
          </cell>
          <cell r="DH965">
            <v>0</v>
          </cell>
          <cell r="DI965">
            <v>0</v>
          </cell>
          <cell r="DJ965">
            <v>0</v>
          </cell>
          <cell r="DK965">
            <v>0</v>
          </cell>
          <cell r="DL965">
            <v>0</v>
          </cell>
          <cell r="DM965">
            <v>0</v>
          </cell>
          <cell r="DN965">
            <v>0</v>
          </cell>
          <cell r="DO965">
            <v>0</v>
          </cell>
          <cell r="DP965">
            <v>0</v>
          </cell>
          <cell r="DQ965">
            <v>0</v>
          </cell>
          <cell r="DR965">
            <v>0</v>
          </cell>
          <cell r="DS965">
            <v>0</v>
          </cell>
          <cell r="DT965">
            <v>0</v>
          </cell>
          <cell r="DU965">
            <v>0</v>
          </cell>
          <cell r="DV965">
            <v>0</v>
          </cell>
          <cell r="DW965">
            <v>0</v>
          </cell>
          <cell r="DX965">
            <v>0</v>
          </cell>
          <cell r="DY965">
            <v>0</v>
          </cell>
          <cell r="DZ965">
            <v>0</v>
          </cell>
          <cell r="EA965">
            <v>0</v>
          </cell>
          <cell r="EB965">
            <v>0</v>
          </cell>
          <cell r="EC965">
            <v>0</v>
          </cell>
          <cell r="ED965">
            <v>0</v>
          </cell>
        </row>
        <row r="966"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0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  <cell r="BD966">
            <v>0</v>
          </cell>
          <cell r="BE966">
            <v>0</v>
          </cell>
          <cell r="BF966">
            <v>0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>
            <v>0</v>
          </cell>
          <cell r="BR966">
            <v>0</v>
          </cell>
          <cell r="BS966">
            <v>0</v>
          </cell>
          <cell r="BT966">
            <v>0</v>
          </cell>
          <cell r="BU966">
            <v>0</v>
          </cell>
          <cell r="BV966">
            <v>0</v>
          </cell>
          <cell r="BW966">
            <v>0</v>
          </cell>
          <cell r="BX966">
            <v>0</v>
          </cell>
          <cell r="BY966">
            <v>0</v>
          </cell>
          <cell r="BZ966">
            <v>0</v>
          </cell>
          <cell r="CA966">
            <v>0</v>
          </cell>
          <cell r="CB966">
            <v>0</v>
          </cell>
          <cell r="CC966">
            <v>0</v>
          </cell>
          <cell r="CD966">
            <v>0</v>
          </cell>
          <cell r="CE966">
            <v>0</v>
          </cell>
          <cell r="CF966">
            <v>0</v>
          </cell>
          <cell r="CG966">
            <v>0</v>
          </cell>
          <cell r="CH966">
            <v>0</v>
          </cell>
          <cell r="CI966">
            <v>0</v>
          </cell>
          <cell r="CJ966">
            <v>0</v>
          </cell>
          <cell r="CK966">
            <v>0</v>
          </cell>
          <cell r="CL966">
            <v>0</v>
          </cell>
          <cell r="CM966">
            <v>0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0</v>
          </cell>
          <cell r="CZ966">
            <v>0</v>
          </cell>
          <cell r="DA966">
            <v>0</v>
          </cell>
          <cell r="DB966">
            <v>0</v>
          </cell>
          <cell r="DC966">
            <v>0</v>
          </cell>
          <cell r="DD966">
            <v>0</v>
          </cell>
          <cell r="DE966">
            <v>0</v>
          </cell>
          <cell r="DF966">
            <v>0</v>
          </cell>
          <cell r="DG966">
            <v>0</v>
          </cell>
          <cell r="DH966">
            <v>0</v>
          </cell>
          <cell r="DI966">
            <v>0</v>
          </cell>
          <cell r="DJ966">
            <v>0</v>
          </cell>
          <cell r="DK966">
            <v>0</v>
          </cell>
          <cell r="DL966">
            <v>0</v>
          </cell>
          <cell r="DM966">
            <v>0</v>
          </cell>
          <cell r="DN966">
            <v>0</v>
          </cell>
          <cell r="DO966">
            <v>0</v>
          </cell>
          <cell r="DP966">
            <v>0</v>
          </cell>
          <cell r="DQ966">
            <v>0</v>
          </cell>
          <cell r="DR966">
            <v>0</v>
          </cell>
          <cell r="DS966">
            <v>0</v>
          </cell>
          <cell r="DT966">
            <v>0</v>
          </cell>
          <cell r="DU966">
            <v>0</v>
          </cell>
          <cell r="DV966">
            <v>0</v>
          </cell>
          <cell r="DW966">
            <v>0</v>
          </cell>
          <cell r="DX966">
            <v>0</v>
          </cell>
          <cell r="DY966">
            <v>0</v>
          </cell>
          <cell r="DZ966">
            <v>0</v>
          </cell>
          <cell r="EA966">
            <v>0</v>
          </cell>
          <cell r="EB966">
            <v>0</v>
          </cell>
          <cell r="EC966">
            <v>0</v>
          </cell>
          <cell r="ED966">
            <v>0</v>
          </cell>
        </row>
        <row r="967"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  <cell r="BD967">
            <v>0</v>
          </cell>
          <cell r="BE967">
            <v>0</v>
          </cell>
          <cell r="BF967">
            <v>0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0</v>
          </cell>
          <cell r="BR967">
            <v>0</v>
          </cell>
          <cell r="BS967">
            <v>0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0</v>
          </cell>
          <cell r="BY967">
            <v>0</v>
          </cell>
          <cell r="BZ967">
            <v>0</v>
          </cell>
          <cell r="CA967">
            <v>0</v>
          </cell>
          <cell r="CB967">
            <v>0</v>
          </cell>
          <cell r="CC967">
            <v>0</v>
          </cell>
          <cell r="CD967">
            <v>0</v>
          </cell>
          <cell r="CE967">
            <v>0</v>
          </cell>
          <cell r="CF967">
            <v>0</v>
          </cell>
          <cell r="CG967">
            <v>0</v>
          </cell>
          <cell r="CH967">
            <v>0</v>
          </cell>
          <cell r="CI967">
            <v>0</v>
          </cell>
          <cell r="CJ967">
            <v>0</v>
          </cell>
          <cell r="CK967">
            <v>0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0</v>
          </cell>
          <cell r="CZ967">
            <v>0</v>
          </cell>
          <cell r="DA967">
            <v>0</v>
          </cell>
          <cell r="DB967">
            <v>0</v>
          </cell>
          <cell r="DC967">
            <v>0</v>
          </cell>
          <cell r="DD967">
            <v>0</v>
          </cell>
          <cell r="DE967">
            <v>0</v>
          </cell>
          <cell r="DF967">
            <v>0</v>
          </cell>
          <cell r="DG967">
            <v>0</v>
          </cell>
          <cell r="DH967">
            <v>0</v>
          </cell>
          <cell r="DI967">
            <v>0</v>
          </cell>
          <cell r="DJ967">
            <v>0</v>
          </cell>
          <cell r="DK967">
            <v>0</v>
          </cell>
          <cell r="DL967">
            <v>0</v>
          </cell>
          <cell r="DM967">
            <v>0</v>
          </cell>
          <cell r="DN967">
            <v>0</v>
          </cell>
          <cell r="DO967">
            <v>0</v>
          </cell>
          <cell r="DP967">
            <v>0</v>
          </cell>
          <cell r="DQ967">
            <v>0</v>
          </cell>
          <cell r="DR967">
            <v>0</v>
          </cell>
          <cell r="DS967">
            <v>0</v>
          </cell>
          <cell r="DT967">
            <v>0</v>
          </cell>
          <cell r="DU967">
            <v>0</v>
          </cell>
          <cell r="DV967">
            <v>0</v>
          </cell>
          <cell r="DW967">
            <v>0</v>
          </cell>
          <cell r="DX967">
            <v>0</v>
          </cell>
          <cell r="DY967">
            <v>0</v>
          </cell>
          <cell r="DZ967">
            <v>0</v>
          </cell>
          <cell r="EA967">
            <v>0</v>
          </cell>
          <cell r="EB967">
            <v>0</v>
          </cell>
          <cell r="EC967">
            <v>0</v>
          </cell>
          <cell r="ED967">
            <v>0</v>
          </cell>
        </row>
        <row r="968"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0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0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0</v>
          </cell>
          <cell r="CF968">
            <v>0</v>
          </cell>
          <cell r="CG968">
            <v>0</v>
          </cell>
          <cell r="CH968">
            <v>0</v>
          </cell>
          <cell r="CI968">
            <v>0</v>
          </cell>
          <cell r="CJ968">
            <v>0</v>
          </cell>
          <cell r="CK968">
            <v>0</v>
          </cell>
          <cell r="CL968">
            <v>0</v>
          </cell>
          <cell r="CM968">
            <v>0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0</v>
          </cell>
          <cell r="CZ968">
            <v>0</v>
          </cell>
          <cell r="DA968">
            <v>0</v>
          </cell>
          <cell r="DB968">
            <v>0</v>
          </cell>
          <cell r="DC968">
            <v>0</v>
          </cell>
          <cell r="DD968">
            <v>0</v>
          </cell>
          <cell r="DE968">
            <v>0</v>
          </cell>
          <cell r="DF968">
            <v>0</v>
          </cell>
          <cell r="DG968">
            <v>0</v>
          </cell>
          <cell r="DH968">
            <v>0</v>
          </cell>
          <cell r="DI968">
            <v>0</v>
          </cell>
          <cell r="DJ968">
            <v>0</v>
          </cell>
          <cell r="DK968">
            <v>0</v>
          </cell>
          <cell r="DL968">
            <v>0</v>
          </cell>
          <cell r="DM968">
            <v>0</v>
          </cell>
          <cell r="DN968">
            <v>0</v>
          </cell>
          <cell r="DO968">
            <v>0</v>
          </cell>
          <cell r="DP968">
            <v>0</v>
          </cell>
          <cell r="DQ968">
            <v>0</v>
          </cell>
          <cell r="DR968">
            <v>0</v>
          </cell>
          <cell r="DS968">
            <v>0</v>
          </cell>
          <cell r="DT968">
            <v>0</v>
          </cell>
          <cell r="DU968">
            <v>0</v>
          </cell>
          <cell r="DV968">
            <v>0</v>
          </cell>
          <cell r="DW968">
            <v>0</v>
          </cell>
          <cell r="DX968">
            <v>0</v>
          </cell>
          <cell r="DY968">
            <v>0</v>
          </cell>
          <cell r="DZ968">
            <v>0</v>
          </cell>
          <cell r="EA968">
            <v>0</v>
          </cell>
          <cell r="EB968">
            <v>0</v>
          </cell>
          <cell r="EC968">
            <v>0</v>
          </cell>
          <cell r="ED968">
            <v>0</v>
          </cell>
        </row>
        <row r="969"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  <cell r="BF969">
            <v>0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</v>
          </cell>
          <cell r="BR969">
            <v>0</v>
          </cell>
          <cell r="BS969">
            <v>0</v>
          </cell>
          <cell r="BT969">
            <v>0</v>
          </cell>
          <cell r="BU969">
            <v>0</v>
          </cell>
          <cell r="BV969">
            <v>0</v>
          </cell>
          <cell r="BW969">
            <v>0</v>
          </cell>
          <cell r="BX969">
            <v>0</v>
          </cell>
          <cell r="BY969">
            <v>0</v>
          </cell>
          <cell r="BZ969">
            <v>0</v>
          </cell>
          <cell r="CA969">
            <v>0</v>
          </cell>
          <cell r="CB969">
            <v>0</v>
          </cell>
          <cell r="CC969">
            <v>0</v>
          </cell>
          <cell r="CD969">
            <v>0</v>
          </cell>
          <cell r="CE969">
            <v>0</v>
          </cell>
          <cell r="CF969">
            <v>0</v>
          </cell>
          <cell r="CG969">
            <v>0</v>
          </cell>
          <cell r="CH969">
            <v>0</v>
          </cell>
          <cell r="CI969">
            <v>0</v>
          </cell>
          <cell r="CJ969">
            <v>0</v>
          </cell>
          <cell r="CK969">
            <v>0</v>
          </cell>
          <cell r="CL969">
            <v>0</v>
          </cell>
          <cell r="CM969">
            <v>0</v>
          </cell>
          <cell r="CN969">
            <v>0</v>
          </cell>
          <cell r="CO969">
            <v>0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0</v>
          </cell>
          <cell r="CZ969">
            <v>0</v>
          </cell>
          <cell r="DA969">
            <v>0</v>
          </cell>
          <cell r="DB969">
            <v>0</v>
          </cell>
          <cell r="DC969">
            <v>0</v>
          </cell>
          <cell r="DD969">
            <v>0</v>
          </cell>
          <cell r="DE969">
            <v>0</v>
          </cell>
          <cell r="DF969">
            <v>0</v>
          </cell>
          <cell r="DG969">
            <v>0</v>
          </cell>
          <cell r="DH969">
            <v>0</v>
          </cell>
          <cell r="DI969">
            <v>0</v>
          </cell>
          <cell r="DJ969">
            <v>0</v>
          </cell>
          <cell r="DK969">
            <v>0</v>
          </cell>
          <cell r="DL969">
            <v>0</v>
          </cell>
          <cell r="DM969">
            <v>0</v>
          </cell>
          <cell r="DN969">
            <v>0</v>
          </cell>
          <cell r="DO969">
            <v>0</v>
          </cell>
          <cell r="DP969">
            <v>0</v>
          </cell>
          <cell r="DQ969">
            <v>0</v>
          </cell>
          <cell r="DR969">
            <v>0</v>
          </cell>
          <cell r="DS969">
            <v>0</v>
          </cell>
          <cell r="DT969">
            <v>0</v>
          </cell>
          <cell r="DU969">
            <v>0</v>
          </cell>
          <cell r="DV969">
            <v>0</v>
          </cell>
          <cell r="DW969">
            <v>0</v>
          </cell>
          <cell r="DX969">
            <v>0</v>
          </cell>
          <cell r="DY969">
            <v>0</v>
          </cell>
          <cell r="DZ969">
            <v>0</v>
          </cell>
          <cell r="EA969">
            <v>0</v>
          </cell>
          <cell r="EB969">
            <v>0</v>
          </cell>
          <cell r="EC969">
            <v>0</v>
          </cell>
          <cell r="ED969">
            <v>0</v>
          </cell>
        </row>
        <row r="970"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  <cell r="BD970">
            <v>0</v>
          </cell>
          <cell r="BE970">
            <v>0</v>
          </cell>
          <cell r="BF970">
            <v>0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  <cell r="BR970">
            <v>0</v>
          </cell>
          <cell r="BS970">
            <v>0</v>
          </cell>
          <cell r="BT970">
            <v>0</v>
          </cell>
          <cell r="BU970">
            <v>0</v>
          </cell>
          <cell r="BV970">
            <v>0</v>
          </cell>
          <cell r="BW970">
            <v>0</v>
          </cell>
          <cell r="BX970">
            <v>0</v>
          </cell>
          <cell r="BY970">
            <v>0</v>
          </cell>
          <cell r="BZ970">
            <v>0</v>
          </cell>
          <cell r="CA970">
            <v>0</v>
          </cell>
          <cell r="CB970">
            <v>0</v>
          </cell>
          <cell r="CC970">
            <v>0</v>
          </cell>
          <cell r="CD970">
            <v>0</v>
          </cell>
          <cell r="CE970">
            <v>0</v>
          </cell>
          <cell r="CF970">
            <v>0</v>
          </cell>
          <cell r="CG970">
            <v>0</v>
          </cell>
          <cell r="CH970">
            <v>0</v>
          </cell>
          <cell r="CI970">
            <v>0</v>
          </cell>
          <cell r="CJ970">
            <v>0</v>
          </cell>
          <cell r="CK970">
            <v>0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0</v>
          </cell>
          <cell r="CZ970">
            <v>0</v>
          </cell>
          <cell r="DA970">
            <v>0</v>
          </cell>
          <cell r="DB970">
            <v>0</v>
          </cell>
          <cell r="DC970">
            <v>0</v>
          </cell>
          <cell r="DD970">
            <v>0</v>
          </cell>
          <cell r="DE970">
            <v>0</v>
          </cell>
          <cell r="DF970">
            <v>0</v>
          </cell>
          <cell r="DG970">
            <v>0</v>
          </cell>
          <cell r="DH970">
            <v>0</v>
          </cell>
          <cell r="DI970">
            <v>0</v>
          </cell>
          <cell r="DJ970">
            <v>0</v>
          </cell>
          <cell r="DK970">
            <v>0</v>
          </cell>
          <cell r="DL970">
            <v>0</v>
          </cell>
          <cell r="DM970">
            <v>0</v>
          </cell>
          <cell r="DN970">
            <v>0</v>
          </cell>
          <cell r="DO970">
            <v>0</v>
          </cell>
          <cell r="DP970">
            <v>0</v>
          </cell>
          <cell r="DQ970">
            <v>0</v>
          </cell>
          <cell r="DR970">
            <v>0</v>
          </cell>
          <cell r="DS970">
            <v>0</v>
          </cell>
          <cell r="DT970">
            <v>0</v>
          </cell>
          <cell r="DU970">
            <v>0</v>
          </cell>
          <cell r="DV970">
            <v>0</v>
          </cell>
          <cell r="DW970">
            <v>0</v>
          </cell>
          <cell r="DX970">
            <v>0</v>
          </cell>
          <cell r="DY970">
            <v>0</v>
          </cell>
          <cell r="DZ970">
            <v>0</v>
          </cell>
          <cell r="EA970">
            <v>0</v>
          </cell>
          <cell r="EB970">
            <v>0</v>
          </cell>
          <cell r="EC970">
            <v>0</v>
          </cell>
          <cell r="ED970">
            <v>0</v>
          </cell>
        </row>
        <row r="971"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  <cell r="BD971">
            <v>0</v>
          </cell>
          <cell r="BE971">
            <v>0</v>
          </cell>
          <cell r="BF971">
            <v>0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>
            <v>0</v>
          </cell>
          <cell r="BR971">
            <v>0</v>
          </cell>
          <cell r="BS971">
            <v>0</v>
          </cell>
          <cell r="BT971">
            <v>0</v>
          </cell>
          <cell r="BU971">
            <v>0</v>
          </cell>
          <cell r="BV971">
            <v>0</v>
          </cell>
          <cell r="BW971">
            <v>0</v>
          </cell>
          <cell r="BX971">
            <v>0</v>
          </cell>
          <cell r="BY971">
            <v>0</v>
          </cell>
          <cell r="BZ971">
            <v>0</v>
          </cell>
          <cell r="CA971">
            <v>0</v>
          </cell>
          <cell r="CB971">
            <v>0</v>
          </cell>
          <cell r="CC971">
            <v>0</v>
          </cell>
          <cell r="CD971">
            <v>0</v>
          </cell>
          <cell r="CE971">
            <v>0</v>
          </cell>
          <cell r="CF971">
            <v>0</v>
          </cell>
          <cell r="CG971">
            <v>0</v>
          </cell>
          <cell r="CH971">
            <v>0</v>
          </cell>
          <cell r="CI971">
            <v>0</v>
          </cell>
          <cell r="CJ971">
            <v>0</v>
          </cell>
          <cell r="CK971">
            <v>0</v>
          </cell>
          <cell r="CL971">
            <v>0</v>
          </cell>
          <cell r="CM971">
            <v>0</v>
          </cell>
          <cell r="CN971">
            <v>0</v>
          </cell>
          <cell r="CO971">
            <v>0</v>
          </cell>
          <cell r="CP971">
            <v>0</v>
          </cell>
          <cell r="CQ971">
            <v>0</v>
          </cell>
          <cell r="CR971">
            <v>0</v>
          </cell>
          <cell r="CS971">
            <v>0</v>
          </cell>
          <cell r="CT971">
            <v>0</v>
          </cell>
          <cell r="CU971">
            <v>0</v>
          </cell>
          <cell r="CV971">
            <v>0</v>
          </cell>
          <cell r="CW971">
            <v>0</v>
          </cell>
          <cell r="CX971">
            <v>0</v>
          </cell>
          <cell r="CY971">
            <v>0</v>
          </cell>
          <cell r="CZ971">
            <v>0</v>
          </cell>
          <cell r="DA971">
            <v>0</v>
          </cell>
          <cell r="DB971">
            <v>0</v>
          </cell>
          <cell r="DC971">
            <v>0</v>
          </cell>
          <cell r="DD971">
            <v>0</v>
          </cell>
          <cell r="DE971">
            <v>0</v>
          </cell>
          <cell r="DF971">
            <v>0</v>
          </cell>
          <cell r="DG971">
            <v>0</v>
          </cell>
          <cell r="DH971">
            <v>0</v>
          </cell>
          <cell r="DI971">
            <v>0</v>
          </cell>
          <cell r="DJ971">
            <v>0</v>
          </cell>
          <cell r="DK971">
            <v>0</v>
          </cell>
          <cell r="DL971">
            <v>0</v>
          </cell>
          <cell r="DM971">
            <v>0</v>
          </cell>
          <cell r="DN971">
            <v>0</v>
          </cell>
          <cell r="DO971">
            <v>0</v>
          </cell>
          <cell r="DP971">
            <v>0</v>
          </cell>
          <cell r="DQ971">
            <v>0</v>
          </cell>
          <cell r="DR971">
            <v>0</v>
          </cell>
          <cell r="DS971">
            <v>0</v>
          </cell>
          <cell r="DT971">
            <v>0</v>
          </cell>
          <cell r="DU971">
            <v>0</v>
          </cell>
          <cell r="DV971">
            <v>0</v>
          </cell>
          <cell r="DW971">
            <v>0</v>
          </cell>
          <cell r="DX971">
            <v>0</v>
          </cell>
          <cell r="DY971">
            <v>0</v>
          </cell>
          <cell r="DZ971">
            <v>0</v>
          </cell>
          <cell r="EA971">
            <v>0</v>
          </cell>
          <cell r="EB971">
            <v>0</v>
          </cell>
          <cell r="EC971">
            <v>0</v>
          </cell>
          <cell r="ED971">
            <v>0</v>
          </cell>
        </row>
        <row r="972"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>
            <v>0</v>
          </cell>
          <cell r="BE972">
            <v>0</v>
          </cell>
          <cell r="BF972">
            <v>0</v>
          </cell>
          <cell r="BG972">
            <v>0</v>
          </cell>
          <cell r="BH972">
            <v>0</v>
          </cell>
          <cell r="BI972">
            <v>0</v>
          </cell>
          <cell r="BJ972">
            <v>0</v>
          </cell>
          <cell r="BK972">
            <v>0</v>
          </cell>
          <cell r="BL972">
            <v>0</v>
          </cell>
          <cell r="BM972">
            <v>0</v>
          </cell>
          <cell r="BN972">
            <v>0</v>
          </cell>
          <cell r="BO972">
            <v>0</v>
          </cell>
          <cell r="BP972">
            <v>0</v>
          </cell>
          <cell r="BQ972">
            <v>0</v>
          </cell>
          <cell r="BR972">
            <v>0</v>
          </cell>
          <cell r="BS972">
            <v>0</v>
          </cell>
          <cell r="BT972">
            <v>0</v>
          </cell>
          <cell r="BU972">
            <v>0</v>
          </cell>
          <cell r="BV972">
            <v>0</v>
          </cell>
          <cell r="BW972">
            <v>0</v>
          </cell>
          <cell r="BX972">
            <v>0</v>
          </cell>
          <cell r="BY972">
            <v>0</v>
          </cell>
          <cell r="BZ972">
            <v>0</v>
          </cell>
          <cell r="CA972">
            <v>0</v>
          </cell>
          <cell r="CB972">
            <v>0</v>
          </cell>
          <cell r="CC972">
            <v>0</v>
          </cell>
          <cell r="CD972">
            <v>0</v>
          </cell>
          <cell r="CE972">
            <v>0</v>
          </cell>
          <cell r="CF972">
            <v>0</v>
          </cell>
          <cell r="CG972">
            <v>0</v>
          </cell>
          <cell r="CH972">
            <v>0</v>
          </cell>
          <cell r="CI972">
            <v>0</v>
          </cell>
          <cell r="CJ972">
            <v>0</v>
          </cell>
          <cell r="CK972">
            <v>0</v>
          </cell>
          <cell r="CL972">
            <v>0</v>
          </cell>
          <cell r="CM972">
            <v>0</v>
          </cell>
          <cell r="CN972">
            <v>0</v>
          </cell>
          <cell r="CO972">
            <v>0</v>
          </cell>
          <cell r="CP972">
            <v>0</v>
          </cell>
          <cell r="CQ972">
            <v>0</v>
          </cell>
          <cell r="CR972">
            <v>0</v>
          </cell>
          <cell r="CS972">
            <v>0</v>
          </cell>
          <cell r="CT972">
            <v>0</v>
          </cell>
          <cell r="CU972">
            <v>0</v>
          </cell>
          <cell r="CV972">
            <v>0</v>
          </cell>
          <cell r="CW972">
            <v>0</v>
          </cell>
          <cell r="CX972">
            <v>0</v>
          </cell>
          <cell r="CY972">
            <v>0</v>
          </cell>
          <cell r="CZ972">
            <v>0</v>
          </cell>
          <cell r="DA972">
            <v>0</v>
          </cell>
          <cell r="DB972">
            <v>0</v>
          </cell>
          <cell r="DC972">
            <v>0</v>
          </cell>
          <cell r="DD972">
            <v>0</v>
          </cell>
          <cell r="DE972">
            <v>0</v>
          </cell>
          <cell r="DF972">
            <v>0</v>
          </cell>
          <cell r="DG972">
            <v>0</v>
          </cell>
          <cell r="DH972">
            <v>0</v>
          </cell>
          <cell r="DI972">
            <v>0</v>
          </cell>
          <cell r="DJ972">
            <v>0</v>
          </cell>
          <cell r="DK972">
            <v>0</v>
          </cell>
          <cell r="DL972">
            <v>0</v>
          </cell>
          <cell r="DM972">
            <v>0</v>
          </cell>
          <cell r="DN972">
            <v>0</v>
          </cell>
          <cell r="DO972">
            <v>0</v>
          </cell>
          <cell r="DP972">
            <v>0</v>
          </cell>
          <cell r="DQ972">
            <v>0</v>
          </cell>
          <cell r="DR972">
            <v>0</v>
          </cell>
          <cell r="DS972">
            <v>0</v>
          </cell>
          <cell r="DT972">
            <v>0</v>
          </cell>
          <cell r="DU972">
            <v>0</v>
          </cell>
          <cell r="DV972">
            <v>0</v>
          </cell>
          <cell r="DW972">
            <v>0</v>
          </cell>
          <cell r="DX972">
            <v>0</v>
          </cell>
          <cell r="DY972">
            <v>0</v>
          </cell>
          <cell r="DZ972">
            <v>0</v>
          </cell>
          <cell r="EA972">
            <v>0</v>
          </cell>
          <cell r="EB972">
            <v>0</v>
          </cell>
          <cell r="EC972">
            <v>0</v>
          </cell>
          <cell r="ED972">
            <v>0</v>
          </cell>
        </row>
        <row r="973"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D973">
            <v>0</v>
          </cell>
          <cell r="BE973">
            <v>0</v>
          </cell>
          <cell r="BF973">
            <v>0</v>
          </cell>
          <cell r="BG973">
            <v>0</v>
          </cell>
          <cell r="BH973">
            <v>0</v>
          </cell>
          <cell r="BI973">
            <v>0</v>
          </cell>
          <cell r="BJ973">
            <v>0</v>
          </cell>
          <cell r="BK973">
            <v>0</v>
          </cell>
          <cell r="BL973">
            <v>0</v>
          </cell>
          <cell r="BM973">
            <v>0</v>
          </cell>
          <cell r="BN973">
            <v>0</v>
          </cell>
          <cell r="BO973">
            <v>0</v>
          </cell>
          <cell r="BP973">
            <v>0</v>
          </cell>
          <cell r="BQ973">
            <v>0</v>
          </cell>
          <cell r="BR973">
            <v>0</v>
          </cell>
          <cell r="BS973">
            <v>0</v>
          </cell>
          <cell r="BT973">
            <v>0</v>
          </cell>
          <cell r="BU973">
            <v>0</v>
          </cell>
          <cell r="BV973">
            <v>0</v>
          </cell>
          <cell r="BW973">
            <v>0</v>
          </cell>
          <cell r="BX973">
            <v>0</v>
          </cell>
          <cell r="BY973">
            <v>0</v>
          </cell>
          <cell r="BZ973">
            <v>0</v>
          </cell>
          <cell r="CA973">
            <v>0</v>
          </cell>
          <cell r="CB973">
            <v>0</v>
          </cell>
          <cell r="CC973">
            <v>0</v>
          </cell>
          <cell r="CD973">
            <v>0</v>
          </cell>
          <cell r="CE973">
            <v>0</v>
          </cell>
          <cell r="CF973">
            <v>0</v>
          </cell>
          <cell r="CG973">
            <v>0</v>
          </cell>
          <cell r="CH973">
            <v>0</v>
          </cell>
          <cell r="CI973">
            <v>0</v>
          </cell>
          <cell r="CJ973">
            <v>0</v>
          </cell>
          <cell r="CK973">
            <v>0</v>
          </cell>
          <cell r="CL973">
            <v>0</v>
          </cell>
          <cell r="CM973">
            <v>0</v>
          </cell>
          <cell r="CN973">
            <v>0</v>
          </cell>
          <cell r="CO973">
            <v>0</v>
          </cell>
          <cell r="CP973">
            <v>0</v>
          </cell>
          <cell r="CQ973">
            <v>0</v>
          </cell>
          <cell r="CR973">
            <v>0</v>
          </cell>
          <cell r="CS973">
            <v>0</v>
          </cell>
          <cell r="CT973">
            <v>0</v>
          </cell>
          <cell r="CU973">
            <v>0</v>
          </cell>
          <cell r="CV973">
            <v>0</v>
          </cell>
          <cell r="CW973">
            <v>0</v>
          </cell>
          <cell r="CX973">
            <v>0</v>
          </cell>
          <cell r="CY973">
            <v>0</v>
          </cell>
          <cell r="CZ973">
            <v>0</v>
          </cell>
          <cell r="DA973">
            <v>0</v>
          </cell>
          <cell r="DB973">
            <v>0</v>
          </cell>
          <cell r="DC973">
            <v>0</v>
          </cell>
          <cell r="DD973">
            <v>0</v>
          </cell>
          <cell r="DE973">
            <v>0</v>
          </cell>
          <cell r="DF973">
            <v>0</v>
          </cell>
          <cell r="DG973">
            <v>0</v>
          </cell>
          <cell r="DH973">
            <v>0</v>
          </cell>
          <cell r="DI973">
            <v>0</v>
          </cell>
          <cell r="DJ973">
            <v>0</v>
          </cell>
          <cell r="DK973">
            <v>0</v>
          </cell>
          <cell r="DL973">
            <v>0</v>
          </cell>
          <cell r="DM973">
            <v>0</v>
          </cell>
          <cell r="DN973">
            <v>0</v>
          </cell>
          <cell r="DO973">
            <v>0</v>
          </cell>
          <cell r="DP973">
            <v>0</v>
          </cell>
          <cell r="DQ973">
            <v>0</v>
          </cell>
          <cell r="DR973">
            <v>0</v>
          </cell>
          <cell r="DS973">
            <v>0</v>
          </cell>
          <cell r="DT973">
            <v>0</v>
          </cell>
          <cell r="DU973">
            <v>0</v>
          </cell>
          <cell r="DV973">
            <v>0</v>
          </cell>
          <cell r="DW973">
            <v>0</v>
          </cell>
          <cell r="DX973">
            <v>0</v>
          </cell>
          <cell r="DY973">
            <v>0</v>
          </cell>
          <cell r="DZ973">
            <v>0</v>
          </cell>
          <cell r="EA973">
            <v>0</v>
          </cell>
          <cell r="EB973">
            <v>0</v>
          </cell>
          <cell r="EC973">
            <v>0</v>
          </cell>
          <cell r="ED973">
            <v>0</v>
          </cell>
        </row>
        <row r="974"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>
            <v>0</v>
          </cell>
          <cell r="BR974">
            <v>0</v>
          </cell>
          <cell r="BS974">
            <v>0</v>
          </cell>
          <cell r="BT974">
            <v>0</v>
          </cell>
          <cell r="BU974">
            <v>0</v>
          </cell>
          <cell r="BV974">
            <v>0</v>
          </cell>
          <cell r="BW974">
            <v>0</v>
          </cell>
          <cell r="BX974">
            <v>0</v>
          </cell>
          <cell r="BY974">
            <v>0</v>
          </cell>
          <cell r="BZ974">
            <v>0</v>
          </cell>
          <cell r="CA974">
            <v>0</v>
          </cell>
          <cell r="CB974">
            <v>0</v>
          </cell>
          <cell r="CC974">
            <v>0</v>
          </cell>
          <cell r="CD974">
            <v>0</v>
          </cell>
          <cell r="CE974">
            <v>0</v>
          </cell>
          <cell r="CF974">
            <v>0</v>
          </cell>
          <cell r="CG974">
            <v>0</v>
          </cell>
          <cell r="CH974">
            <v>0</v>
          </cell>
          <cell r="CI974">
            <v>0</v>
          </cell>
          <cell r="CJ974">
            <v>0</v>
          </cell>
          <cell r="CK974">
            <v>0</v>
          </cell>
          <cell r="CL974">
            <v>0</v>
          </cell>
          <cell r="CM974">
            <v>0</v>
          </cell>
          <cell r="CN974">
            <v>0</v>
          </cell>
          <cell r="CO974">
            <v>0</v>
          </cell>
          <cell r="CP974">
            <v>0</v>
          </cell>
          <cell r="CQ974">
            <v>0</v>
          </cell>
          <cell r="CR974">
            <v>0</v>
          </cell>
          <cell r="CS974">
            <v>0</v>
          </cell>
          <cell r="CT974">
            <v>0</v>
          </cell>
          <cell r="CU974">
            <v>0</v>
          </cell>
          <cell r="CV974">
            <v>0</v>
          </cell>
          <cell r="CW974">
            <v>0</v>
          </cell>
          <cell r="CX974">
            <v>0</v>
          </cell>
          <cell r="CY974">
            <v>0</v>
          </cell>
          <cell r="CZ974">
            <v>0</v>
          </cell>
          <cell r="DA974">
            <v>0</v>
          </cell>
          <cell r="DB974">
            <v>0</v>
          </cell>
          <cell r="DC974">
            <v>0</v>
          </cell>
          <cell r="DD974">
            <v>0</v>
          </cell>
          <cell r="DE974">
            <v>0</v>
          </cell>
          <cell r="DF974">
            <v>0</v>
          </cell>
          <cell r="DG974">
            <v>0</v>
          </cell>
          <cell r="DH974">
            <v>0</v>
          </cell>
          <cell r="DI974">
            <v>0</v>
          </cell>
          <cell r="DJ974">
            <v>0</v>
          </cell>
          <cell r="DK974">
            <v>0</v>
          </cell>
          <cell r="DL974">
            <v>0</v>
          </cell>
          <cell r="DM974">
            <v>0</v>
          </cell>
          <cell r="DN974">
            <v>0</v>
          </cell>
          <cell r="DO974">
            <v>0</v>
          </cell>
          <cell r="DP974">
            <v>0</v>
          </cell>
          <cell r="DQ974">
            <v>0</v>
          </cell>
          <cell r="DR974">
            <v>0</v>
          </cell>
          <cell r="DS974">
            <v>0</v>
          </cell>
          <cell r="DT974">
            <v>0</v>
          </cell>
          <cell r="DU974">
            <v>0</v>
          </cell>
          <cell r="DV974">
            <v>0</v>
          </cell>
          <cell r="DW974">
            <v>0</v>
          </cell>
          <cell r="DX974">
            <v>0</v>
          </cell>
          <cell r="DY974">
            <v>0</v>
          </cell>
          <cell r="DZ974">
            <v>0</v>
          </cell>
          <cell r="EA974">
            <v>0</v>
          </cell>
          <cell r="EB974">
            <v>0</v>
          </cell>
          <cell r="EC974">
            <v>0</v>
          </cell>
          <cell r="ED974">
            <v>0</v>
          </cell>
        </row>
        <row r="975"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  <cell r="AO975">
            <v>0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T975">
            <v>0</v>
          </cell>
          <cell r="AU975">
            <v>0</v>
          </cell>
          <cell r="AV975">
            <v>0</v>
          </cell>
          <cell r="AW975">
            <v>0</v>
          </cell>
          <cell r="AX975">
            <v>0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0</v>
          </cell>
          <cell r="BD975">
            <v>0</v>
          </cell>
          <cell r="BE975">
            <v>0</v>
          </cell>
          <cell r="BF975">
            <v>0</v>
          </cell>
          <cell r="BG975">
            <v>0</v>
          </cell>
          <cell r="BH975">
            <v>0</v>
          </cell>
          <cell r="BI975">
            <v>0</v>
          </cell>
          <cell r="BJ975">
            <v>0</v>
          </cell>
          <cell r="BK975">
            <v>0</v>
          </cell>
          <cell r="BL975">
            <v>0</v>
          </cell>
          <cell r="BM975">
            <v>0</v>
          </cell>
          <cell r="BN975">
            <v>0</v>
          </cell>
          <cell r="BO975">
            <v>0</v>
          </cell>
          <cell r="BP975">
            <v>0</v>
          </cell>
          <cell r="BQ975">
            <v>0</v>
          </cell>
          <cell r="BR975">
            <v>0</v>
          </cell>
          <cell r="BS975">
            <v>0</v>
          </cell>
          <cell r="BT975">
            <v>0</v>
          </cell>
          <cell r="BU975">
            <v>0</v>
          </cell>
          <cell r="BV975">
            <v>0</v>
          </cell>
          <cell r="BW975">
            <v>0</v>
          </cell>
          <cell r="BX975">
            <v>0</v>
          </cell>
          <cell r="BY975">
            <v>0</v>
          </cell>
          <cell r="BZ975">
            <v>0</v>
          </cell>
          <cell r="CA975">
            <v>0</v>
          </cell>
          <cell r="CB975">
            <v>0</v>
          </cell>
          <cell r="CC975">
            <v>0</v>
          </cell>
          <cell r="CD975">
            <v>0</v>
          </cell>
          <cell r="CE975">
            <v>0</v>
          </cell>
          <cell r="CF975">
            <v>0</v>
          </cell>
          <cell r="CG975">
            <v>0</v>
          </cell>
          <cell r="CH975">
            <v>0</v>
          </cell>
          <cell r="CI975">
            <v>0</v>
          </cell>
          <cell r="CJ975">
            <v>0</v>
          </cell>
          <cell r="CK975">
            <v>0</v>
          </cell>
          <cell r="CL975">
            <v>0</v>
          </cell>
          <cell r="CM975">
            <v>0</v>
          </cell>
          <cell r="CN975">
            <v>0</v>
          </cell>
          <cell r="CO975">
            <v>0</v>
          </cell>
          <cell r="CP975">
            <v>0</v>
          </cell>
          <cell r="CQ975">
            <v>0</v>
          </cell>
          <cell r="CR975">
            <v>0</v>
          </cell>
          <cell r="CS975">
            <v>0</v>
          </cell>
          <cell r="CT975">
            <v>0</v>
          </cell>
          <cell r="CU975">
            <v>0</v>
          </cell>
          <cell r="CV975">
            <v>0</v>
          </cell>
          <cell r="CW975">
            <v>0</v>
          </cell>
          <cell r="CX975">
            <v>0</v>
          </cell>
          <cell r="CY975">
            <v>0</v>
          </cell>
          <cell r="CZ975">
            <v>0</v>
          </cell>
          <cell r="DA975">
            <v>0</v>
          </cell>
          <cell r="DB975">
            <v>0</v>
          </cell>
          <cell r="DC975">
            <v>0</v>
          </cell>
          <cell r="DD975">
            <v>0</v>
          </cell>
          <cell r="DE975">
            <v>0</v>
          </cell>
          <cell r="DF975">
            <v>0</v>
          </cell>
          <cell r="DG975">
            <v>0</v>
          </cell>
          <cell r="DH975">
            <v>0</v>
          </cell>
          <cell r="DI975">
            <v>0</v>
          </cell>
          <cell r="DJ975">
            <v>0</v>
          </cell>
          <cell r="DK975">
            <v>0</v>
          </cell>
          <cell r="DL975">
            <v>0</v>
          </cell>
          <cell r="DM975">
            <v>0</v>
          </cell>
          <cell r="DN975">
            <v>0</v>
          </cell>
          <cell r="DO975">
            <v>0</v>
          </cell>
          <cell r="DP975">
            <v>0</v>
          </cell>
          <cell r="DQ975">
            <v>0</v>
          </cell>
          <cell r="DR975">
            <v>0</v>
          </cell>
          <cell r="DS975">
            <v>0</v>
          </cell>
          <cell r="DT975">
            <v>0</v>
          </cell>
          <cell r="DU975">
            <v>0</v>
          </cell>
          <cell r="DV975">
            <v>0</v>
          </cell>
          <cell r="DW975">
            <v>0</v>
          </cell>
          <cell r="DX975">
            <v>0</v>
          </cell>
          <cell r="DY975">
            <v>0</v>
          </cell>
          <cell r="DZ975">
            <v>0</v>
          </cell>
          <cell r="EA975">
            <v>0</v>
          </cell>
          <cell r="EB975">
            <v>0</v>
          </cell>
          <cell r="EC975">
            <v>0</v>
          </cell>
          <cell r="ED975">
            <v>0</v>
          </cell>
        </row>
        <row r="976"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0</v>
          </cell>
          <cell r="AR976">
            <v>0</v>
          </cell>
          <cell r="AS976">
            <v>0</v>
          </cell>
          <cell r="AT976">
            <v>0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0</v>
          </cell>
          <cell r="BD976">
            <v>0</v>
          </cell>
          <cell r="BE976">
            <v>0</v>
          </cell>
          <cell r="BF976">
            <v>0</v>
          </cell>
          <cell r="BG976">
            <v>0</v>
          </cell>
          <cell r="BH976">
            <v>0</v>
          </cell>
          <cell r="BI976">
            <v>0</v>
          </cell>
          <cell r="BJ976">
            <v>0</v>
          </cell>
          <cell r="BK976">
            <v>0</v>
          </cell>
          <cell r="BL976">
            <v>0</v>
          </cell>
          <cell r="BM976">
            <v>0</v>
          </cell>
          <cell r="BN976">
            <v>0</v>
          </cell>
          <cell r="BO976">
            <v>0</v>
          </cell>
          <cell r="BP976">
            <v>0</v>
          </cell>
          <cell r="BQ976">
            <v>0</v>
          </cell>
          <cell r="BR976">
            <v>0</v>
          </cell>
          <cell r="BS976">
            <v>0</v>
          </cell>
          <cell r="BT976">
            <v>0</v>
          </cell>
          <cell r="BU976">
            <v>0</v>
          </cell>
          <cell r="BV976">
            <v>0</v>
          </cell>
          <cell r="BW976">
            <v>0</v>
          </cell>
          <cell r="BX976">
            <v>0</v>
          </cell>
          <cell r="BY976">
            <v>0</v>
          </cell>
          <cell r="BZ976">
            <v>0</v>
          </cell>
          <cell r="CA976">
            <v>0</v>
          </cell>
          <cell r="CB976">
            <v>0</v>
          </cell>
          <cell r="CC976">
            <v>0</v>
          </cell>
          <cell r="CD976">
            <v>0</v>
          </cell>
          <cell r="CE976">
            <v>0</v>
          </cell>
          <cell r="CF976">
            <v>0</v>
          </cell>
          <cell r="CG976">
            <v>0</v>
          </cell>
          <cell r="CH976">
            <v>0</v>
          </cell>
          <cell r="CI976">
            <v>0</v>
          </cell>
          <cell r="CJ976">
            <v>0</v>
          </cell>
          <cell r="CK976">
            <v>0</v>
          </cell>
          <cell r="CL976">
            <v>0</v>
          </cell>
          <cell r="CM976">
            <v>0</v>
          </cell>
          <cell r="CN976">
            <v>0</v>
          </cell>
          <cell r="CO976">
            <v>0</v>
          </cell>
          <cell r="CP976">
            <v>0</v>
          </cell>
          <cell r="CQ976">
            <v>0</v>
          </cell>
          <cell r="CR976">
            <v>0</v>
          </cell>
          <cell r="CS976">
            <v>0</v>
          </cell>
          <cell r="CT976">
            <v>0</v>
          </cell>
          <cell r="CU976">
            <v>0</v>
          </cell>
          <cell r="CV976">
            <v>0</v>
          </cell>
          <cell r="CW976">
            <v>0</v>
          </cell>
          <cell r="CX976">
            <v>0</v>
          </cell>
          <cell r="CY976">
            <v>0</v>
          </cell>
          <cell r="CZ976">
            <v>0</v>
          </cell>
          <cell r="DA976">
            <v>0</v>
          </cell>
          <cell r="DB976">
            <v>0</v>
          </cell>
          <cell r="DC976">
            <v>0</v>
          </cell>
          <cell r="DD976">
            <v>0</v>
          </cell>
          <cell r="DE976">
            <v>0</v>
          </cell>
          <cell r="DF976">
            <v>0</v>
          </cell>
          <cell r="DG976">
            <v>0</v>
          </cell>
          <cell r="DH976">
            <v>0</v>
          </cell>
          <cell r="DI976">
            <v>0</v>
          </cell>
          <cell r="DJ976">
            <v>0</v>
          </cell>
          <cell r="DK976">
            <v>0</v>
          </cell>
          <cell r="DL976">
            <v>0</v>
          </cell>
          <cell r="DM976">
            <v>0</v>
          </cell>
          <cell r="DN976">
            <v>0</v>
          </cell>
          <cell r="DO976">
            <v>0</v>
          </cell>
          <cell r="DP976">
            <v>0</v>
          </cell>
          <cell r="DQ976">
            <v>0</v>
          </cell>
          <cell r="DR976">
            <v>0</v>
          </cell>
          <cell r="DS976">
            <v>0</v>
          </cell>
          <cell r="DT976">
            <v>0</v>
          </cell>
          <cell r="DU976">
            <v>0</v>
          </cell>
          <cell r="DV976">
            <v>0</v>
          </cell>
          <cell r="DW976">
            <v>0</v>
          </cell>
          <cell r="DX976">
            <v>0</v>
          </cell>
          <cell r="DY976">
            <v>0</v>
          </cell>
          <cell r="DZ976">
            <v>0</v>
          </cell>
          <cell r="EA976">
            <v>0</v>
          </cell>
          <cell r="EB976">
            <v>0</v>
          </cell>
          <cell r="EC976">
            <v>0</v>
          </cell>
          <cell r="ED976">
            <v>0</v>
          </cell>
        </row>
        <row r="977"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T977">
            <v>0</v>
          </cell>
          <cell r="AU977">
            <v>0</v>
          </cell>
          <cell r="AV977">
            <v>0</v>
          </cell>
          <cell r="AW977">
            <v>0</v>
          </cell>
          <cell r="AX977">
            <v>0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0</v>
          </cell>
          <cell r="BD977">
            <v>0</v>
          </cell>
          <cell r="BE977">
            <v>0</v>
          </cell>
          <cell r="BF977">
            <v>0</v>
          </cell>
          <cell r="BG977">
            <v>0</v>
          </cell>
          <cell r="BH977">
            <v>0</v>
          </cell>
          <cell r="BI977">
            <v>0</v>
          </cell>
          <cell r="BJ977">
            <v>0</v>
          </cell>
          <cell r="BK977">
            <v>0</v>
          </cell>
          <cell r="BL977">
            <v>0</v>
          </cell>
          <cell r="BM977">
            <v>0</v>
          </cell>
          <cell r="BN977">
            <v>0</v>
          </cell>
          <cell r="BO977">
            <v>0</v>
          </cell>
          <cell r="BP977">
            <v>0</v>
          </cell>
          <cell r="BQ977">
            <v>0</v>
          </cell>
          <cell r="BR977">
            <v>0</v>
          </cell>
          <cell r="BS977">
            <v>0</v>
          </cell>
          <cell r="BT977">
            <v>0</v>
          </cell>
          <cell r="BU977">
            <v>0</v>
          </cell>
          <cell r="BV977">
            <v>0</v>
          </cell>
          <cell r="BW977">
            <v>0</v>
          </cell>
          <cell r="BX977">
            <v>0</v>
          </cell>
          <cell r="BY977">
            <v>0</v>
          </cell>
          <cell r="BZ977">
            <v>0</v>
          </cell>
          <cell r="CA977">
            <v>0</v>
          </cell>
          <cell r="CB977">
            <v>0</v>
          </cell>
          <cell r="CC977">
            <v>0</v>
          </cell>
          <cell r="CD977">
            <v>0</v>
          </cell>
          <cell r="CE977">
            <v>0</v>
          </cell>
          <cell r="CF977">
            <v>0</v>
          </cell>
          <cell r="CG977">
            <v>0</v>
          </cell>
          <cell r="CH977">
            <v>0</v>
          </cell>
          <cell r="CI977">
            <v>0</v>
          </cell>
          <cell r="CJ977">
            <v>0</v>
          </cell>
          <cell r="CK977">
            <v>0</v>
          </cell>
          <cell r="CL977">
            <v>0</v>
          </cell>
          <cell r="CM977">
            <v>0</v>
          </cell>
          <cell r="CN977">
            <v>0</v>
          </cell>
          <cell r="CO977">
            <v>0</v>
          </cell>
          <cell r="CP977">
            <v>0</v>
          </cell>
          <cell r="CQ977">
            <v>0</v>
          </cell>
          <cell r="CR977">
            <v>0</v>
          </cell>
          <cell r="CS977">
            <v>0</v>
          </cell>
          <cell r="CT977">
            <v>0</v>
          </cell>
          <cell r="CU977">
            <v>0</v>
          </cell>
          <cell r="CV977">
            <v>0</v>
          </cell>
          <cell r="CW977">
            <v>0</v>
          </cell>
          <cell r="CX977">
            <v>0</v>
          </cell>
          <cell r="CY977">
            <v>0</v>
          </cell>
          <cell r="CZ977">
            <v>0</v>
          </cell>
          <cell r="DA977">
            <v>0</v>
          </cell>
          <cell r="DB977">
            <v>0</v>
          </cell>
          <cell r="DC977">
            <v>0</v>
          </cell>
          <cell r="DD977">
            <v>0</v>
          </cell>
          <cell r="DE977">
            <v>0</v>
          </cell>
          <cell r="DF977">
            <v>0</v>
          </cell>
          <cell r="DG977">
            <v>0</v>
          </cell>
          <cell r="DH977">
            <v>0</v>
          </cell>
          <cell r="DI977">
            <v>0</v>
          </cell>
          <cell r="DJ977">
            <v>0</v>
          </cell>
          <cell r="DK977">
            <v>0</v>
          </cell>
          <cell r="DL977">
            <v>0</v>
          </cell>
          <cell r="DM977">
            <v>0</v>
          </cell>
          <cell r="DN977">
            <v>0</v>
          </cell>
          <cell r="DO977">
            <v>0</v>
          </cell>
          <cell r="DP977">
            <v>0</v>
          </cell>
          <cell r="DQ977">
            <v>0</v>
          </cell>
          <cell r="DR977">
            <v>0</v>
          </cell>
          <cell r="DS977">
            <v>0</v>
          </cell>
          <cell r="DT977">
            <v>0</v>
          </cell>
          <cell r="DU977">
            <v>0</v>
          </cell>
          <cell r="DV977">
            <v>0</v>
          </cell>
          <cell r="DW977">
            <v>0</v>
          </cell>
          <cell r="DX977">
            <v>0</v>
          </cell>
          <cell r="DY977">
            <v>0</v>
          </cell>
          <cell r="DZ977">
            <v>0</v>
          </cell>
          <cell r="EA977">
            <v>0</v>
          </cell>
          <cell r="EB977">
            <v>0</v>
          </cell>
          <cell r="EC977">
            <v>0</v>
          </cell>
          <cell r="ED977">
            <v>0</v>
          </cell>
        </row>
        <row r="978"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>
            <v>0</v>
          </cell>
          <cell r="BR978">
            <v>0</v>
          </cell>
          <cell r="BS978">
            <v>0</v>
          </cell>
          <cell r="BT978">
            <v>0</v>
          </cell>
          <cell r="BU978">
            <v>0</v>
          </cell>
          <cell r="BV978">
            <v>0</v>
          </cell>
          <cell r="BW978">
            <v>0</v>
          </cell>
          <cell r="BX978">
            <v>0</v>
          </cell>
          <cell r="BY978">
            <v>0</v>
          </cell>
          <cell r="BZ978">
            <v>0</v>
          </cell>
          <cell r="CA978">
            <v>0</v>
          </cell>
          <cell r="CB978">
            <v>0</v>
          </cell>
          <cell r="CC978">
            <v>0</v>
          </cell>
          <cell r="CD978">
            <v>0</v>
          </cell>
          <cell r="CE978">
            <v>0</v>
          </cell>
          <cell r="CF978">
            <v>0</v>
          </cell>
          <cell r="CG978">
            <v>0</v>
          </cell>
          <cell r="CH978">
            <v>0</v>
          </cell>
          <cell r="CI978">
            <v>0</v>
          </cell>
          <cell r="CJ978">
            <v>0</v>
          </cell>
          <cell r="CK978">
            <v>0</v>
          </cell>
          <cell r="CL978">
            <v>0</v>
          </cell>
          <cell r="CM978">
            <v>0</v>
          </cell>
          <cell r="CN978">
            <v>0</v>
          </cell>
          <cell r="CO978">
            <v>0</v>
          </cell>
          <cell r="CP978">
            <v>0</v>
          </cell>
          <cell r="CQ978">
            <v>0</v>
          </cell>
          <cell r="CR978">
            <v>0</v>
          </cell>
          <cell r="CS978">
            <v>0</v>
          </cell>
          <cell r="CT978">
            <v>0</v>
          </cell>
          <cell r="CU978">
            <v>0</v>
          </cell>
          <cell r="CV978">
            <v>0</v>
          </cell>
          <cell r="CW978">
            <v>0</v>
          </cell>
          <cell r="CX978">
            <v>0</v>
          </cell>
          <cell r="CY978">
            <v>0</v>
          </cell>
          <cell r="CZ978">
            <v>0</v>
          </cell>
          <cell r="DA978">
            <v>0</v>
          </cell>
          <cell r="DB978">
            <v>0</v>
          </cell>
          <cell r="DC978">
            <v>0</v>
          </cell>
          <cell r="DD978">
            <v>0</v>
          </cell>
          <cell r="DE978">
            <v>0</v>
          </cell>
          <cell r="DF978">
            <v>0</v>
          </cell>
          <cell r="DG978">
            <v>0</v>
          </cell>
          <cell r="DH978">
            <v>0</v>
          </cell>
          <cell r="DI978">
            <v>0</v>
          </cell>
          <cell r="DJ978">
            <v>0</v>
          </cell>
          <cell r="DK978">
            <v>0</v>
          </cell>
          <cell r="DL978">
            <v>0</v>
          </cell>
          <cell r="DM978">
            <v>0</v>
          </cell>
          <cell r="DN978">
            <v>0</v>
          </cell>
          <cell r="DO978">
            <v>0</v>
          </cell>
          <cell r="DP978">
            <v>0</v>
          </cell>
          <cell r="DQ978">
            <v>0</v>
          </cell>
          <cell r="DR978">
            <v>0</v>
          </cell>
          <cell r="DS978">
            <v>0</v>
          </cell>
          <cell r="DT978">
            <v>0</v>
          </cell>
          <cell r="DU978">
            <v>0</v>
          </cell>
          <cell r="DV978">
            <v>0</v>
          </cell>
          <cell r="DW978">
            <v>0</v>
          </cell>
          <cell r="DX978">
            <v>0</v>
          </cell>
          <cell r="DY978">
            <v>0</v>
          </cell>
          <cell r="DZ978">
            <v>0</v>
          </cell>
          <cell r="EA978">
            <v>0</v>
          </cell>
          <cell r="EB978">
            <v>0</v>
          </cell>
          <cell r="EC978">
            <v>0</v>
          </cell>
          <cell r="ED978">
            <v>0</v>
          </cell>
        </row>
        <row r="979"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  <cell r="BF979">
            <v>0</v>
          </cell>
          <cell r="BG979">
            <v>0</v>
          </cell>
          <cell r="BH979">
            <v>0</v>
          </cell>
          <cell r="BI979">
            <v>0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  <cell r="BN979">
            <v>0</v>
          </cell>
          <cell r="BO979">
            <v>0</v>
          </cell>
          <cell r="BP979">
            <v>0</v>
          </cell>
          <cell r="BQ979">
            <v>0</v>
          </cell>
          <cell r="BR979">
            <v>0</v>
          </cell>
          <cell r="BS979">
            <v>0</v>
          </cell>
          <cell r="BT979">
            <v>0</v>
          </cell>
          <cell r="BU979">
            <v>0</v>
          </cell>
          <cell r="BV979">
            <v>0</v>
          </cell>
          <cell r="BW979">
            <v>0</v>
          </cell>
          <cell r="BX979">
            <v>0</v>
          </cell>
          <cell r="BY979">
            <v>0</v>
          </cell>
          <cell r="BZ979">
            <v>0</v>
          </cell>
          <cell r="CA979">
            <v>0</v>
          </cell>
          <cell r="CB979">
            <v>0</v>
          </cell>
          <cell r="CC979">
            <v>0</v>
          </cell>
          <cell r="CD979">
            <v>0</v>
          </cell>
          <cell r="CE979">
            <v>0</v>
          </cell>
          <cell r="CF979">
            <v>0</v>
          </cell>
          <cell r="CG979">
            <v>0</v>
          </cell>
          <cell r="CH979">
            <v>0</v>
          </cell>
          <cell r="CI979">
            <v>0</v>
          </cell>
          <cell r="CJ979">
            <v>0</v>
          </cell>
          <cell r="CK979">
            <v>0</v>
          </cell>
          <cell r="CL979">
            <v>0</v>
          </cell>
          <cell r="CM979">
            <v>0</v>
          </cell>
          <cell r="CN979">
            <v>0</v>
          </cell>
          <cell r="CO979">
            <v>0</v>
          </cell>
          <cell r="CP979">
            <v>0</v>
          </cell>
          <cell r="CQ979">
            <v>0</v>
          </cell>
          <cell r="CR979">
            <v>0</v>
          </cell>
          <cell r="CS979">
            <v>0</v>
          </cell>
          <cell r="CT979">
            <v>0</v>
          </cell>
          <cell r="CU979">
            <v>0</v>
          </cell>
          <cell r="CV979">
            <v>0</v>
          </cell>
          <cell r="CW979">
            <v>0</v>
          </cell>
          <cell r="CX979">
            <v>0</v>
          </cell>
          <cell r="CY979">
            <v>0</v>
          </cell>
          <cell r="CZ979">
            <v>0</v>
          </cell>
          <cell r="DA979">
            <v>0</v>
          </cell>
          <cell r="DB979">
            <v>0</v>
          </cell>
          <cell r="DC979">
            <v>0</v>
          </cell>
          <cell r="DD979">
            <v>0</v>
          </cell>
          <cell r="DE979">
            <v>0</v>
          </cell>
          <cell r="DF979">
            <v>0</v>
          </cell>
          <cell r="DG979">
            <v>0</v>
          </cell>
          <cell r="DH979">
            <v>0</v>
          </cell>
          <cell r="DI979">
            <v>0</v>
          </cell>
          <cell r="DJ979">
            <v>0</v>
          </cell>
          <cell r="DK979">
            <v>0</v>
          </cell>
          <cell r="DL979">
            <v>0</v>
          </cell>
          <cell r="DM979">
            <v>0</v>
          </cell>
          <cell r="DN979">
            <v>0</v>
          </cell>
          <cell r="DO979">
            <v>0</v>
          </cell>
          <cell r="DP979">
            <v>0</v>
          </cell>
          <cell r="DQ979">
            <v>0</v>
          </cell>
          <cell r="DR979">
            <v>0</v>
          </cell>
          <cell r="DS979">
            <v>0</v>
          </cell>
          <cell r="DT979">
            <v>0</v>
          </cell>
          <cell r="DU979">
            <v>0</v>
          </cell>
          <cell r="DV979">
            <v>0</v>
          </cell>
          <cell r="DW979">
            <v>0</v>
          </cell>
          <cell r="DX979">
            <v>0</v>
          </cell>
          <cell r="DY979">
            <v>0</v>
          </cell>
          <cell r="DZ979">
            <v>0</v>
          </cell>
          <cell r="EA979">
            <v>0</v>
          </cell>
          <cell r="EB979">
            <v>0</v>
          </cell>
          <cell r="EC979">
            <v>0</v>
          </cell>
          <cell r="ED979">
            <v>0</v>
          </cell>
        </row>
        <row r="980"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0</v>
          </cell>
          <cell r="BH980">
            <v>0</v>
          </cell>
          <cell r="BI980">
            <v>0</v>
          </cell>
          <cell r="BJ980">
            <v>0</v>
          </cell>
          <cell r="BK980">
            <v>0</v>
          </cell>
          <cell r="BL980">
            <v>0</v>
          </cell>
          <cell r="BM980">
            <v>0</v>
          </cell>
          <cell r="BN980">
            <v>0</v>
          </cell>
          <cell r="BO980">
            <v>0</v>
          </cell>
          <cell r="BP980">
            <v>0</v>
          </cell>
          <cell r="BQ980">
            <v>0</v>
          </cell>
          <cell r="BR980">
            <v>0</v>
          </cell>
          <cell r="BS980">
            <v>0</v>
          </cell>
          <cell r="BT980">
            <v>0</v>
          </cell>
          <cell r="BU980">
            <v>0</v>
          </cell>
          <cell r="BV980">
            <v>0</v>
          </cell>
          <cell r="BW980">
            <v>0</v>
          </cell>
          <cell r="BX980">
            <v>0</v>
          </cell>
          <cell r="BY980">
            <v>0</v>
          </cell>
          <cell r="BZ980">
            <v>0</v>
          </cell>
          <cell r="CA980">
            <v>0</v>
          </cell>
          <cell r="CB980">
            <v>0</v>
          </cell>
          <cell r="CC980">
            <v>0</v>
          </cell>
          <cell r="CD980">
            <v>0</v>
          </cell>
          <cell r="CE980">
            <v>0</v>
          </cell>
          <cell r="CF980">
            <v>0</v>
          </cell>
          <cell r="CG980">
            <v>0</v>
          </cell>
          <cell r="CH980">
            <v>0</v>
          </cell>
          <cell r="CI980">
            <v>0</v>
          </cell>
          <cell r="CJ980">
            <v>0</v>
          </cell>
          <cell r="CK980">
            <v>0</v>
          </cell>
          <cell r="CL980">
            <v>0</v>
          </cell>
          <cell r="CM980">
            <v>0</v>
          </cell>
          <cell r="CN980">
            <v>0</v>
          </cell>
          <cell r="CO980">
            <v>0</v>
          </cell>
          <cell r="CP980">
            <v>0</v>
          </cell>
          <cell r="CQ980">
            <v>0</v>
          </cell>
          <cell r="CR980">
            <v>0</v>
          </cell>
          <cell r="CS980">
            <v>0</v>
          </cell>
          <cell r="CT980">
            <v>0</v>
          </cell>
          <cell r="CU980">
            <v>0</v>
          </cell>
          <cell r="CV980">
            <v>0</v>
          </cell>
          <cell r="CW980">
            <v>0</v>
          </cell>
          <cell r="CX980">
            <v>0</v>
          </cell>
          <cell r="CY980">
            <v>0</v>
          </cell>
          <cell r="CZ980">
            <v>0</v>
          </cell>
          <cell r="DA980">
            <v>0</v>
          </cell>
          <cell r="DB980">
            <v>0</v>
          </cell>
          <cell r="DC980">
            <v>0</v>
          </cell>
          <cell r="DD980">
            <v>0</v>
          </cell>
          <cell r="DE980">
            <v>0</v>
          </cell>
          <cell r="DF980">
            <v>0</v>
          </cell>
          <cell r="DG980">
            <v>0</v>
          </cell>
          <cell r="DH980">
            <v>0</v>
          </cell>
          <cell r="DI980">
            <v>0</v>
          </cell>
          <cell r="DJ980">
            <v>0</v>
          </cell>
          <cell r="DK980">
            <v>0</v>
          </cell>
          <cell r="DL980">
            <v>0</v>
          </cell>
          <cell r="DM980">
            <v>0</v>
          </cell>
          <cell r="DN980">
            <v>0</v>
          </cell>
          <cell r="DO980">
            <v>0</v>
          </cell>
          <cell r="DP980">
            <v>0</v>
          </cell>
          <cell r="DQ980">
            <v>0</v>
          </cell>
          <cell r="DR980">
            <v>0</v>
          </cell>
          <cell r="DS980">
            <v>0</v>
          </cell>
          <cell r="DT980">
            <v>0</v>
          </cell>
          <cell r="DU980">
            <v>0</v>
          </cell>
          <cell r="DV980">
            <v>0</v>
          </cell>
          <cell r="DW980">
            <v>0</v>
          </cell>
          <cell r="DX980">
            <v>0</v>
          </cell>
          <cell r="DY980">
            <v>0</v>
          </cell>
          <cell r="DZ980">
            <v>0</v>
          </cell>
          <cell r="EA980">
            <v>0</v>
          </cell>
          <cell r="EB980">
            <v>0</v>
          </cell>
          <cell r="EC980">
            <v>0</v>
          </cell>
          <cell r="ED980">
            <v>0</v>
          </cell>
        </row>
        <row r="981"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>
            <v>0</v>
          </cell>
          <cell r="BR981">
            <v>0</v>
          </cell>
          <cell r="BS981">
            <v>0</v>
          </cell>
          <cell r="BT981">
            <v>0</v>
          </cell>
          <cell r="BU981">
            <v>0</v>
          </cell>
          <cell r="BV981">
            <v>0</v>
          </cell>
          <cell r="BW981">
            <v>0</v>
          </cell>
          <cell r="BX981">
            <v>0</v>
          </cell>
          <cell r="BY981">
            <v>0</v>
          </cell>
          <cell r="BZ981">
            <v>0</v>
          </cell>
          <cell r="CA981">
            <v>0</v>
          </cell>
          <cell r="CB981">
            <v>0</v>
          </cell>
          <cell r="CC981">
            <v>0</v>
          </cell>
          <cell r="CD981">
            <v>0</v>
          </cell>
          <cell r="CE981">
            <v>0</v>
          </cell>
          <cell r="CF981">
            <v>0</v>
          </cell>
          <cell r="CG981">
            <v>0</v>
          </cell>
          <cell r="CH981">
            <v>0</v>
          </cell>
          <cell r="CI981">
            <v>0</v>
          </cell>
          <cell r="CJ981">
            <v>0</v>
          </cell>
          <cell r="CK981">
            <v>0</v>
          </cell>
          <cell r="CL981">
            <v>0</v>
          </cell>
          <cell r="CM981">
            <v>0</v>
          </cell>
          <cell r="CN981">
            <v>0</v>
          </cell>
          <cell r="CO981">
            <v>0</v>
          </cell>
          <cell r="CP981">
            <v>0</v>
          </cell>
          <cell r="CQ981">
            <v>0</v>
          </cell>
          <cell r="CR981">
            <v>0</v>
          </cell>
          <cell r="CS981">
            <v>0</v>
          </cell>
          <cell r="CT981">
            <v>0</v>
          </cell>
          <cell r="CU981">
            <v>0</v>
          </cell>
          <cell r="CV981">
            <v>0</v>
          </cell>
          <cell r="CW981">
            <v>0</v>
          </cell>
          <cell r="CX981">
            <v>0</v>
          </cell>
          <cell r="CY981">
            <v>0</v>
          </cell>
          <cell r="CZ981">
            <v>0</v>
          </cell>
          <cell r="DA981">
            <v>0</v>
          </cell>
          <cell r="DB981">
            <v>0</v>
          </cell>
          <cell r="DC981">
            <v>0</v>
          </cell>
          <cell r="DD981">
            <v>0</v>
          </cell>
          <cell r="DE981">
            <v>0</v>
          </cell>
          <cell r="DF981">
            <v>0</v>
          </cell>
          <cell r="DG981">
            <v>0</v>
          </cell>
          <cell r="DH981">
            <v>0</v>
          </cell>
          <cell r="DI981">
            <v>0</v>
          </cell>
          <cell r="DJ981">
            <v>0</v>
          </cell>
          <cell r="DK981">
            <v>0</v>
          </cell>
          <cell r="DL981">
            <v>0</v>
          </cell>
          <cell r="DM981">
            <v>0</v>
          </cell>
          <cell r="DN981">
            <v>0</v>
          </cell>
          <cell r="DO981">
            <v>0</v>
          </cell>
          <cell r="DP981">
            <v>0</v>
          </cell>
          <cell r="DQ981">
            <v>0</v>
          </cell>
          <cell r="DR981">
            <v>0</v>
          </cell>
          <cell r="DS981">
            <v>0</v>
          </cell>
          <cell r="DT981">
            <v>0</v>
          </cell>
          <cell r="DU981">
            <v>0</v>
          </cell>
          <cell r="DV981">
            <v>0</v>
          </cell>
          <cell r="DW981">
            <v>0</v>
          </cell>
          <cell r="DX981">
            <v>0</v>
          </cell>
          <cell r="DY981">
            <v>0</v>
          </cell>
          <cell r="DZ981">
            <v>0</v>
          </cell>
          <cell r="EA981">
            <v>0</v>
          </cell>
          <cell r="EB981">
            <v>0</v>
          </cell>
          <cell r="EC981">
            <v>0</v>
          </cell>
          <cell r="ED981">
            <v>0</v>
          </cell>
        </row>
        <row r="982"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0</v>
          </cell>
          <cell r="AX982">
            <v>0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  <cell r="BD982">
            <v>0</v>
          </cell>
          <cell r="BE982">
            <v>0</v>
          </cell>
          <cell r="BF982">
            <v>0</v>
          </cell>
          <cell r="BG982">
            <v>0</v>
          </cell>
          <cell r="BH982">
            <v>0</v>
          </cell>
          <cell r="BI982">
            <v>0</v>
          </cell>
          <cell r="BJ982">
            <v>0</v>
          </cell>
          <cell r="BK982">
            <v>0</v>
          </cell>
          <cell r="BL982">
            <v>0</v>
          </cell>
          <cell r="BM982">
            <v>0</v>
          </cell>
          <cell r="BN982">
            <v>0</v>
          </cell>
          <cell r="BO982">
            <v>0</v>
          </cell>
          <cell r="BP982">
            <v>0</v>
          </cell>
          <cell r="BQ982">
            <v>0</v>
          </cell>
          <cell r="BR982">
            <v>0</v>
          </cell>
          <cell r="BS982">
            <v>0</v>
          </cell>
          <cell r="BT982">
            <v>0</v>
          </cell>
          <cell r="BU982">
            <v>0</v>
          </cell>
          <cell r="BV982">
            <v>0</v>
          </cell>
          <cell r="BW982">
            <v>0</v>
          </cell>
          <cell r="BX982">
            <v>0</v>
          </cell>
          <cell r="BY982">
            <v>0</v>
          </cell>
          <cell r="BZ982">
            <v>0</v>
          </cell>
          <cell r="CA982">
            <v>0</v>
          </cell>
          <cell r="CB982">
            <v>0</v>
          </cell>
          <cell r="CC982">
            <v>0</v>
          </cell>
          <cell r="CD982">
            <v>0</v>
          </cell>
          <cell r="CE982">
            <v>0</v>
          </cell>
          <cell r="CF982">
            <v>0</v>
          </cell>
          <cell r="CG982">
            <v>0</v>
          </cell>
          <cell r="CH982">
            <v>0</v>
          </cell>
          <cell r="CI982">
            <v>0</v>
          </cell>
          <cell r="CJ982">
            <v>0</v>
          </cell>
          <cell r="CK982">
            <v>0</v>
          </cell>
          <cell r="CL982">
            <v>0</v>
          </cell>
          <cell r="CM982">
            <v>0</v>
          </cell>
          <cell r="CN982">
            <v>0</v>
          </cell>
          <cell r="CO982">
            <v>0</v>
          </cell>
          <cell r="CP982">
            <v>0</v>
          </cell>
          <cell r="CQ982">
            <v>0</v>
          </cell>
          <cell r="CR982">
            <v>0</v>
          </cell>
          <cell r="CS982">
            <v>0</v>
          </cell>
          <cell r="CT982">
            <v>0</v>
          </cell>
          <cell r="CU982">
            <v>0</v>
          </cell>
          <cell r="CV982">
            <v>0</v>
          </cell>
          <cell r="CW982">
            <v>0</v>
          </cell>
          <cell r="CX982">
            <v>0</v>
          </cell>
          <cell r="CY982">
            <v>0</v>
          </cell>
          <cell r="CZ982">
            <v>0</v>
          </cell>
          <cell r="DA982">
            <v>0</v>
          </cell>
          <cell r="DB982">
            <v>0</v>
          </cell>
          <cell r="DC982">
            <v>0</v>
          </cell>
          <cell r="DD982">
            <v>0</v>
          </cell>
          <cell r="DE982">
            <v>0</v>
          </cell>
          <cell r="DF982">
            <v>0</v>
          </cell>
          <cell r="DG982">
            <v>0</v>
          </cell>
          <cell r="DH982">
            <v>0</v>
          </cell>
          <cell r="DI982">
            <v>0</v>
          </cell>
          <cell r="DJ982">
            <v>0</v>
          </cell>
          <cell r="DK982">
            <v>0</v>
          </cell>
          <cell r="DL982">
            <v>0</v>
          </cell>
          <cell r="DM982">
            <v>0</v>
          </cell>
          <cell r="DN982">
            <v>0</v>
          </cell>
          <cell r="DO982">
            <v>0</v>
          </cell>
          <cell r="DP982">
            <v>0</v>
          </cell>
          <cell r="DQ982">
            <v>0</v>
          </cell>
          <cell r="DR982">
            <v>0</v>
          </cell>
          <cell r="DS982">
            <v>0</v>
          </cell>
          <cell r="DT982">
            <v>0</v>
          </cell>
          <cell r="DU982">
            <v>0</v>
          </cell>
          <cell r="DV982">
            <v>0</v>
          </cell>
          <cell r="DW982">
            <v>0</v>
          </cell>
          <cell r="DX982">
            <v>0</v>
          </cell>
          <cell r="DY982">
            <v>0</v>
          </cell>
          <cell r="DZ982">
            <v>0</v>
          </cell>
          <cell r="EA982">
            <v>0</v>
          </cell>
          <cell r="EB982">
            <v>0</v>
          </cell>
          <cell r="EC982">
            <v>0</v>
          </cell>
          <cell r="ED982">
            <v>0</v>
          </cell>
        </row>
        <row r="983"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0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0</v>
          </cell>
          <cell r="AX983">
            <v>0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0</v>
          </cell>
          <cell r="BD983">
            <v>0</v>
          </cell>
          <cell r="BE983">
            <v>0</v>
          </cell>
          <cell r="BF983">
            <v>0</v>
          </cell>
          <cell r="BG983">
            <v>0</v>
          </cell>
          <cell r="BH983">
            <v>0</v>
          </cell>
          <cell r="BI983">
            <v>0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  <cell r="BO983">
            <v>0</v>
          </cell>
          <cell r="BP983">
            <v>0</v>
          </cell>
          <cell r="BQ983">
            <v>0</v>
          </cell>
          <cell r="BR983">
            <v>0</v>
          </cell>
          <cell r="BS983">
            <v>0</v>
          </cell>
          <cell r="BT983">
            <v>0</v>
          </cell>
          <cell r="BU983">
            <v>0</v>
          </cell>
          <cell r="BV983">
            <v>0</v>
          </cell>
          <cell r="BW983">
            <v>0</v>
          </cell>
          <cell r="BX983">
            <v>0</v>
          </cell>
          <cell r="BY983">
            <v>0</v>
          </cell>
          <cell r="BZ983">
            <v>0</v>
          </cell>
          <cell r="CA983">
            <v>0</v>
          </cell>
          <cell r="CB983">
            <v>0</v>
          </cell>
          <cell r="CC983">
            <v>0</v>
          </cell>
          <cell r="CD983">
            <v>0</v>
          </cell>
          <cell r="CE983">
            <v>0</v>
          </cell>
          <cell r="CF983">
            <v>0</v>
          </cell>
          <cell r="CG983">
            <v>0</v>
          </cell>
          <cell r="CH983">
            <v>0</v>
          </cell>
          <cell r="CI983">
            <v>0</v>
          </cell>
          <cell r="CJ983">
            <v>0</v>
          </cell>
          <cell r="CK983">
            <v>0</v>
          </cell>
          <cell r="CL983">
            <v>0</v>
          </cell>
          <cell r="CM983">
            <v>0</v>
          </cell>
          <cell r="CN983">
            <v>0</v>
          </cell>
          <cell r="CO983">
            <v>0</v>
          </cell>
          <cell r="CP983">
            <v>0</v>
          </cell>
          <cell r="CQ983">
            <v>0</v>
          </cell>
          <cell r="CR983">
            <v>0</v>
          </cell>
          <cell r="CS983">
            <v>0</v>
          </cell>
          <cell r="CT983">
            <v>0</v>
          </cell>
          <cell r="CU983">
            <v>0</v>
          </cell>
          <cell r="CV983">
            <v>0</v>
          </cell>
          <cell r="CW983">
            <v>0</v>
          </cell>
          <cell r="CX983">
            <v>0</v>
          </cell>
          <cell r="CY983">
            <v>0</v>
          </cell>
          <cell r="CZ983">
            <v>0</v>
          </cell>
          <cell r="DA983">
            <v>0</v>
          </cell>
          <cell r="DB983">
            <v>0</v>
          </cell>
          <cell r="DC983">
            <v>0</v>
          </cell>
          <cell r="DD983">
            <v>0</v>
          </cell>
          <cell r="DE983">
            <v>0</v>
          </cell>
          <cell r="DF983">
            <v>0</v>
          </cell>
          <cell r="DG983">
            <v>0</v>
          </cell>
          <cell r="DH983">
            <v>0</v>
          </cell>
          <cell r="DI983">
            <v>0</v>
          </cell>
          <cell r="DJ983">
            <v>0</v>
          </cell>
          <cell r="DK983">
            <v>0</v>
          </cell>
          <cell r="DL983">
            <v>0</v>
          </cell>
          <cell r="DM983">
            <v>0</v>
          </cell>
          <cell r="DN983">
            <v>0</v>
          </cell>
          <cell r="DO983">
            <v>0</v>
          </cell>
          <cell r="DP983">
            <v>0</v>
          </cell>
          <cell r="DQ983">
            <v>0</v>
          </cell>
          <cell r="DR983">
            <v>0</v>
          </cell>
          <cell r="DS983">
            <v>0</v>
          </cell>
          <cell r="DT983">
            <v>0</v>
          </cell>
          <cell r="DU983">
            <v>0</v>
          </cell>
          <cell r="DV983">
            <v>0</v>
          </cell>
          <cell r="DW983">
            <v>0</v>
          </cell>
          <cell r="DX983">
            <v>0</v>
          </cell>
          <cell r="DY983">
            <v>0</v>
          </cell>
          <cell r="DZ983">
            <v>0</v>
          </cell>
          <cell r="EA983">
            <v>0</v>
          </cell>
          <cell r="EB983">
            <v>0</v>
          </cell>
          <cell r="EC983">
            <v>0</v>
          </cell>
          <cell r="ED983">
            <v>0</v>
          </cell>
        </row>
        <row r="984"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  <cell r="BD984">
            <v>0</v>
          </cell>
          <cell r="BE984">
            <v>0</v>
          </cell>
          <cell r="BF984">
            <v>0</v>
          </cell>
          <cell r="BG984">
            <v>0</v>
          </cell>
          <cell r="BH984">
            <v>0</v>
          </cell>
          <cell r="BI984">
            <v>0</v>
          </cell>
          <cell r="BJ984">
            <v>0</v>
          </cell>
          <cell r="BK984">
            <v>0</v>
          </cell>
          <cell r="BL984">
            <v>0</v>
          </cell>
          <cell r="BM984">
            <v>0</v>
          </cell>
          <cell r="BN984">
            <v>0</v>
          </cell>
          <cell r="BO984">
            <v>0</v>
          </cell>
          <cell r="BP984">
            <v>0</v>
          </cell>
          <cell r="BQ984">
            <v>0</v>
          </cell>
          <cell r="BR984">
            <v>0</v>
          </cell>
          <cell r="BS984">
            <v>0</v>
          </cell>
          <cell r="BT984">
            <v>0</v>
          </cell>
          <cell r="BU984">
            <v>0</v>
          </cell>
          <cell r="BV984">
            <v>0</v>
          </cell>
          <cell r="BW984">
            <v>0</v>
          </cell>
          <cell r="BX984">
            <v>0</v>
          </cell>
          <cell r="BY984">
            <v>0</v>
          </cell>
          <cell r="BZ984">
            <v>0</v>
          </cell>
          <cell r="CA984">
            <v>0</v>
          </cell>
          <cell r="CB984">
            <v>0</v>
          </cell>
          <cell r="CC984">
            <v>0</v>
          </cell>
          <cell r="CD984">
            <v>0</v>
          </cell>
          <cell r="CE984">
            <v>0</v>
          </cell>
          <cell r="CF984">
            <v>0</v>
          </cell>
          <cell r="CG984">
            <v>0</v>
          </cell>
          <cell r="CH984">
            <v>0</v>
          </cell>
          <cell r="CI984">
            <v>0</v>
          </cell>
          <cell r="CJ984">
            <v>0</v>
          </cell>
          <cell r="CK984">
            <v>0</v>
          </cell>
          <cell r="CL984">
            <v>0</v>
          </cell>
          <cell r="CM984">
            <v>0</v>
          </cell>
          <cell r="CN984">
            <v>0</v>
          </cell>
          <cell r="CO984">
            <v>0</v>
          </cell>
          <cell r="CP984">
            <v>0</v>
          </cell>
          <cell r="CQ984">
            <v>0</v>
          </cell>
          <cell r="CR984">
            <v>0</v>
          </cell>
          <cell r="CS984">
            <v>0</v>
          </cell>
          <cell r="CT984">
            <v>0</v>
          </cell>
          <cell r="CU984">
            <v>0</v>
          </cell>
          <cell r="CV984">
            <v>0</v>
          </cell>
          <cell r="CW984">
            <v>0</v>
          </cell>
          <cell r="CX984">
            <v>0</v>
          </cell>
          <cell r="CY984">
            <v>0</v>
          </cell>
          <cell r="CZ984">
            <v>0</v>
          </cell>
          <cell r="DA984">
            <v>0</v>
          </cell>
          <cell r="DB984">
            <v>0</v>
          </cell>
          <cell r="DC984">
            <v>0</v>
          </cell>
          <cell r="DD984">
            <v>0</v>
          </cell>
          <cell r="DE984">
            <v>0</v>
          </cell>
          <cell r="DF984">
            <v>0</v>
          </cell>
          <cell r="DG984">
            <v>0</v>
          </cell>
          <cell r="DH984">
            <v>0</v>
          </cell>
          <cell r="DI984">
            <v>0</v>
          </cell>
          <cell r="DJ984">
            <v>0</v>
          </cell>
          <cell r="DK984">
            <v>0</v>
          </cell>
          <cell r="DL984">
            <v>0</v>
          </cell>
          <cell r="DM984">
            <v>0</v>
          </cell>
          <cell r="DN984">
            <v>0</v>
          </cell>
          <cell r="DO984">
            <v>0</v>
          </cell>
          <cell r="DP984">
            <v>0</v>
          </cell>
          <cell r="DQ984">
            <v>0</v>
          </cell>
          <cell r="DR984">
            <v>0</v>
          </cell>
          <cell r="DS984">
            <v>0</v>
          </cell>
          <cell r="DT984">
            <v>0</v>
          </cell>
          <cell r="DU984">
            <v>0</v>
          </cell>
          <cell r="DV984">
            <v>0</v>
          </cell>
          <cell r="DW984">
            <v>0</v>
          </cell>
          <cell r="DX984">
            <v>0</v>
          </cell>
          <cell r="DY984">
            <v>0</v>
          </cell>
          <cell r="DZ984">
            <v>0</v>
          </cell>
          <cell r="EA984">
            <v>0</v>
          </cell>
          <cell r="EB984">
            <v>0</v>
          </cell>
          <cell r="EC984">
            <v>0</v>
          </cell>
          <cell r="ED984">
            <v>0</v>
          </cell>
        </row>
        <row r="985"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0</v>
          </cell>
          <cell r="AX985">
            <v>0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  <cell r="BD985">
            <v>0</v>
          </cell>
          <cell r="BE985">
            <v>0</v>
          </cell>
          <cell r="BF985">
            <v>0</v>
          </cell>
          <cell r="BG985">
            <v>0</v>
          </cell>
          <cell r="BH985">
            <v>0</v>
          </cell>
          <cell r="BI985">
            <v>0</v>
          </cell>
          <cell r="BJ985">
            <v>0</v>
          </cell>
          <cell r="BK985">
            <v>0</v>
          </cell>
          <cell r="BL985">
            <v>0</v>
          </cell>
          <cell r="BM985">
            <v>0</v>
          </cell>
          <cell r="BN985">
            <v>0</v>
          </cell>
          <cell r="BO985">
            <v>0</v>
          </cell>
          <cell r="BP985">
            <v>0</v>
          </cell>
          <cell r="BQ985">
            <v>0</v>
          </cell>
          <cell r="BR985">
            <v>0</v>
          </cell>
          <cell r="BS985">
            <v>0</v>
          </cell>
          <cell r="BT985">
            <v>0</v>
          </cell>
          <cell r="BU985">
            <v>0</v>
          </cell>
          <cell r="BV985">
            <v>0</v>
          </cell>
          <cell r="BW985">
            <v>0</v>
          </cell>
          <cell r="BX985">
            <v>0</v>
          </cell>
          <cell r="BY985">
            <v>0</v>
          </cell>
          <cell r="BZ985">
            <v>0</v>
          </cell>
          <cell r="CA985">
            <v>0</v>
          </cell>
          <cell r="CB985">
            <v>0</v>
          </cell>
          <cell r="CC985">
            <v>0</v>
          </cell>
          <cell r="CD985">
            <v>0</v>
          </cell>
          <cell r="CE985">
            <v>0</v>
          </cell>
          <cell r="CF985">
            <v>0</v>
          </cell>
          <cell r="CG985">
            <v>0</v>
          </cell>
          <cell r="CH985">
            <v>0</v>
          </cell>
          <cell r="CI985">
            <v>0</v>
          </cell>
          <cell r="CJ985">
            <v>0</v>
          </cell>
          <cell r="CK985">
            <v>0</v>
          </cell>
          <cell r="CL985">
            <v>0</v>
          </cell>
          <cell r="CM985">
            <v>0</v>
          </cell>
          <cell r="CN985">
            <v>0</v>
          </cell>
          <cell r="CO985">
            <v>0</v>
          </cell>
          <cell r="CP985">
            <v>0</v>
          </cell>
          <cell r="CQ985">
            <v>0</v>
          </cell>
          <cell r="CR985">
            <v>0</v>
          </cell>
          <cell r="CS985">
            <v>0</v>
          </cell>
          <cell r="CT985">
            <v>0</v>
          </cell>
          <cell r="CU985">
            <v>0</v>
          </cell>
          <cell r="CV985">
            <v>0</v>
          </cell>
          <cell r="CW985">
            <v>0</v>
          </cell>
          <cell r="CX985">
            <v>0</v>
          </cell>
          <cell r="CY985">
            <v>0</v>
          </cell>
          <cell r="CZ985">
            <v>0</v>
          </cell>
          <cell r="DA985">
            <v>0</v>
          </cell>
          <cell r="DB985">
            <v>0</v>
          </cell>
          <cell r="DC985">
            <v>0</v>
          </cell>
          <cell r="DD985">
            <v>0</v>
          </cell>
          <cell r="DE985">
            <v>0</v>
          </cell>
          <cell r="DF985">
            <v>0</v>
          </cell>
          <cell r="DG985">
            <v>0</v>
          </cell>
          <cell r="DH985">
            <v>0</v>
          </cell>
          <cell r="DI985">
            <v>0</v>
          </cell>
          <cell r="DJ985">
            <v>0</v>
          </cell>
          <cell r="DK985">
            <v>0</v>
          </cell>
          <cell r="DL985">
            <v>0</v>
          </cell>
          <cell r="DM985">
            <v>0</v>
          </cell>
          <cell r="DN985">
            <v>0</v>
          </cell>
          <cell r="DO985">
            <v>0</v>
          </cell>
          <cell r="DP985">
            <v>0</v>
          </cell>
          <cell r="DQ985">
            <v>0</v>
          </cell>
          <cell r="DR985">
            <v>0</v>
          </cell>
          <cell r="DS985">
            <v>0</v>
          </cell>
          <cell r="DT985">
            <v>0</v>
          </cell>
          <cell r="DU985">
            <v>0</v>
          </cell>
          <cell r="DV985">
            <v>0</v>
          </cell>
          <cell r="DW985">
            <v>0</v>
          </cell>
          <cell r="DX985">
            <v>0</v>
          </cell>
          <cell r="DY985">
            <v>0</v>
          </cell>
          <cell r="DZ985">
            <v>0</v>
          </cell>
          <cell r="EA985">
            <v>0</v>
          </cell>
          <cell r="EB985">
            <v>0</v>
          </cell>
          <cell r="EC985">
            <v>0</v>
          </cell>
          <cell r="ED985">
            <v>0</v>
          </cell>
        </row>
        <row r="986"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0</v>
          </cell>
          <cell r="AX986">
            <v>0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0</v>
          </cell>
          <cell r="BD986">
            <v>0</v>
          </cell>
          <cell r="BE986">
            <v>0</v>
          </cell>
          <cell r="BF986">
            <v>0</v>
          </cell>
          <cell r="BG986">
            <v>0</v>
          </cell>
          <cell r="BH986">
            <v>0</v>
          </cell>
          <cell r="BI986">
            <v>0</v>
          </cell>
          <cell r="BJ986">
            <v>0</v>
          </cell>
          <cell r="BK986">
            <v>0</v>
          </cell>
          <cell r="BL986">
            <v>0</v>
          </cell>
          <cell r="BM986">
            <v>0</v>
          </cell>
          <cell r="BN986">
            <v>0</v>
          </cell>
          <cell r="BO986">
            <v>0</v>
          </cell>
          <cell r="BP986">
            <v>0</v>
          </cell>
          <cell r="BQ986">
            <v>0</v>
          </cell>
          <cell r="BR986">
            <v>0</v>
          </cell>
          <cell r="BS986">
            <v>0</v>
          </cell>
          <cell r="BT986">
            <v>0</v>
          </cell>
          <cell r="BU986">
            <v>0</v>
          </cell>
          <cell r="BV986">
            <v>0</v>
          </cell>
          <cell r="BW986">
            <v>0</v>
          </cell>
          <cell r="BX986">
            <v>0</v>
          </cell>
          <cell r="BY986">
            <v>0</v>
          </cell>
          <cell r="BZ986">
            <v>0</v>
          </cell>
          <cell r="CA986">
            <v>0</v>
          </cell>
          <cell r="CB986">
            <v>0</v>
          </cell>
          <cell r="CC986">
            <v>0</v>
          </cell>
          <cell r="CD986">
            <v>0</v>
          </cell>
          <cell r="CE986">
            <v>0</v>
          </cell>
          <cell r="CF986">
            <v>0</v>
          </cell>
          <cell r="CG986">
            <v>0</v>
          </cell>
          <cell r="CH986">
            <v>0</v>
          </cell>
          <cell r="CI986">
            <v>0</v>
          </cell>
          <cell r="CJ986">
            <v>0</v>
          </cell>
          <cell r="CK986">
            <v>0</v>
          </cell>
          <cell r="CL986">
            <v>0</v>
          </cell>
          <cell r="CM986">
            <v>0</v>
          </cell>
          <cell r="CN986">
            <v>0</v>
          </cell>
          <cell r="CO986">
            <v>0</v>
          </cell>
          <cell r="CP986">
            <v>0</v>
          </cell>
          <cell r="CQ986">
            <v>0</v>
          </cell>
          <cell r="CR986">
            <v>0</v>
          </cell>
          <cell r="CS986">
            <v>0</v>
          </cell>
          <cell r="CT986">
            <v>0</v>
          </cell>
          <cell r="CU986">
            <v>0</v>
          </cell>
          <cell r="CV986">
            <v>0</v>
          </cell>
          <cell r="CW986">
            <v>0</v>
          </cell>
          <cell r="CX986">
            <v>0</v>
          </cell>
          <cell r="CY986">
            <v>0</v>
          </cell>
          <cell r="CZ986">
            <v>0</v>
          </cell>
          <cell r="DA986">
            <v>0</v>
          </cell>
          <cell r="DB986">
            <v>0</v>
          </cell>
          <cell r="DC986">
            <v>0</v>
          </cell>
          <cell r="DD986">
            <v>0</v>
          </cell>
          <cell r="DE986">
            <v>0</v>
          </cell>
          <cell r="DF986">
            <v>0</v>
          </cell>
          <cell r="DG986">
            <v>0</v>
          </cell>
          <cell r="DH986">
            <v>0</v>
          </cell>
          <cell r="DI986">
            <v>0</v>
          </cell>
          <cell r="DJ986">
            <v>0</v>
          </cell>
          <cell r="DK986">
            <v>0</v>
          </cell>
          <cell r="DL986">
            <v>0</v>
          </cell>
          <cell r="DM986">
            <v>0</v>
          </cell>
          <cell r="DN986">
            <v>0</v>
          </cell>
          <cell r="DO986">
            <v>0</v>
          </cell>
          <cell r="DP986">
            <v>0</v>
          </cell>
          <cell r="DQ986">
            <v>0</v>
          </cell>
          <cell r="DR986">
            <v>0</v>
          </cell>
          <cell r="DS986">
            <v>0</v>
          </cell>
          <cell r="DT986">
            <v>0</v>
          </cell>
          <cell r="DU986">
            <v>0</v>
          </cell>
          <cell r="DV986">
            <v>0</v>
          </cell>
          <cell r="DW986">
            <v>0</v>
          </cell>
          <cell r="DX986">
            <v>0</v>
          </cell>
          <cell r="DY986">
            <v>0</v>
          </cell>
          <cell r="DZ986">
            <v>0</v>
          </cell>
          <cell r="EA986">
            <v>0</v>
          </cell>
          <cell r="EB986">
            <v>0</v>
          </cell>
          <cell r="EC986">
            <v>0</v>
          </cell>
          <cell r="ED986">
            <v>0</v>
          </cell>
        </row>
        <row r="987"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  <cell r="BD987">
            <v>0</v>
          </cell>
          <cell r="BE987">
            <v>0</v>
          </cell>
          <cell r="BF987">
            <v>0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  <cell r="BN987">
            <v>0</v>
          </cell>
          <cell r="BO987">
            <v>0</v>
          </cell>
          <cell r="BP987">
            <v>0</v>
          </cell>
          <cell r="BQ987">
            <v>0</v>
          </cell>
          <cell r="BR987">
            <v>0</v>
          </cell>
          <cell r="BS987">
            <v>0</v>
          </cell>
          <cell r="BT987">
            <v>0</v>
          </cell>
          <cell r="BU987">
            <v>0</v>
          </cell>
          <cell r="BV987">
            <v>0</v>
          </cell>
          <cell r="BW987">
            <v>0</v>
          </cell>
          <cell r="BX987">
            <v>0</v>
          </cell>
          <cell r="BY987">
            <v>0</v>
          </cell>
          <cell r="BZ987">
            <v>0</v>
          </cell>
          <cell r="CA987">
            <v>0</v>
          </cell>
          <cell r="CB987">
            <v>0</v>
          </cell>
          <cell r="CC987">
            <v>0</v>
          </cell>
          <cell r="CD987">
            <v>0</v>
          </cell>
          <cell r="CE987">
            <v>0</v>
          </cell>
          <cell r="CF987">
            <v>0</v>
          </cell>
          <cell r="CG987">
            <v>0</v>
          </cell>
          <cell r="CH987">
            <v>0</v>
          </cell>
          <cell r="CI987">
            <v>0</v>
          </cell>
          <cell r="CJ987">
            <v>0</v>
          </cell>
          <cell r="CK987">
            <v>0</v>
          </cell>
          <cell r="CL987">
            <v>0</v>
          </cell>
          <cell r="CM987">
            <v>0</v>
          </cell>
          <cell r="CN987">
            <v>0</v>
          </cell>
          <cell r="CO987">
            <v>0</v>
          </cell>
          <cell r="CP987">
            <v>0</v>
          </cell>
          <cell r="CQ987">
            <v>0</v>
          </cell>
          <cell r="CR987">
            <v>0</v>
          </cell>
          <cell r="CS987">
            <v>0</v>
          </cell>
          <cell r="CT987">
            <v>0</v>
          </cell>
          <cell r="CU987">
            <v>0</v>
          </cell>
          <cell r="CV987">
            <v>0</v>
          </cell>
          <cell r="CW987">
            <v>0</v>
          </cell>
          <cell r="CX987">
            <v>0</v>
          </cell>
          <cell r="CY987">
            <v>0</v>
          </cell>
          <cell r="CZ987">
            <v>0</v>
          </cell>
          <cell r="DA987">
            <v>0</v>
          </cell>
          <cell r="DB987">
            <v>0</v>
          </cell>
          <cell r="DC987">
            <v>0</v>
          </cell>
          <cell r="DD987">
            <v>0</v>
          </cell>
          <cell r="DE987">
            <v>0</v>
          </cell>
          <cell r="DF987">
            <v>0</v>
          </cell>
          <cell r="DG987">
            <v>0</v>
          </cell>
          <cell r="DH987">
            <v>0</v>
          </cell>
          <cell r="DI987">
            <v>0</v>
          </cell>
          <cell r="DJ987">
            <v>0</v>
          </cell>
          <cell r="DK987">
            <v>0</v>
          </cell>
          <cell r="DL987">
            <v>0</v>
          </cell>
          <cell r="DM987">
            <v>0</v>
          </cell>
          <cell r="DN987">
            <v>0</v>
          </cell>
          <cell r="DO987">
            <v>0</v>
          </cell>
          <cell r="DP987">
            <v>0</v>
          </cell>
          <cell r="DQ987">
            <v>0</v>
          </cell>
          <cell r="DR987">
            <v>0</v>
          </cell>
          <cell r="DS987">
            <v>0</v>
          </cell>
          <cell r="DT987">
            <v>0</v>
          </cell>
          <cell r="DU987">
            <v>0</v>
          </cell>
          <cell r="DV987">
            <v>0</v>
          </cell>
          <cell r="DW987">
            <v>0</v>
          </cell>
          <cell r="DX987">
            <v>0</v>
          </cell>
          <cell r="DY987">
            <v>0</v>
          </cell>
          <cell r="DZ987">
            <v>0</v>
          </cell>
          <cell r="EA987">
            <v>0</v>
          </cell>
          <cell r="EB987">
            <v>0</v>
          </cell>
          <cell r="EC987">
            <v>0</v>
          </cell>
          <cell r="ED987">
            <v>0</v>
          </cell>
        </row>
        <row r="988"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0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0</v>
          </cell>
          <cell r="BD988">
            <v>0</v>
          </cell>
          <cell r="BE988">
            <v>0</v>
          </cell>
          <cell r="BF988">
            <v>0</v>
          </cell>
          <cell r="BG988">
            <v>0</v>
          </cell>
          <cell r="BH988">
            <v>0</v>
          </cell>
          <cell r="BI988">
            <v>0</v>
          </cell>
          <cell r="BJ988">
            <v>0</v>
          </cell>
          <cell r="BK988">
            <v>0</v>
          </cell>
          <cell r="BL988">
            <v>0</v>
          </cell>
          <cell r="BM988">
            <v>0</v>
          </cell>
          <cell r="BN988">
            <v>0</v>
          </cell>
          <cell r="BO988">
            <v>0</v>
          </cell>
          <cell r="BP988">
            <v>0</v>
          </cell>
          <cell r="BQ988">
            <v>0</v>
          </cell>
          <cell r="BR988">
            <v>0</v>
          </cell>
          <cell r="BS988">
            <v>0</v>
          </cell>
          <cell r="BT988">
            <v>0</v>
          </cell>
          <cell r="BU988">
            <v>0</v>
          </cell>
          <cell r="BV988">
            <v>0</v>
          </cell>
          <cell r="BW988">
            <v>0</v>
          </cell>
          <cell r="BX988">
            <v>0</v>
          </cell>
          <cell r="BY988">
            <v>0</v>
          </cell>
          <cell r="BZ988">
            <v>0</v>
          </cell>
          <cell r="CA988">
            <v>0</v>
          </cell>
          <cell r="CB988">
            <v>0</v>
          </cell>
          <cell r="CC988">
            <v>0</v>
          </cell>
          <cell r="CD988">
            <v>0</v>
          </cell>
          <cell r="CE988">
            <v>0</v>
          </cell>
          <cell r="CF988">
            <v>0</v>
          </cell>
          <cell r="CG988">
            <v>0</v>
          </cell>
          <cell r="CH988">
            <v>0</v>
          </cell>
          <cell r="CI988">
            <v>0</v>
          </cell>
          <cell r="CJ988">
            <v>0</v>
          </cell>
          <cell r="CK988">
            <v>0</v>
          </cell>
          <cell r="CL988">
            <v>0</v>
          </cell>
          <cell r="CM988">
            <v>0</v>
          </cell>
          <cell r="CN988">
            <v>0</v>
          </cell>
          <cell r="CO988">
            <v>0</v>
          </cell>
          <cell r="CP988">
            <v>0</v>
          </cell>
          <cell r="CQ988">
            <v>0</v>
          </cell>
          <cell r="CR988">
            <v>0</v>
          </cell>
          <cell r="CS988">
            <v>0</v>
          </cell>
          <cell r="CT988">
            <v>0</v>
          </cell>
          <cell r="CU988">
            <v>0</v>
          </cell>
          <cell r="CV988">
            <v>0</v>
          </cell>
          <cell r="CW988">
            <v>0</v>
          </cell>
          <cell r="CX988">
            <v>0</v>
          </cell>
          <cell r="CY988">
            <v>0</v>
          </cell>
          <cell r="CZ988">
            <v>0</v>
          </cell>
          <cell r="DA988">
            <v>0</v>
          </cell>
          <cell r="DB988">
            <v>0</v>
          </cell>
          <cell r="DC988">
            <v>0</v>
          </cell>
          <cell r="DD988">
            <v>0</v>
          </cell>
          <cell r="DE988">
            <v>0</v>
          </cell>
          <cell r="DF988">
            <v>0</v>
          </cell>
          <cell r="DG988">
            <v>0</v>
          </cell>
          <cell r="DH988">
            <v>0</v>
          </cell>
          <cell r="DI988">
            <v>0</v>
          </cell>
          <cell r="DJ988">
            <v>0</v>
          </cell>
          <cell r="DK988">
            <v>0</v>
          </cell>
          <cell r="DL988">
            <v>0</v>
          </cell>
          <cell r="DM988">
            <v>0</v>
          </cell>
          <cell r="DN988">
            <v>0</v>
          </cell>
          <cell r="DO988">
            <v>0</v>
          </cell>
          <cell r="DP988">
            <v>0</v>
          </cell>
          <cell r="DQ988">
            <v>0</v>
          </cell>
          <cell r="DR988">
            <v>0</v>
          </cell>
          <cell r="DS988">
            <v>0</v>
          </cell>
          <cell r="DT988">
            <v>0</v>
          </cell>
          <cell r="DU988">
            <v>0</v>
          </cell>
          <cell r="DV988">
            <v>0</v>
          </cell>
          <cell r="DW988">
            <v>0</v>
          </cell>
          <cell r="DX988">
            <v>0</v>
          </cell>
          <cell r="DY988">
            <v>0</v>
          </cell>
          <cell r="DZ988">
            <v>0</v>
          </cell>
          <cell r="EA988">
            <v>0</v>
          </cell>
          <cell r="EB988">
            <v>0</v>
          </cell>
          <cell r="EC988">
            <v>0</v>
          </cell>
          <cell r="ED988">
            <v>0</v>
          </cell>
        </row>
        <row r="989"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  <cell r="BQ989">
            <v>0</v>
          </cell>
          <cell r="BR989">
            <v>0</v>
          </cell>
          <cell r="BS989">
            <v>0</v>
          </cell>
          <cell r="BT989">
            <v>0</v>
          </cell>
          <cell r="BU989">
            <v>0</v>
          </cell>
          <cell r="BV989">
            <v>0</v>
          </cell>
          <cell r="BW989">
            <v>0</v>
          </cell>
          <cell r="BX989">
            <v>0</v>
          </cell>
          <cell r="BY989">
            <v>0</v>
          </cell>
          <cell r="BZ989">
            <v>0</v>
          </cell>
          <cell r="CA989">
            <v>0</v>
          </cell>
          <cell r="CB989">
            <v>0</v>
          </cell>
          <cell r="CC989">
            <v>0</v>
          </cell>
          <cell r="CD989">
            <v>0</v>
          </cell>
          <cell r="CE989">
            <v>0</v>
          </cell>
          <cell r="CF989">
            <v>0</v>
          </cell>
          <cell r="CG989">
            <v>0</v>
          </cell>
          <cell r="CH989">
            <v>0</v>
          </cell>
          <cell r="CI989">
            <v>0</v>
          </cell>
          <cell r="CJ989">
            <v>0</v>
          </cell>
          <cell r="CK989">
            <v>0</v>
          </cell>
          <cell r="CL989">
            <v>0</v>
          </cell>
          <cell r="CM989">
            <v>0</v>
          </cell>
          <cell r="CN989">
            <v>0</v>
          </cell>
          <cell r="CO989">
            <v>0</v>
          </cell>
          <cell r="CP989">
            <v>0</v>
          </cell>
          <cell r="CQ989">
            <v>0</v>
          </cell>
          <cell r="CR989">
            <v>0</v>
          </cell>
          <cell r="CS989">
            <v>0</v>
          </cell>
          <cell r="CT989">
            <v>0</v>
          </cell>
          <cell r="CU989">
            <v>0</v>
          </cell>
          <cell r="CV989">
            <v>0</v>
          </cell>
          <cell r="CW989">
            <v>0</v>
          </cell>
          <cell r="CX989">
            <v>0</v>
          </cell>
          <cell r="CY989">
            <v>0</v>
          </cell>
          <cell r="CZ989">
            <v>0</v>
          </cell>
          <cell r="DA989">
            <v>0</v>
          </cell>
          <cell r="DB989">
            <v>0</v>
          </cell>
          <cell r="DC989">
            <v>0</v>
          </cell>
          <cell r="DD989">
            <v>0</v>
          </cell>
          <cell r="DE989">
            <v>0</v>
          </cell>
          <cell r="DF989">
            <v>0</v>
          </cell>
          <cell r="DG989">
            <v>0</v>
          </cell>
          <cell r="DH989">
            <v>0</v>
          </cell>
          <cell r="DI989">
            <v>0</v>
          </cell>
          <cell r="DJ989">
            <v>0</v>
          </cell>
          <cell r="DK989">
            <v>0</v>
          </cell>
          <cell r="DL989">
            <v>0</v>
          </cell>
          <cell r="DM989">
            <v>0</v>
          </cell>
          <cell r="DN989">
            <v>0</v>
          </cell>
          <cell r="DO989">
            <v>0</v>
          </cell>
          <cell r="DP989">
            <v>0</v>
          </cell>
          <cell r="DQ989">
            <v>0</v>
          </cell>
          <cell r="DR989">
            <v>0</v>
          </cell>
          <cell r="DS989">
            <v>0</v>
          </cell>
          <cell r="DT989">
            <v>0</v>
          </cell>
          <cell r="DU989">
            <v>0</v>
          </cell>
          <cell r="DV989">
            <v>0</v>
          </cell>
          <cell r="DW989">
            <v>0</v>
          </cell>
          <cell r="DX989">
            <v>0</v>
          </cell>
          <cell r="DY989">
            <v>0</v>
          </cell>
          <cell r="DZ989">
            <v>0</v>
          </cell>
          <cell r="EA989">
            <v>0</v>
          </cell>
          <cell r="EB989">
            <v>0</v>
          </cell>
          <cell r="EC989">
            <v>0</v>
          </cell>
          <cell r="ED989">
            <v>0</v>
          </cell>
        </row>
        <row r="992"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0</v>
          </cell>
          <cell r="AO992">
            <v>0</v>
          </cell>
          <cell r="AP992">
            <v>0</v>
          </cell>
          <cell r="AQ992">
            <v>0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0</v>
          </cell>
          <cell r="AW992">
            <v>0</v>
          </cell>
          <cell r="AX992">
            <v>0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0</v>
          </cell>
          <cell r="BD992">
            <v>0</v>
          </cell>
          <cell r="BE992">
            <v>0</v>
          </cell>
          <cell r="BF992">
            <v>0</v>
          </cell>
          <cell r="BG992">
            <v>0</v>
          </cell>
          <cell r="BH992">
            <v>0</v>
          </cell>
          <cell r="BI992">
            <v>0</v>
          </cell>
          <cell r="BJ992">
            <v>0</v>
          </cell>
          <cell r="BK992">
            <v>0</v>
          </cell>
          <cell r="BL992">
            <v>0</v>
          </cell>
          <cell r="BM992">
            <v>0</v>
          </cell>
          <cell r="BN992">
            <v>0</v>
          </cell>
          <cell r="BO992">
            <v>0</v>
          </cell>
          <cell r="BP992">
            <v>0</v>
          </cell>
          <cell r="BQ992">
            <v>0</v>
          </cell>
          <cell r="BR992">
            <v>0</v>
          </cell>
          <cell r="BS992">
            <v>0</v>
          </cell>
          <cell r="BT992">
            <v>0</v>
          </cell>
          <cell r="BU992">
            <v>0</v>
          </cell>
          <cell r="BV992">
            <v>0</v>
          </cell>
          <cell r="BW992">
            <v>0</v>
          </cell>
          <cell r="BX992">
            <v>0</v>
          </cell>
          <cell r="BY992">
            <v>0</v>
          </cell>
          <cell r="BZ992">
            <v>0</v>
          </cell>
          <cell r="CA992">
            <v>0</v>
          </cell>
          <cell r="CB992">
            <v>0</v>
          </cell>
          <cell r="CC992">
            <v>0</v>
          </cell>
          <cell r="CD992">
            <v>0</v>
          </cell>
          <cell r="CE992">
            <v>0</v>
          </cell>
          <cell r="CF992">
            <v>0</v>
          </cell>
          <cell r="CG992">
            <v>0</v>
          </cell>
          <cell r="CH992">
            <v>0</v>
          </cell>
          <cell r="CI992">
            <v>0</v>
          </cell>
          <cell r="CJ992">
            <v>0</v>
          </cell>
          <cell r="CK992">
            <v>0</v>
          </cell>
          <cell r="CL992">
            <v>0</v>
          </cell>
          <cell r="CM992">
            <v>0</v>
          </cell>
          <cell r="CN992">
            <v>0</v>
          </cell>
          <cell r="CO992">
            <v>0</v>
          </cell>
          <cell r="CP992">
            <v>0</v>
          </cell>
          <cell r="CQ992">
            <v>0</v>
          </cell>
          <cell r="CR992">
            <v>0</v>
          </cell>
          <cell r="CS992">
            <v>0</v>
          </cell>
          <cell r="CT992">
            <v>0</v>
          </cell>
          <cell r="CU992">
            <v>0</v>
          </cell>
          <cell r="CV992">
            <v>0</v>
          </cell>
          <cell r="CW992">
            <v>0</v>
          </cell>
          <cell r="CX992">
            <v>0</v>
          </cell>
          <cell r="CY992">
            <v>0</v>
          </cell>
          <cell r="CZ992">
            <v>0</v>
          </cell>
          <cell r="DA992">
            <v>0</v>
          </cell>
          <cell r="DB992">
            <v>0</v>
          </cell>
          <cell r="DC992">
            <v>0</v>
          </cell>
          <cell r="DD992">
            <v>0</v>
          </cell>
          <cell r="DE992">
            <v>0</v>
          </cell>
          <cell r="DF992">
            <v>0</v>
          </cell>
          <cell r="DG992">
            <v>0</v>
          </cell>
          <cell r="DH992">
            <v>0</v>
          </cell>
          <cell r="DI992">
            <v>0</v>
          </cell>
          <cell r="DJ992">
            <v>0</v>
          </cell>
          <cell r="DK992">
            <v>0</v>
          </cell>
          <cell r="DL992">
            <v>0</v>
          </cell>
          <cell r="DM992">
            <v>0</v>
          </cell>
          <cell r="DN992">
            <v>0</v>
          </cell>
          <cell r="DO992">
            <v>0</v>
          </cell>
          <cell r="DP992">
            <v>0</v>
          </cell>
          <cell r="DQ992">
            <v>0</v>
          </cell>
          <cell r="DR992">
            <v>0</v>
          </cell>
          <cell r="DS992">
            <v>0</v>
          </cell>
          <cell r="DT992">
            <v>0</v>
          </cell>
          <cell r="DU992">
            <v>0</v>
          </cell>
          <cell r="DV992">
            <v>0</v>
          </cell>
          <cell r="DW992">
            <v>0</v>
          </cell>
          <cell r="DX992">
            <v>0</v>
          </cell>
          <cell r="DY992">
            <v>0</v>
          </cell>
          <cell r="DZ992">
            <v>0</v>
          </cell>
          <cell r="EA992">
            <v>0</v>
          </cell>
          <cell r="EB992">
            <v>0</v>
          </cell>
          <cell r="EC992">
            <v>0</v>
          </cell>
          <cell r="ED992">
            <v>0</v>
          </cell>
        </row>
        <row r="993"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E993">
            <v>0</v>
          </cell>
          <cell r="BF993">
            <v>0</v>
          </cell>
          <cell r="BG993">
            <v>0</v>
          </cell>
          <cell r="BH993">
            <v>0</v>
          </cell>
          <cell r="BI993">
            <v>0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P993">
            <v>0</v>
          </cell>
          <cell r="BQ993">
            <v>0</v>
          </cell>
          <cell r="BR993">
            <v>0</v>
          </cell>
          <cell r="BS993">
            <v>0</v>
          </cell>
          <cell r="BT993">
            <v>0</v>
          </cell>
          <cell r="BU993">
            <v>0</v>
          </cell>
          <cell r="BV993">
            <v>0</v>
          </cell>
          <cell r="BW993">
            <v>0</v>
          </cell>
          <cell r="BX993">
            <v>0</v>
          </cell>
          <cell r="BY993">
            <v>0</v>
          </cell>
          <cell r="BZ993">
            <v>0</v>
          </cell>
          <cell r="CA993">
            <v>0</v>
          </cell>
          <cell r="CB993">
            <v>0</v>
          </cell>
          <cell r="CC993">
            <v>0</v>
          </cell>
          <cell r="CD993">
            <v>0</v>
          </cell>
          <cell r="CE993">
            <v>0</v>
          </cell>
          <cell r="CF993">
            <v>0</v>
          </cell>
          <cell r="CG993">
            <v>0</v>
          </cell>
          <cell r="CH993">
            <v>0</v>
          </cell>
          <cell r="CI993">
            <v>0</v>
          </cell>
          <cell r="CJ993">
            <v>0</v>
          </cell>
          <cell r="CK993">
            <v>0</v>
          </cell>
          <cell r="CL993">
            <v>0</v>
          </cell>
          <cell r="CM993">
            <v>0</v>
          </cell>
          <cell r="CN993">
            <v>0</v>
          </cell>
          <cell r="CO993">
            <v>0</v>
          </cell>
          <cell r="CP993">
            <v>0</v>
          </cell>
          <cell r="CQ993">
            <v>0</v>
          </cell>
          <cell r="CR993">
            <v>0</v>
          </cell>
          <cell r="CS993">
            <v>0</v>
          </cell>
          <cell r="CT993">
            <v>0</v>
          </cell>
          <cell r="CU993">
            <v>0</v>
          </cell>
          <cell r="CV993">
            <v>0</v>
          </cell>
          <cell r="CW993">
            <v>0</v>
          </cell>
          <cell r="CX993">
            <v>0</v>
          </cell>
          <cell r="CY993">
            <v>0</v>
          </cell>
          <cell r="CZ993">
            <v>0</v>
          </cell>
          <cell r="DA993">
            <v>0</v>
          </cell>
          <cell r="DB993">
            <v>0</v>
          </cell>
          <cell r="DC993">
            <v>0</v>
          </cell>
          <cell r="DD993">
            <v>0</v>
          </cell>
          <cell r="DE993">
            <v>0</v>
          </cell>
          <cell r="DF993">
            <v>0</v>
          </cell>
          <cell r="DG993">
            <v>0</v>
          </cell>
          <cell r="DH993">
            <v>0</v>
          </cell>
          <cell r="DI993">
            <v>0</v>
          </cell>
          <cell r="DJ993">
            <v>0</v>
          </cell>
          <cell r="DK993">
            <v>0</v>
          </cell>
          <cell r="DL993">
            <v>0</v>
          </cell>
          <cell r="DM993">
            <v>0</v>
          </cell>
          <cell r="DN993">
            <v>0</v>
          </cell>
          <cell r="DO993">
            <v>0</v>
          </cell>
          <cell r="DP993">
            <v>0</v>
          </cell>
          <cell r="DQ993">
            <v>0</v>
          </cell>
          <cell r="DR993">
            <v>0</v>
          </cell>
          <cell r="DS993">
            <v>0</v>
          </cell>
          <cell r="DT993">
            <v>0</v>
          </cell>
          <cell r="DU993">
            <v>0</v>
          </cell>
          <cell r="DV993">
            <v>0</v>
          </cell>
          <cell r="DW993">
            <v>0</v>
          </cell>
          <cell r="DX993">
            <v>0</v>
          </cell>
          <cell r="DY993">
            <v>0</v>
          </cell>
          <cell r="DZ993">
            <v>0</v>
          </cell>
          <cell r="EA993">
            <v>0</v>
          </cell>
          <cell r="EB993">
            <v>0</v>
          </cell>
          <cell r="EC993">
            <v>0</v>
          </cell>
          <cell r="ED993">
            <v>0</v>
          </cell>
        </row>
        <row r="994"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0</v>
          </cell>
          <cell r="BE994">
            <v>0</v>
          </cell>
          <cell r="BF994">
            <v>0</v>
          </cell>
          <cell r="BG994">
            <v>0</v>
          </cell>
          <cell r="BH994">
            <v>0</v>
          </cell>
          <cell r="BI994">
            <v>0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  <cell r="BN994">
            <v>0</v>
          </cell>
          <cell r="BO994">
            <v>0</v>
          </cell>
          <cell r="BP994">
            <v>0</v>
          </cell>
          <cell r="BQ994">
            <v>0</v>
          </cell>
          <cell r="BR994">
            <v>0</v>
          </cell>
          <cell r="BS994">
            <v>0</v>
          </cell>
          <cell r="BT994">
            <v>0</v>
          </cell>
          <cell r="BU994">
            <v>0</v>
          </cell>
          <cell r="BV994">
            <v>0</v>
          </cell>
          <cell r="BW994">
            <v>0</v>
          </cell>
          <cell r="BX994">
            <v>0</v>
          </cell>
          <cell r="BY994">
            <v>0</v>
          </cell>
          <cell r="BZ994">
            <v>0</v>
          </cell>
          <cell r="CA994">
            <v>0</v>
          </cell>
          <cell r="CB994">
            <v>0</v>
          </cell>
          <cell r="CC994">
            <v>0</v>
          </cell>
          <cell r="CD994">
            <v>0</v>
          </cell>
          <cell r="CE994">
            <v>0</v>
          </cell>
          <cell r="CF994">
            <v>0</v>
          </cell>
          <cell r="CG994">
            <v>0</v>
          </cell>
          <cell r="CH994">
            <v>0</v>
          </cell>
          <cell r="CI994">
            <v>0</v>
          </cell>
          <cell r="CJ994">
            <v>0</v>
          </cell>
          <cell r="CK994">
            <v>0</v>
          </cell>
          <cell r="CL994">
            <v>0</v>
          </cell>
          <cell r="CM994">
            <v>0</v>
          </cell>
          <cell r="CN994">
            <v>0</v>
          </cell>
          <cell r="CO994">
            <v>0</v>
          </cell>
          <cell r="CP994">
            <v>0</v>
          </cell>
          <cell r="CQ994">
            <v>0</v>
          </cell>
          <cell r="CR994">
            <v>0</v>
          </cell>
          <cell r="CS994">
            <v>0</v>
          </cell>
          <cell r="CT994">
            <v>0</v>
          </cell>
          <cell r="CU994">
            <v>0</v>
          </cell>
          <cell r="CV994">
            <v>0</v>
          </cell>
          <cell r="CW994">
            <v>0</v>
          </cell>
          <cell r="CX994">
            <v>0</v>
          </cell>
          <cell r="CY994">
            <v>0</v>
          </cell>
          <cell r="CZ994">
            <v>0</v>
          </cell>
          <cell r="DA994">
            <v>0</v>
          </cell>
          <cell r="DB994">
            <v>0</v>
          </cell>
          <cell r="DC994">
            <v>0</v>
          </cell>
          <cell r="DD994">
            <v>0</v>
          </cell>
          <cell r="DE994">
            <v>0</v>
          </cell>
          <cell r="DF994">
            <v>0</v>
          </cell>
          <cell r="DG994">
            <v>0</v>
          </cell>
          <cell r="DH994">
            <v>0</v>
          </cell>
          <cell r="DI994">
            <v>0</v>
          </cell>
          <cell r="DJ994">
            <v>0</v>
          </cell>
          <cell r="DK994">
            <v>0</v>
          </cell>
          <cell r="DL994">
            <v>0</v>
          </cell>
          <cell r="DM994">
            <v>0</v>
          </cell>
          <cell r="DN994">
            <v>0</v>
          </cell>
          <cell r="DO994">
            <v>0</v>
          </cell>
          <cell r="DP994">
            <v>0</v>
          </cell>
          <cell r="DQ994">
            <v>0</v>
          </cell>
          <cell r="DR994">
            <v>0</v>
          </cell>
          <cell r="DS994">
            <v>0</v>
          </cell>
          <cell r="DT994">
            <v>0</v>
          </cell>
          <cell r="DU994">
            <v>0</v>
          </cell>
          <cell r="DV994">
            <v>0</v>
          </cell>
          <cell r="DW994">
            <v>0</v>
          </cell>
          <cell r="DX994">
            <v>0</v>
          </cell>
          <cell r="DY994">
            <v>0</v>
          </cell>
          <cell r="DZ994">
            <v>0</v>
          </cell>
          <cell r="EA994">
            <v>0</v>
          </cell>
          <cell r="EB994">
            <v>0</v>
          </cell>
          <cell r="EC994">
            <v>0</v>
          </cell>
          <cell r="ED994">
            <v>0</v>
          </cell>
        </row>
        <row r="995"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0</v>
          </cell>
          <cell r="AV995">
            <v>0</v>
          </cell>
          <cell r="AW995">
            <v>0</v>
          </cell>
          <cell r="AX995">
            <v>0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0</v>
          </cell>
          <cell r="BD995">
            <v>0</v>
          </cell>
          <cell r="BE995">
            <v>0</v>
          </cell>
          <cell r="BF995">
            <v>0</v>
          </cell>
          <cell r="BG995">
            <v>0</v>
          </cell>
          <cell r="BH995">
            <v>0</v>
          </cell>
          <cell r="BI995">
            <v>0</v>
          </cell>
          <cell r="BJ995">
            <v>0</v>
          </cell>
          <cell r="BK995">
            <v>0</v>
          </cell>
          <cell r="BL995">
            <v>0</v>
          </cell>
          <cell r="BM995">
            <v>0</v>
          </cell>
          <cell r="BN995">
            <v>0</v>
          </cell>
          <cell r="BO995">
            <v>0</v>
          </cell>
          <cell r="BP995">
            <v>0</v>
          </cell>
          <cell r="BQ995">
            <v>0</v>
          </cell>
          <cell r="BR995">
            <v>0</v>
          </cell>
          <cell r="BS995">
            <v>0</v>
          </cell>
          <cell r="BT995">
            <v>0</v>
          </cell>
          <cell r="BU995">
            <v>0</v>
          </cell>
          <cell r="BV995">
            <v>0</v>
          </cell>
          <cell r="BW995">
            <v>0</v>
          </cell>
          <cell r="BX995">
            <v>0</v>
          </cell>
          <cell r="BY995">
            <v>0</v>
          </cell>
          <cell r="BZ995">
            <v>0</v>
          </cell>
          <cell r="CA995">
            <v>0</v>
          </cell>
          <cell r="CB995">
            <v>0</v>
          </cell>
          <cell r="CC995">
            <v>0</v>
          </cell>
          <cell r="CD995">
            <v>0</v>
          </cell>
          <cell r="CE995">
            <v>0</v>
          </cell>
          <cell r="CF995">
            <v>0</v>
          </cell>
          <cell r="CG995">
            <v>0</v>
          </cell>
          <cell r="CH995">
            <v>0</v>
          </cell>
          <cell r="CI995">
            <v>0</v>
          </cell>
          <cell r="CJ995">
            <v>0</v>
          </cell>
          <cell r="CK995">
            <v>0</v>
          </cell>
          <cell r="CL995">
            <v>0</v>
          </cell>
          <cell r="CM995">
            <v>0</v>
          </cell>
          <cell r="CN995">
            <v>0</v>
          </cell>
          <cell r="CO995">
            <v>0</v>
          </cell>
          <cell r="CP995">
            <v>0</v>
          </cell>
          <cell r="CQ995">
            <v>0</v>
          </cell>
          <cell r="CR995">
            <v>0</v>
          </cell>
          <cell r="CS995">
            <v>0</v>
          </cell>
          <cell r="CT995">
            <v>0</v>
          </cell>
          <cell r="CU995">
            <v>0</v>
          </cell>
          <cell r="CV995">
            <v>0</v>
          </cell>
          <cell r="CW995">
            <v>0</v>
          </cell>
          <cell r="CX995">
            <v>0</v>
          </cell>
          <cell r="CY995">
            <v>0</v>
          </cell>
          <cell r="CZ995">
            <v>0</v>
          </cell>
          <cell r="DA995">
            <v>0</v>
          </cell>
          <cell r="DB995">
            <v>0</v>
          </cell>
          <cell r="DC995">
            <v>0</v>
          </cell>
          <cell r="DD995">
            <v>0</v>
          </cell>
          <cell r="DE995">
            <v>0</v>
          </cell>
          <cell r="DF995">
            <v>0</v>
          </cell>
          <cell r="DG995">
            <v>0</v>
          </cell>
          <cell r="DH995">
            <v>0</v>
          </cell>
          <cell r="DI995">
            <v>0</v>
          </cell>
          <cell r="DJ995">
            <v>0</v>
          </cell>
          <cell r="DK995">
            <v>0</v>
          </cell>
          <cell r="DL995">
            <v>0</v>
          </cell>
          <cell r="DM995">
            <v>0</v>
          </cell>
          <cell r="DN995">
            <v>0</v>
          </cell>
          <cell r="DO995">
            <v>0</v>
          </cell>
          <cell r="DP995">
            <v>0</v>
          </cell>
          <cell r="DQ995">
            <v>0</v>
          </cell>
          <cell r="DR995">
            <v>0</v>
          </cell>
          <cell r="DS995">
            <v>0</v>
          </cell>
          <cell r="DT995">
            <v>0</v>
          </cell>
          <cell r="DU995">
            <v>0</v>
          </cell>
          <cell r="DV995">
            <v>0</v>
          </cell>
          <cell r="DW995">
            <v>0</v>
          </cell>
          <cell r="DX995">
            <v>0</v>
          </cell>
          <cell r="DY995">
            <v>0</v>
          </cell>
          <cell r="DZ995">
            <v>0</v>
          </cell>
          <cell r="EA995">
            <v>0</v>
          </cell>
          <cell r="EB995">
            <v>0</v>
          </cell>
          <cell r="EC995">
            <v>0</v>
          </cell>
          <cell r="ED995">
            <v>0</v>
          </cell>
        </row>
        <row r="999"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0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</v>
          </cell>
          <cell r="AW999">
            <v>0</v>
          </cell>
          <cell r="AX999">
            <v>0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0</v>
          </cell>
          <cell r="BD999">
            <v>0</v>
          </cell>
          <cell r="BE999">
            <v>0</v>
          </cell>
          <cell r="BF999">
            <v>0</v>
          </cell>
          <cell r="BG999">
            <v>0</v>
          </cell>
          <cell r="BH999">
            <v>0</v>
          </cell>
          <cell r="BI999">
            <v>0</v>
          </cell>
          <cell r="BJ999">
            <v>0</v>
          </cell>
          <cell r="BK999">
            <v>0</v>
          </cell>
          <cell r="BL999">
            <v>0</v>
          </cell>
          <cell r="BM999">
            <v>0</v>
          </cell>
          <cell r="BN999">
            <v>0</v>
          </cell>
          <cell r="BO999">
            <v>0</v>
          </cell>
          <cell r="BP999">
            <v>0</v>
          </cell>
          <cell r="BQ999">
            <v>0</v>
          </cell>
          <cell r="BR999">
            <v>0</v>
          </cell>
          <cell r="BS999">
            <v>0</v>
          </cell>
          <cell r="BT999">
            <v>0</v>
          </cell>
          <cell r="BU999">
            <v>0</v>
          </cell>
          <cell r="BV999">
            <v>0</v>
          </cell>
          <cell r="BW999">
            <v>0</v>
          </cell>
          <cell r="BX999">
            <v>0</v>
          </cell>
          <cell r="BY999">
            <v>0</v>
          </cell>
          <cell r="BZ999">
            <v>0</v>
          </cell>
          <cell r="CA999">
            <v>0</v>
          </cell>
          <cell r="CB999">
            <v>0</v>
          </cell>
          <cell r="CC999">
            <v>0</v>
          </cell>
          <cell r="CD999">
            <v>0</v>
          </cell>
          <cell r="CE999">
            <v>0</v>
          </cell>
          <cell r="CF999">
            <v>0</v>
          </cell>
          <cell r="CG999">
            <v>0</v>
          </cell>
          <cell r="CH999">
            <v>0</v>
          </cell>
          <cell r="CI999">
            <v>0</v>
          </cell>
          <cell r="CJ999">
            <v>0</v>
          </cell>
          <cell r="CK999">
            <v>0</v>
          </cell>
          <cell r="CL999">
            <v>0</v>
          </cell>
          <cell r="CM999">
            <v>0</v>
          </cell>
          <cell r="CN999">
            <v>0</v>
          </cell>
          <cell r="CO999">
            <v>0</v>
          </cell>
          <cell r="CP999">
            <v>0</v>
          </cell>
          <cell r="CQ999">
            <v>0</v>
          </cell>
          <cell r="CR999">
            <v>0</v>
          </cell>
          <cell r="CS999">
            <v>0</v>
          </cell>
          <cell r="CT999">
            <v>0</v>
          </cell>
          <cell r="CU999">
            <v>0</v>
          </cell>
          <cell r="CV999">
            <v>0</v>
          </cell>
          <cell r="CW999">
            <v>0</v>
          </cell>
          <cell r="CX999">
            <v>0</v>
          </cell>
          <cell r="CY999">
            <v>0</v>
          </cell>
          <cell r="CZ999">
            <v>0</v>
          </cell>
          <cell r="DA999">
            <v>0</v>
          </cell>
          <cell r="DB999">
            <v>0</v>
          </cell>
          <cell r="DC999">
            <v>0</v>
          </cell>
          <cell r="DD999">
            <v>0</v>
          </cell>
          <cell r="DE999">
            <v>0</v>
          </cell>
          <cell r="DF999">
            <v>0</v>
          </cell>
          <cell r="DG999">
            <v>0</v>
          </cell>
          <cell r="DH999">
            <v>0</v>
          </cell>
          <cell r="DI999">
            <v>0</v>
          </cell>
          <cell r="DJ999">
            <v>0</v>
          </cell>
          <cell r="DK999">
            <v>0</v>
          </cell>
          <cell r="DL999">
            <v>0</v>
          </cell>
          <cell r="DM999">
            <v>0</v>
          </cell>
          <cell r="DN999">
            <v>0</v>
          </cell>
          <cell r="DO999">
            <v>0</v>
          </cell>
          <cell r="DP999">
            <v>0</v>
          </cell>
          <cell r="DQ999">
            <v>0</v>
          </cell>
          <cell r="DR999">
            <v>0</v>
          </cell>
          <cell r="DS999">
            <v>0</v>
          </cell>
          <cell r="DT999">
            <v>0</v>
          </cell>
          <cell r="DU999">
            <v>0</v>
          </cell>
          <cell r="DV999">
            <v>0</v>
          </cell>
          <cell r="DW999">
            <v>0</v>
          </cell>
          <cell r="DX999">
            <v>0</v>
          </cell>
          <cell r="DY999">
            <v>0</v>
          </cell>
          <cell r="DZ999">
            <v>0</v>
          </cell>
          <cell r="EA999">
            <v>0</v>
          </cell>
          <cell r="EB999">
            <v>0</v>
          </cell>
          <cell r="EC999">
            <v>0</v>
          </cell>
          <cell r="ED999">
            <v>0</v>
          </cell>
        </row>
        <row r="1000"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0</v>
          </cell>
          <cell r="AX1000">
            <v>0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0</v>
          </cell>
          <cell r="BD1000">
            <v>0</v>
          </cell>
          <cell r="BE1000">
            <v>0</v>
          </cell>
          <cell r="BF1000">
            <v>0</v>
          </cell>
          <cell r="BG1000">
            <v>0</v>
          </cell>
          <cell r="BH1000">
            <v>0</v>
          </cell>
          <cell r="BI1000">
            <v>0</v>
          </cell>
          <cell r="BJ1000">
            <v>0</v>
          </cell>
          <cell r="BK1000">
            <v>0</v>
          </cell>
          <cell r="BL1000">
            <v>0</v>
          </cell>
          <cell r="BM1000">
            <v>0</v>
          </cell>
          <cell r="BN1000">
            <v>0</v>
          </cell>
          <cell r="BO1000">
            <v>0</v>
          </cell>
          <cell r="BP1000">
            <v>0</v>
          </cell>
          <cell r="BQ1000">
            <v>0</v>
          </cell>
          <cell r="BR1000">
            <v>0</v>
          </cell>
          <cell r="BS1000">
            <v>0</v>
          </cell>
          <cell r="BT1000">
            <v>0</v>
          </cell>
          <cell r="BU1000">
            <v>0</v>
          </cell>
          <cell r="BV1000">
            <v>0</v>
          </cell>
          <cell r="BW1000">
            <v>0</v>
          </cell>
          <cell r="BX1000">
            <v>0</v>
          </cell>
          <cell r="BY1000">
            <v>0</v>
          </cell>
          <cell r="BZ1000">
            <v>0</v>
          </cell>
          <cell r="CA1000">
            <v>0</v>
          </cell>
          <cell r="CB1000">
            <v>0</v>
          </cell>
          <cell r="CC1000">
            <v>0</v>
          </cell>
          <cell r="CD1000">
            <v>0</v>
          </cell>
          <cell r="CE1000">
            <v>0</v>
          </cell>
          <cell r="CF1000">
            <v>0</v>
          </cell>
          <cell r="CG1000">
            <v>0</v>
          </cell>
          <cell r="CH1000">
            <v>0</v>
          </cell>
          <cell r="CI1000">
            <v>0</v>
          </cell>
          <cell r="CJ1000">
            <v>0</v>
          </cell>
          <cell r="CK1000">
            <v>0</v>
          </cell>
          <cell r="CL1000">
            <v>0</v>
          </cell>
          <cell r="CM1000">
            <v>0</v>
          </cell>
          <cell r="CN1000">
            <v>0</v>
          </cell>
          <cell r="CO1000">
            <v>0</v>
          </cell>
          <cell r="CP1000">
            <v>0</v>
          </cell>
          <cell r="CQ1000">
            <v>0</v>
          </cell>
          <cell r="CR1000">
            <v>0</v>
          </cell>
          <cell r="CS1000">
            <v>0</v>
          </cell>
          <cell r="CT1000">
            <v>0</v>
          </cell>
          <cell r="CU1000">
            <v>0</v>
          </cell>
          <cell r="CV1000">
            <v>0</v>
          </cell>
          <cell r="CW1000">
            <v>0</v>
          </cell>
          <cell r="CX1000">
            <v>0</v>
          </cell>
          <cell r="CY1000">
            <v>0</v>
          </cell>
          <cell r="CZ1000">
            <v>0</v>
          </cell>
          <cell r="DA1000">
            <v>0</v>
          </cell>
          <cell r="DB1000">
            <v>0</v>
          </cell>
          <cell r="DC1000">
            <v>0</v>
          </cell>
          <cell r="DD1000">
            <v>0</v>
          </cell>
          <cell r="DE1000">
            <v>0</v>
          </cell>
          <cell r="DF1000">
            <v>0</v>
          </cell>
          <cell r="DG1000">
            <v>0</v>
          </cell>
          <cell r="DH1000">
            <v>0</v>
          </cell>
          <cell r="DI1000">
            <v>0</v>
          </cell>
          <cell r="DJ1000">
            <v>0</v>
          </cell>
          <cell r="DK1000">
            <v>0</v>
          </cell>
          <cell r="DL1000">
            <v>0</v>
          </cell>
          <cell r="DM1000">
            <v>0</v>
          </cell>
          <cell r="DN1000">
            <v>0</v>
          </cell>
          <cell r="DO1000">
            <v>0</v>
          </cell>
          <cell r="DP1000">
            <v>0</v>
          </cell>
          <cell r="DQ1000">
            <v>0</v>
          </cell>
          <cell r="DR1000">
            <v>0</v>
          </cell>
          <cell r="DS1000">
            <v>0</v>
          </cell>
          <cell r="DT1000">
            <v>0</v>
          </cell>
          <cell r="DU1000">
            <v>0</v>
          </cell>
          <cell r="DV1000">
            <v>0</v>
          </cell>
          <cell r="DW1000">
            <v>0</v>
          </cell>
          <cell r="DX1000">
            <v>0</v>
          </cell>
          <cell r="DY1000">
            <v>0</v>
          </cell>
          <cell r="DZ1000">
            <v>0</v>
          </cell>
          <cell r="EA1000">
            <v>0</v>
          </cell>
          <cell r="EB1000">
            <v>0</v>
          </cell>
          <cell r="EC1000">
            <v>0</v>
          </cell>
          <cell r="ED1000">
            <v>0</v>
          </cell>
        </row>
        <row r="1001"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0</v>
          </cell>
          <cell r="AX1001">
            <v>0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0</v>
          </cell>
          <cell r="BD1001">
            <v>0</v>
          </cell>
          <cell r="BE1001">
            <v>0</v>
          </cell>
          <cell r="BF1001">
            <v>0</v>
          </cell>
          <cell r="BG1001">
            <v>0</v>
          </cell>
          <cell r="BH1001">
            <v>0</v>
          </cell>
          <cell r="BI1001">
            <v>0</v>
          </cell>
          <cell r="BJ1001">
            <v>0</v>
          </cell>
          <cell r="BK1001">
            <v>0</v>
          </cell>
          <cell r="BL1001">
            <v>0</v>
          </cell>
          <cell r="BM1001">
            <v>0</v>
          </cell>
          <cell r="BN1001">
            <v>0</v>
          </cell>
          <cell r="BO1001">
            <v>0</v>
          </cell>
          <cell r="BP1001">
            <v>0</v>
          </cell>
          <cell r="BQ1001">
            <v>0</v>
          </cell>
          <cell r="BR1001">
            <v>0</v>
          </cell>
          <cell r="BS1001">
            <v>0</v>
          </cell>
          <cell r="BT1001">
            <v>0</v>
          </cell>
          <cell r="BU1001">
            <v>0</v>
          </cell>
          <cell r="BV1001">
            <v>0</v>
          </cell>
          <cell r="BW1001">
            <v>0</v>
          </cell>
          <cell r="BX1001">
            <v>0</v>
          </cell>
          <cell r="BY1001">
            <v>0</v>
          </cell>
          <cell r="BZ1001">
            <v>0</v>
          </cell>
          <cell r="CA1001">
            <v>0</v>
          </cell>
          <cell r="CB1001">
            <v>0</v>
          </cell>
          <cell r="CC1001">
            <v>0</v>
          </cell>
          <cell r="CD1001">
            <v>0</v>
          </cell>
          <cell r="CE1001">
            <v>0</v>
          </cell>
          <cell r="CF1001">
            <v>0</v>
          </cell>
          <cell r="CG1001">
            <v>0</v>
          </cell>
          <cell r="CH1001">
            <v>0</v>
          </cell>
          <cell r="CI1001">
            <v>0</v>
          </cell>
          <cell r="CJ1001">
            <v>0</v>
          </cell>
          <cell r="CK1001">
            <v>0</v>
          </cell>
          <cell r="CL1001">
            <v>0</v>
          </cell>
          <cell r="CM1001">
            <v>0</v>
          </cell>
          <cell r="CN1001">
            <v>0</v>
          </cell>
          <cell r="CO1001">
            <v>0</v>
          </cell>
          <cell r="CP1001">
            <v>0</v>
          </cell>
          <cell r="CQ1001">
            <v>0</v>
          </cell>
          <cell r="CR1001">
            <v>0</v>
          </cell>
          <cell r="CS1001">
            <v>0</v>
          </cell>
          <cell r="CT1001">
            <v>0</v>
          </cell>
          <cell r="CU1001">
            <v>0</v>
          </cell>
          <cell r="CV1001">
            <v>0</v>
          </cell>
          <cell r="CW1001">
            <v>0</v>
          </cell>
          <cell r="CX1001">
            <v>0</v>
          </cell>
          <cell r="CY1001">
            <v>0</v>
          </cell>
          <cell r="CZ1001">
            <v>0</v>
          </cell>
          <cell r="DA1001">
            <v>0</v>
          </cell>
          <cell r="DB1001">
            <v>0</v>
          </cell>
          <cell r="DC1001">
            <v>0</v>
          </cell>
          <cell r="DD1001">
            <v>0</v>
          </cell>
          <cell r="DE1001">
            <v>0</v>
          </cell>
          <cell r="DF1001">
            <v>0</v>
          </cell>
          <cell r="DG1001">
            <v>0</v>
          </cell>
          <cell r="DH1001">
            <v>0</v>
          </cell>
          <cell r="DI1001">
            <v>0</v>
          </cell>
          <cell r="DJ1001">
            <v>0</v>
          </cell>
          <cell r="DK1001">
            <v>0</v>
          </cell>
          <cell r="DL1001">
            <v>0</v>
          </cell>
          <cell r="DM1001">
            <v>0</v>
          </cell>
          <cell r="DN1001">
            <v>0</v>
          </cell>
          <cell r="DO1001">
            <v>0</v>
          </cell>
          <cell r="DP1001">
            <v>0</v>
          </cell>
          <cell r="DQ1001">
            <v>0</v>
          </cell>
          <cell r="DR1001">
            <v>0</v>
          </cell>
          <cell r="DS1001">
            <v>0</v>
          </cell>
          <cell r="DT1001">
            <v>0</v>
          </cell>
          <cell r="DU1001">
            <v>0</v>
          </cell>
          <cell r="DV1001">
            <v>0</v>
          </cell>
          <cell r="DW1001">
            <v>0</v>
          </cell>
          <cell r="DX1001">
            <v>0</v>
          </cell>
          <cell r="DY1001">
            <v>0</v>
          </cell>
          <cell r="DZ1001">
            <v>0</v>
          </cell>
          <cell r="EA1001">
            <v>0</v>
          </cell>
          <cell r="EB1001">
            <v>0</v>
          </cell>
          <cell r="EC1001">
            <v>0</v>
          </cell>
          <cell r="ED1001">
            <v>0</v>
          </cell>
        </row>
        <row r="1002"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0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0</v>
          </cell>
          <cell r="AX1002">
            <v>0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0</v>
          </cell>
          <cell r="BD1002">
            <v>0</v>
          </cell>
          <cell r="BE1002">
            <v>0</v>
          </cell>
          <cell r="BF1002">
            <v>0</v>
          </cell>
          <cell r="BG1002">
            <v>0</v>
          </cell>
          <cell r="BH1002">
            <v>0</v>
          </cell>
          <cell r="BI1002">
            <v>0</v>
          </cell>
          <cell r="BJ1002">
            <v>0</v>
          </cell>
          <cell r="BK1002">
            <v>0</v>
          </cell>
          <cell r="BL1002">
            <v>0</v>
          </cell>
          <cell r="BM1002">
            <v>0</v>
          </cell>
          <cell r="BN1002">
            <v>0</v>
          </cell>
          <cell r="BO1002">
            <v>0</v>
          </cell>
          <cell r="BP1002">
            <v>0</v>
          </cell>
          <cell r="BQ1002">
            <v>0</v>
          </cell>
          <cell r="BR1002">
            <v>0</v>
          </cell>
          <cell r="BS1002">
            <v>0</v>
          </cell>
          <cell r="BT1002">
            <v>0</v>
          </cell>
          <cell r="BU1002">
            <v>0</v>
          </cell>
          <cell r="BV1002">
            <v>0</v>
          </cell>
          <cell r="BW1002">
            <v>0</v>
          </cell>
          <cell r="BX1002">
            <v>0</v>
          </cell>
          <cell r="BY1002">
            <v>0</v>
          </cell>
          <cell r="BZ1002">
            <v>0</v>
          </cell>
          <cell r="CA1002">
            <v>0</v>
          </cell>
          <cell r="CB1002">
            <v>0</v>
          </cell>
          <cell r="CC1002">
            <v>0</v>
          </cell>
          <cell r="CD1002">
            <v>0</v>
          </cell>
          <cell r="CE1002">
            <v>0</v>
          </cell>
          <cell r="CF1002">
            <v>0</v>
          </cell>
          <cell r="CG1002">
            <v>0</v>
          </cell>
          <cell r="CH1002">
            <v>0</v>
          </cell>
          <cell r="CI1002">
            <v>0</v>
          </cell>
          <cell r="CJ1002">
            <v>0</v>
          </cell>
          <cell r="CK1002">
            <v>0</v>
          </cell>
          <cell r="CL1002">
            <v>0</v>
          </cell>
          <cell r="CM1002">
            <v>0</v>
          </cell>
          <cell r="CN1002">
            <v>0</v>
          </cell>
          <cell r="CO1002">
            <v>0</v>
          </cell>
          <cell r="CP1002">
            <v>0</v>
          </cell>
          <cell r="CQ1002">
            <v>0</v>
          </cell>
          <cell r="CR1002">
            <v>0</v>
          </cell>
          <cell r="CS1002">
            <v>0</v>
          </cell>
          <cell r="CT1002">
            <v>0</v>
          </cell>
          <cell r="CU1002">
            <v>0</v>
          </cell>
          <cell r="CV1002">
            <v>0</v>
          </cell>
          <cell r="CW1002">
            <v>0</v>
          </cell>
          <cell r="CX1002">
            <v>0</v>
          </cell>
          <cell r="CY1002">
            <v>0</v>
          </cell>
          <cell r="CZ1002">
            <v>0</v>
          </cell>
          <cell r="DA1002">
            <v>0</v>
          </cell>
          <cell r="DB1002">
            <v>0</v>
          </cell>
          <cell r="DC1002">
            <v>0</v>
          </cell>
          <cell r="DD1002">
            <v>0</v>
          </cell>
          <cell r="DE1002">
            <v>0</v>
          </cell>
          <cell r="DF1002">
            <v>0</v>
          </cell>
          <cell r="DG1002">
            <v>0</v>
          </cell>
          <cell r="DH1002">
            <v>0</v>
          </cell>
          <cell r="DI1002">
            <v>0</v>
          </cell>
          <cell r="DJ1002">
            <v>0</v>
          </cell>
          <cell r="DK1002">
            <v>0</v>
          </cell>
          <cell r="DL1002">
            <v>0</v>
          </cell>
          <cell r="DM1002">
            <v>0</v>
          </cell>
          <cell r="DN1002">
            <v>0</v>
          </cell>
          <cell r="DO1002">
            <v>0</v>
          </cell>
          <cell r="DP1002">
            <v>0</v>
          </cell>
          <cell r="DQ1002">
            <v>0</v>
          </cell>
          <cell r="DR1002">
            <v>0</v>
          </cell>
          <cell r="DS1002">
            <v>0</v>
          </cell>
          <cell r="DT1002">
            <v>0</v>
          </cell>
          <cell r="DU1002">
            <v>0</v>
          </cell>
          <cell r="DV1002">
            <v>0</v>
          </cell>
          <cell r="DW1002">
            <v>0</v>
          </cell>
          <cell r="DX1002">
            <v>0</v>
          </cell>
          <cell r="DY1002">
            <v>0</v>
          </cell>
          <cell r="DZ1002">
            <v>0</v>
          </cell>
          <cell r="EA1002">
            <v>0</v>
          </cell>
          <cell r="EB1002">
            <v>0</v>
          </cell>
          <cell r="EC1002">
            <v>0</v>
          </cell>
          <cell r="ED1002">
            <v>0</v>
          </cell>
        </row>
        <row r="1003"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P1003">
            <v>0</v>
          </cell>
          <cell r="AQ1003">
            <v>0</v>
          </cell>
          <cell r="AR1003">
            <v>0</v>
          </cell>
          <cell r="AS1003">
            <v>0</v>
          </cell>
          <cell r="AT1003">
            <v>0</v>
          </cell>
          <cell r="AU1003">
            <v>0</v>
          </cell>
          <cell r="AV1003">
            <v>0</v>
          </cell>
          <cell r="AW1003">
            <v>0</v>
          </cell>
          <cell r="AX1003">
            <v>0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0</v>
          </cell>
          <cell r="BD1003">
            <v>0</v>
          </cell>
          <cell r="BE1003">
            <v>0</v>
          </cell>
          <cell r="BF1003">
            <v>0</v>
          </cell>
          <cell r="BG1003">
            <v>0</v>
          </cell>
          <cell r="BH1003">
            <v>0</v>
          </cell>
          <cell r="BI1003">
            <v>0</v>
          </cell>
          <cell r="BJ1003">
            <v>0</v>
          </cell>
          <cell r="BK1003">
            <v>0</v>
          </cell>
          <cell r="BL1003">
            <v>0</v>
          </cell>
          <cell r="BM1003">
            <v>0</v>
          </cell>
          <cell r="BN1003">
            <v>0</v>
          </cell>
          <cell r="BO1003">
            <v>0</v>
          </cell>
          <cell r="BP1003">
            <v>0</v>
          </cell>
          <cell r="BQ1003">
            <v>0</v>
          </cell>
          <cell r="BR1003">
            <v>0</v>
          </cell>
          <cell r="BS1003">
            <v>0</v>
          </cell>
          <cell r="BT1003">
            <v>0</v>
          </cell>
          <cell r="BU1003">
            <v>0</v>
          </cell>
          <cell r="BV1003">
            <v>0</v>
          </cell>
          <cell r="BW1003">
            <v>0</v>
          </cell>
          <cell r="BX1003">
            <v>0</v>
          </cell>
          <cell r="BY1003">
            <v>0</v>
          </cell>
          <cell r="BZ1003">
            <v>0</v>
          </cell>
          <cell r="CA1003">
            <v>0</v>
          </cell>
          <cell r="CB1003">
            <v>0</v>
          </cell>
          <cell r="CC1003">
            <v>0</v>
          </cell>
          <cell r="CD1003">
            <v>0</v>
          </cell>
          <cell r="CE1003">
            <v>0</v>
          </cell>
          <cell r="CF1003">
            <v>0</v>
          </cell>
          <cell r="CG1003">
            <v>0</v>
          </cell>
          <cell r="CH1003">
            <v>0</v>
          </cell>
          <cell r="CI1003">
            <v>0</v>
          </cell>
          <cell r="CJ1003">
            <v>0</v>
          </cell>
          <cell r="CK1003">
            <v>0</v>
          </cell>
          <cell r="CL1003">
            <v>0</v>
          </cell>
          <cell r="CM1003">
            <v>0</v>
          </cell>
          <cell r="CN1003">
            <v>0</v>
          </cell>
          <cell r="CO1003">
            <v>0</v>
          </cell>
          <cell r="CP1003">
            <v>0</v>
          </cell>
          <cell r="CQ1003">
            <v>0</v>
          </cell>
          <cell r="CR1003">
            <v>0</v>
          </cell>
          <cell r="CS1003">
            <v>0</v>
          </cell>
          <cell r="CT1003">
            <v>0</v>
          </cell>
          <cell r="CU1003">
            <v>0</v>
          </cell>
          <cell r="CV1003">
            <v>0</v>
          </cell>
          <cell r="CW1003">
            <v>0</v>
          </cell>
          <cell r="CX1003">
            <v>0</v>
          </cell>
          <cell r="CY1003">
            <v>0</v>
          </cell>
          <cell r="CZ1003">
            <v>0</v>
          </cell>
          <cell r="DA1003">
            <v>0</v>
          </cell>
          <cell r="DB1003">
            <v>0</v>
          </cell>
          <cell r="DC1003">
            <v>0</v>
          </cell>
          <cell r="DD1003">
            <v>0</v>
          </cell>
          <cell r="DE1003">
            <v>0</v>
          </cell>
          <cell r="DF1003">
            <v>0</v>
          </cell>
          <cell r="DG1003">
            <v>0</v>
          </cell>
          <cell r="DH1003">
            <v>0</v>
          </cell>
          <cell r="DI1003">
            <v>0</v>
          </cell>
          <cell r="DJ1003">
            <v>0</v>
          </cell>
          <cell r="DK1003">
            <v>0</v>
          </cell>
          <cell r="DL1003">
            <v>0</v>
          </cell>
          <cell r="DM1003">
            <v>0</v>
          </cell>
          <cell r="DN1003">
            <v>0</v>
          </cell>
          <cell r="DO1003">
            <v>0</v>
          </cell>
          <cell r="DP1003">
            <v>0</v>
          </cell>
          <cell r="DQ1003">
            <v>0</v>
          </cell>
          <cell r="DR1003">
            <v>0</v>
          </cell>
          <cell r="DS1003">
            <v>0</v>
          </cell>
          <cell r="DT1003">
            <v>0</v>
          </cell>
          <cell r="DU1003">
            <v>0</v>
          </cell>
          <cell r="DV1003">
            <v>0</v>
          </cell>
          <cell r="DW1003">
            <v>0</v>
          </cell>
          <cell r="DX1003">
            <v>0</v>
          </cell>
          <cell r="DY1003">
            <v>0</v>
          </cell>
          <cell r="DZ1003">
            <v>0</v>
          </cell>
          <cell r="EA1003">
            <v>0</v>
          </cell>
          <cell r="EB1003">
            <v>0</v>
          </cell>
          <cell r="EC1003">
            <v>0</v>
          </cell>
          <cell r="ED1003">
            <v>0</v>
          </cell>
        </row>
        <row r="1004"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0</v>
          </cell>
          <cell r="AX1004">
            <v>0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0</v>
          </cell>
          <cell r="BD1004">
            <v>0</v>
          </cell>
          <cell r="BE1004">
            <v>0</v>
          </cell>
          <cell r="BF1004">
            <v>0</v>
          </cell>
          <cell r="BG1004">
            <v>0</v>
          </cell>
          <cell r="BH1004">
            <v>0</v>
          </cell>
          <cell r="BI1004">
            <v>0</v>
          </cell>
          <cell r="BJ1004">
            <v>0</v>
          </cell>
          <cell r="BK1004">
            <v>0</v>
          </cell>
          <cell r="BL1004">
            <v>0</v>
          </cell>
          <cell r="BM1004">
            <v>0</v>
          </cell>
          <cell r="BN1004">
            <v>0</v>
          </cell>
          <cell r="BO1004">
            <v>0</v>
          </cell>
          <cell r="BP1004">
            <v>0</v>
          </cell>
          <cell r="BQ1004">
            <v>0</v>
          </cell>
          <cell r="BR1004">
            <v>0</v>
          </cell>
          <cell r="BS1004">
            <v>0</v>
          </cell>
          <cell r="BT1004">
            <v>0</v>
          </cell>
          <cell r="BU1004">
            <v>0</v>
          </cell>
          <cell r="BV1004">
            <v>0</v>
          </cell>
          <cell r="BW1004">
            <v>0</v>
          </cell>
          <cell r="BX1004">
            <v>0</v>
          </cell>
          <cell r="BY1004">
            <v>0</v>
          </cell>
          <cell r="BZ1004">
            <v>0</v>
          </cell>
          <cell r="CA1004">
            <v>0</v>
          </cell>
          <cell r="CB1004">
            <v>0</v>
          </cell>
          <cell r="CC1004">
            <v>0</v>
          </cell>
          <cell r="CD1004">
            <v>0</v>
          </cell>
          <cell r="CE1004">
            <v>0</v>
          </cell>
          <cell r="CF1004">
            <v>0</v>
          </cell>
          <cell r="CG1004">
            <v>0</v>
          </cell>
          <cell r="CH1004">
            <v>0</v>
          </cell>
          <cell r="CI1004">
            <v>0</v>
          </cell>
          <cell r="CJ1004">
            <v>0</v>
          </cell>
          <cell r="CK1004">
            <v>0</v>
          </cell>
          <cell r="CL1004">
            <v>0</v>
          </cell>
          <cell r="CM1004">
            <v>0</v>
          </cell>
          <cell r="CN1004">
            <v>0</v>
          </cell>
          <cell r="CO1004">
            <v>0</v>
          </cell>
          <cell r="CP1004">
            <v>0</v>
          </cell>
          <cell r="CQ1004">
            <v>0</v>
          </cell>
          <cell r="CR1004">
            <v>0</v>
          </cell>
          <cell r="CS1004">
            <v>0</v>
          </cell>
          <cell r="CT1004">
            <v>0</v>
          </cell>
          <cell r="CU1004">
            <v>0</v>
          </cell>
          <cell r="CV1004">
            <v>0</v>
          </cell>
          <cell r="CW1004">
            <v>0</v>
          </cell>
          <cell r="CX1004">
            <v>0</v>
          </cell>
          <cell r="CY1004">
            <v>0</v>
          </cell>
          <cell r="CZ1004">
            <v>0</v>
          </cell>
          <cell r="DA1004">
            <v>0</v>
          </cell>
          <cell r="DB1004">
            <v>0</v>
          </cell>
          <cell r="DC1004">
            <v>0</v>
          </cell>
          <cell r="DD1004">
            <v>0</v>
          </cell>
          <cell r="DE1004">
            <v>0</v>
          </cell>
          <cell r="DF1004">
            <v>0</v>
          </cell>
          <cell r="DG1004">
            <v>0</v>
          </cell>
          <cell r="DH1004">
            <v>0</v>
          </cell>
          <cell r="DI1004">
            <v>0</v>
          </cell>
          <cell r="DJ1004">
            <v>0</v>
          </cell>
          <cell r="DK1004">
            <v>0</v>
          </cell>
          <cell r="DL1004">
            <v>0</v>
          </cell>
          <cell r="DM1004">
            <v>0</v>
          </cell>
          <cell r="DN1004">
            <v>0</v>
          </cell>
          <cell r="DO1004">
            <v>0</v>
          </cell>
          <cell r="DP1004">
            <v>0</v>
          </cell>
          <cell r="DQ1004">
            <v>0</v>
          </cell>
          <cell r="DR1004">
            <v>0</v>
          </cell>
          <cell r="DS1004">
            <v>0</v>
          </cell>
          <cell r="DT1004">
            <v>0</v>
          </cell>
          <cell r="DU1004">
            <v>0</v>
          </cell>
          <cell r="DV1004">
            <v>0</v>
          </cell>
          <cell r="DW1004">
            <v>0</v>
          </cell>
          <cell r="DX1004">
            <v>0</v>
          </cell>
          <cell r="DY1004">
            <v>0</v>
          </cell>
          <cell r="DZ1004">
            <v>0</v>
          </cell>
          <cell r="EA1004">
            <v>0</v>
          </cell>
          <cell r="EB1004">
            <v>0</v>
          </cell>
          <cell r="EC1004">
            <v>0</v>
          </cell>
          <cell r="ED1004">
            <v>0</v>
          </cell>
        </row>
        <row r="1005"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0</v>
          </cell>
          <cell r="AX1005">
            <v>0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0</v>
          </cell>
          <cell r="BD1005">
            <v>0</v>
          </cell>
          <cell r="BE1005">
            <v>0</v>
          </cell>
          <cell r="BF1005">
            <v>0</v>
          </cell>
          <cell r="BG1005">
            <v>0</v>
          </cell>
          <cell r="BH1005">
            <v>0</v>
          </cell>
          <cell r="BI1005">
            <v>0</v>
          </cell>
          <cell r="BJ1005">
            <v>0</v>
          </cell>
          <cell r="BK1005">
            <v>0</v>
          </cell>
          <cell r="BL1005">
            <v>0</v>
          </cell>
          <cell r="BM1005">
            <v>0</v>
          </cell>
          <cell r="BN1005">
            <v>0</v>
          </cell>
          <cell r="BO1005">
            <v>0</v>
          </cell>
          <cell r="BP1005">
            <v>0</v>
          </cell>
          <cell r="BQ1005">
            <v>0</v>
          </cell>
          <cell r="BR1005">
            <v>0</v>
          </cell>
          <cell r="BS1005">
            <v>0</v>
          </cell>
          <cell r="BT1005">
            <v>0</v>
          </cell>
          <cell r="BU1005">
            <v>0</v>
          </cell>
          <cell r="BV1005">
            <v>0</v>
          </cell>
          <cell r="BW1005">
            <v>0</v>
          </cell>
          <cell r="BX1005">
            <v>0</v>
          </cell>
          <cell r="BY1005">
            <v>0</v>
          </cell>
          <cell r="BZ1005">
            <v>0</v>
          </cell>
          <cell r="CA1005">
            <v>0</v>
          </cell>
          <cell r="CB1005">
            <v>0</v>
          </cell>
          <cell r="CC1005">
            <v>0</v>
          </cell>
          <cell r="CD1005">
            <v>0</v>
          </cell>
          <cell r="CE1005">
            <v>0</v>
          </cell>
          <cell r="CF1005">
            <v>0</v>
          </cell>
          <cell r="CG1005">
            <v>0</v>
          </cell>
          <cell r="CH1005">
            <v>0</v>
          </cell>
          <cell r="CI1005">
            <v>0</v>
          </cell>
          <cell r="CJ1005">
            <v>0</v>
          </cell>
          <cell r="CK1005">
            <v>0</v>
          </cell>
          <cell r="CL1005">
            <v>0</v>
          </cell>
          <cell r="CM1005">
            <v>0</v>
          </cell>
          <cell r="CN1005">
            <v>0</v>
          </cell>
          <cell r="CO1005">
            <v>0</v>
          </cell>
          <cell r="CP1005">
            <v>0</v>
          </cell>
          <cell r="CQ1005">
            <v>0</v>
          </cell>
          <cell r="CR1005">
            <v>0</v>
          </cell>
          <cell r="CS1005">
            <v>0</v>
          </cell>
          <cell r="CT1005">
            <v>0</v>
          </cell>
          <cell r="CU1005">
            <v>0</v>
          </cell>
          <cell r="CV1005">
            <v>0</v>
          </cell>
          <cell r="CW1005">
            <v>0</v>
          </cell>
          <cell r="CX1005">
            <v>0</v>
          </cell>
          <cell r="CY1005">
            <v>0</v>
          </cell>
          <cell r="CZ1005">
            <v>0</v>
          </cell>
          <cell r="DA1005">
            <v>0</v>
          </cell>
          <cell r="DB1005">
            <v>0</v>
          </cell>
          <cell r="DC1005">
            <v>0</v>
          </cell>
          <cell r="DD1005">
            <v>0</v>
          </cell>
          <cell r="DE1005">
            <v>0</v>
          </cell>
          <cell r="DF1005">
            <v>0</v>
          </cell>
          <cell r="DG1005">
            <v>0</v>
          </cell>
          <cell r="DH1005">
            <v>0</v>
          </cell>
          <cell r="DI1005">
            <v>0</v>
          </cell>
          <cell r="DJ1005">
            <v>0</v>
          </cell>
          <cell r="DK1005">
            <v>0</v>
          </cell>
          <cell r="DL1005">
            <v>0</v>
          </cell>
          <cell r="DM1005">
            <v>0</v>
          </cell>
          <cell r="DN1005">
            <v>0</v>
          </cell>
          <cell r="DO1005">
            <v>0</v>
          </cell>
          <cell r="DP1005">
            <v>0</v>
          </cell>
          <cell r="DQ1005">
            <v>0</v>
          </cell>
          <cell r="DR1005">
            <v>0</v>
          </cell>
          <cell r="DS1005">
            <v>0</v>
          </cell>
          <cell r="DT1005">
            <v>0</v>
          </cell>
          <cell r="DU1005">
            <v>0</v>
          </cell>
          <cell r="DV1005">
            <v>0</v>
          </cell>
          <cell r="DW1005">
            <v>0</v>
          </cell>
          <cell r="DX1005">
            <v>0</v>
          </cell>
          <cell r="DY1005">
            <v>0</v>
          </cell>
          <cell r="DZ1005">
            <v>0</v>
          </cell>
          <cell r="EA1005">
            <v>0</v>
          </cell>
          <cell r="EB1005">
            <v>0</v>
          </cell>
          <cell r="EC1005">
            <v>0</v>
          </cell>
          <cell r="ED1005">
            <v>0</v>
          </cell>
        </row>
        <row r="1006"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T1006">
            <v>0</v>
          </cell>
          <cell r="AU1006">
            <v>0</v>
          </cell>
          <cell r="AV1006">
            <v>0</v>
          </cell>
          <cell r="AW1006">
            <v>0</v>
          </cell>
          <cell r="AX1006">
            <v>0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0</v>
          </cell>
          <cell r="BD1006">
            <v>0</v>
          </cell>
          <cell r="BE1006">
            <v>0</v>
          </cell>
          <cell r="BF1006">
            <v>0</v>
          </cell>
          <cell r="BG1006">
            <v>0</v>
          </cell>
          <cell r="BH1006">
            <v>0</v>
          </cell>
          <cell r="BI1006">
            <v>0</v>
          </cell>
          <cell r="BJ1006">
            <v>0</v>
          </cell>
          <cell r="BK1006">
            <v>0</v>
          </cell>
          <cell r="BL1006">
            <v>0</v>
          </cell>
          <cell r="BM1006">
            <v>0</v>
          </cell>
          <cell r="BN1006">
            <v>0</v>
          </cell>
          <cell r="BO1006">
            <v>0</v>
          </cell>
          <cell r="BP1006">
            <v>0</v>
          </cell>
          <cell r="BQ1006">
            <v>0</v>
          </cell>
          <cell r="BR1006">
            <v>0</v>
          </cell>
          <cell r="BS1006">
            <v>0</v>
          </cell>
          <cell r="BT1006">
            <v>0</v>
          </cell>
          <cell r="BU1006">
            <v>0</v>
          </cell>
          <cell r="BV1006">
            <v>0</v>
          </cell>
          <cell r="BW1006">
            <v>0</v>
          </cell>
          <cell r="BX1006">
            <v>0</v>
          </cell>
          <cell r="BY1006">
            <v>0</v>
          </cell>
          <cell r="BZ1006">
            <v>0</v>
          </cell>
          <cell r="CA1006">
            <v>0</v>
          </cell>
          <cell r="CB1006">
            <v>0</v>
          </cell>
          <cell r="CC1006">
            <v>0</v>
          </cell>
          <cell r="CD1006">
            <v>0</v>
          </cell>
          <cell r="CE1006">
            <v>0</v>
          </cell>
          <cell r="CF1006">
            <v>0</v>
          </cell>
          <cell r="CG1006">
            <v>0</v>
          </cell>
          <cell r="CH1006">
            <v>0</v>
          </cell>
          <cell r="CI1006">
            <v>0</v>
          </cell>
          <cell r="CJ1006">
            <v>0</v>
          </cell>
          <cell r="CK1006">
            <v>0</v>
          </cell>
          <cell r="CL1006">
            <v>0</v>
          </cell>
          <cell r="CM1006">
            <v>0</v>
          </cell>
          <cell r="CN1006">
            <v>0</v>
          </cell>
          <cell r="CO1006">
            <v>0</v>
          </cell>
          <cell r="CP1006">
            <v>0</v>
          </cell>
          <cell r="CQ1006">
            <v>0</v>
          </cell>
          <cell r="CR1006">
            <v>0</v>
          </cell>
          <cell r="CS1006">
            <v>0</v>
          </cell>
          <cell r="CT1006">
            <v>0</v>
          </cell>
          <cell r="CU1006">
            <v>0</v>
          </cell>
          <cell r="CV1006">
            <v>0</v>
          </cell>
          <cell r="CW1006">
            <v>0</v>
          </cell>
          <cell r="CX1006">
            <v>0</v>
          </cell>
          <cell r="CY1006">
            <v>0</v>
          </cell>
          <cell r="CZ1006">
            <v>0</v>
          </cell>
          <cell r="DA1006">
            <v>0</v>
          </cell>
          <cell r="DB1006">
            <v>0</v>
          </cell>
          <cell r="DC1006">
            <v>0</v>
          </cell>
          <cell r="DD1006">
            <v>0</v>
          </cell>
          <cell r="DE1006">
            <v>0</v>
          </cell>
          <cell r="DF1006">
            <v>0</v>
          </cell>
          <cell r="DG1006">
            <v>0</v>
          </cell>
          <cell r="DH1006">
            <v>0</v>
          </cell>
          <cell r="DI1006">
            <v>0</v>
          </cell>
          <cell r="DJ1006">
            <v>0</v>
          </cell>
          <cell r="DK1006">
            <v>0</v>
          </cell>
          <cell r="DL1006">
            <v>0</v>
          </cell>
          <cell r="DM1006">
            <v>0</v>
          </cell>
          <cell r="DN1006">
            <v>0</v>
          </cell>
          <cell r="DO1006">
            <v>0</v>
          </cell>
          <cell r="DP1006">
            <v>0</v>
          </cell>
          <cell r="DQ1006">
            <v>0</v>
          </cell>
          <cell r="DR1006">
            <v>0</v>
          </cell>
          <cell r="DS1006">
            <v>0</v>
          </cell>
          <cell r="DT1006">
            <v>0</v>
          </cell>
          <cell r="DU1006">
            <v>0</v>
          </cell>
          <cell r="DV1006">
            <v>0</v>
          </cell>
          <cell r="DW1006">
            <v>0</v>
          </cell>
          <cell r="DX1006">
            <v>0</v>
          </cell>
          <cell r="DY1006">
            <v>0</v>
          </cell>
          <cell r="DZ1006">
            <v>0</v>
          </cell>
          <cell r="EA1006">
            <v>0</v>
          </cell>
          <cell r="EB1006">
            <v>0</v>
          </cell>
          <cell r="EC1006">
            <v>0</v>
          </cell>
          <cell r="ED1006">
            <v>0</v>
          </cell>
        </row>
        <row r="1009">
          <cell r="F1009">
            <v>0</v>
          </cell>
          <cell r="G1009">
            <v>0.01</v>
          </cell>
          <cell r="H1009">
            <v>-0.02</v>
          </cell>
          <cell r="I1009">
            <v>-0.01</v>
          </cell>
          <cell r="J1009">
            <v>0</v>
          </cell>
          <cell r="K1009">
            <v>0</v>
          </cell>
          <cell r="L1009">
            <v>0.35</v>
          </cell>
          <cell r="M1009">
            <v>-0.01</v>
          </cell>
          <cell r="N1009">
            <v>0.01</v>
          </cell>
          <cell r="O1009">
            <v>0</v>
          </cell>
          <cell r="P1009">
            <v>0</v>
          </cell>
          <cell r="Q1009">
            <v>0.02</v>
          </cell>
          <cell r="R1009">
            <v>-0.01</v>
          </cell>
          <cell r="S1009">
            <v>0</v>
          </cell>
          <cell r="T1009">
            <v>0.01</v>
          </cell>
          <cell r="U1009">
            <v>-0.04</v>
          </cell>
          <cell r="V1009">
            <v>-0.02</v>
          </cell>
          <cell r="W1009">
            <v>0</v>
          </cell>
          <cell r="X1009">
            <v>-0.01</v>
          </cell>
          <cell r="Y1009">
            <v>-0.03</v>
          </cell>
          <cell r="Z1009">
            <v>0</v>
          </cell>
          <cell r="AA1009">
            <v>0</v>
          </cell>
          <cell r="AB1009">
            <v>0</v>
          </cell>
          <cell r="AC1009">
            <v>0.01</v>
          </cell>
          <cell r="AD1009">
            <v>0</v>
          </cell>
          <cell r="AE1009">
            <v>0</v>
          </cell>
          <cell r="AF1009">
            <v>0</v>
          </cell>
          <cell r="AG1009">
            <v>0.01</v>
          </cell>
          <cell r="AH1009">
            <v>-0.02</v>
          </cell>
          <cell r="AI1009">
            <v>-0.01</v>
          </cell>
          <cell r="AJ1009">
            <v>0</v>
          </cell>
          <cell r="AK1009">
            <v>-0.01</v>
          </cell>
          <cell r="AL1009">
            <v>-0.02</v>
          </cell>
          <cell r="AM1009">
            <v>0.02</v>
          </cell>
          <cell r="AN1009">
            <v>0.01</v>
          </cell>
          <cell r="AO1009">
            <v>0</v>
          </cell>
          <cell r="AP1009">
            <v>0</v>
          </cell>
          <cell r="AQ1009">
            <v>0.01</v>
          </cell>
          <cell r="AR1009">
            <v>0</v>
          </cell>
          <cell r="AS1009">
            <v>0.02</v>
          </cell>
          <cell r="AT1009">
            <v>0</v>
          </cell>
          <cell r="AU1009">
            <v>-0.02</v>
          </cell>
          <cell r="AV1009">
            <v>-0.02</v>
          </cell>
          <cell r="AW1009">
            <v>0</v>
          </cell>
          <cell r="AX1009">
            <v>-0.02</v>
          </cell>
          <cell r="AY1009">
            <v>-0.02</v>
          </cell>
          <cell r="AZ1009">
            <v>0.02</v>
          </cell>
          <cell r="BA1009">
            <v>0</v>
          </cell>
          <cell r="BB1009">
            <v>0</v>
          </cell>
          <cell r="BC1009">
            <v>0</v>
          </cell>
          <cell r="BD1009">
            <v>0.01</v>
          </cell>
          <cell r="BE1009">
            <v>0</v>
          </cell>
          <cell r="BF1009">
            <v>0.01</v>
          </cell>
          <cell r="BG1009">
            <v>0</v>
          </cell>
          <cell r="BH1009">
            <v>-0.02</v>
          </cell>
          <cell r="BI1009">
            <v>-0.01</v>
          </cell>
          <cell r="BJ1009">
            <v>0</v>
          </cell>
          <cell r="BK1009">
            <v>-0.01</v>
          </cell>
          <cell r="BL1009">
            <v>-0.03</v>
          </cell>
          <cell r="BM1009">
            <v>0.01</v>
          </cell>
          <cell r="BN1009">
            <v>-0.01</v>
          </cell>
          <cell r="BO1009">
            <v>0</v>
          </cell>
          <cell r="BP1009">
            <v>0</v>
          </cell>
          <cell r="BQ1009">
            <v>0.02</v>
          </cell>
          <cell r="BR1009">
            <v>0</v>
          </cell>
          <cell r="BS1009">
            <v>0</v>
          </cell>
          <cell r="BT1009">
            <v>0</v>
          </cell>
          <cell r="BU1009">
            <v>0</v>
          </cell>
          <cell r="BV1009">
            <v>0</v>
          </cell>
          <cell r="BW1009">
            <v>0</v>
          </cell>
          <cell r="BX1009">
            <v>-0.02</v>
          </cell>
          <cell r="BY1009">
            <v>-0.03</v>
          </cell>
          <cell r="BZ1009">
            <v>0</v>
          </cell>
          <cell r="CA1009">
            <v>0</v>
          </cell>
          <cell r="CB1009">
            <v>0</v>
          </cell>
          <cell r="CC1009">
            <v>0</v>
          </cell>
          <cell r="CD1009">
            <v>0</v>
          </cell>
          <cell r="CE1009">
            <v>0</v>
          </cell>
          <cell r="CF1009">
            <v>0</v>
          </cell>
          <cell r="CG1009">
            <v>0</v>
          </cell>
          <cell r="CH1009">
            <v>0</v>
          </cell>
          <cell r="CI1009">
            <v>-0.01</v>
          </cell>
          <cell r="CJ1009">
            <v>0</v>
          </cell>
          <cell r="CK1009">
            <v>-0.02</v>
          </cell>
          <cell r="CL1009">
            <v>-0.03</v>
          </cell>
          <cell r="CM1009">
            <v>0</v>
          </cell>
          <cell r="CN1009">
            <v>-0.01</v>
          </cell>
          <cell r="CO1009">
            <v>0</v>
          </cell>
          <cell r="CP1009">
            <v>0</v>
          </cell>
          <cell r="CQ1009">
            <v>0</v>
          </cell>
          <cell r="CR1009">
            <v>0</v>
          </cell>
          <cell r="CS1009">
            <v>0.01</v>
          </cell>
          <cell r="CT1009">
            <v>0</v>
          </cell>
          <cell r="CU1009">
            <v>-0.01</v>
          </cell>
          <cell r="CV1009">
            <v>0</v>
          </cell>
          <cell r="CW1009">
            <v>0</v>
          </cell>
          <cell r="CX1009">
            <v>-0.01</v>
          </cell>
          <cell r="CY1009">
            <v>-0.02</v>
          </cell>
          <cell r="CZ1009">
            <v>0</v>
          </cell>
          <cell r="DA1009">
            <v>0</v>
          </cell>
          <cell r="DB1009">
            <v>0</v>
          </cell>
          <cell r="DC1009">
            <v>0</v>
          </cell>
          <cell r="DD1009">
            <v>0</v>
          </cell>
          <cell r="DE1009">
            <v>0</v>
          </cell>
          <cell r="DF1009">
            <v>0</v>
          </cell>
          <cell r="DG1009">
            <v>0</v>
          </cell>
          <cell r="DH1009">
            <v>-0.01</v>
          </cell>
          <cell r="DI1009">
            <v>0</v>
          </cell>
          <cell r="DJ1009">
            <v>0</v>
          </cell>
          <cell r="DK1009">
            <v>-0.01</v>
          </cell>
          <cell r="DL1009">
            <v>-0.03</v>
          </cell>
          <cell r="DM1009">
            <v>0</v>
          </cell>
          <cell r="DN1009">
            <v>0</v>
          </cell>
          <cell r="DO1009">
            <v>0</v>
          </cell>
          <cell r="DP1009">
            <v>0</v>
          </cell>
          <cell r="DQ1009">
            <v>0</v>
          </cell>
          <cell r="DR1009">
            <v>0</v>
          </cell>
          <cell r="DS1009">
            <v>0</v>
          </cell>
          <cell r="DT1009">
            <v>0</v>
          </cell>
          <cell r="DU1009">
            <v>0</v>
          </cell>
          <cell r="DV1009">
            <v>0</v>
          </cell>
          <cell r="DW1009">
            <v>0</v>
          </cell>
          <cell r="DX1009">
            <v>0</v>
          </cell>
          <cell r="DY1009">
            <v>0</v>
          </cell>
          <cell r="DZ1009">
            <v>0</v>
          </cell>
          <cell r="EA1009">
            <v>0</v>
          </cell>
          <cell r="EB1009">
            <v>0</v>
          </cell>
          <cell r="EC1009">
            <v>0</v>
          </cell>
          <cell r="ED1009">
            <v>0</v>
          </cell>
        </row>
        <row r="1010">
          <cell r="F1010">
            <v>0.01</v>
          </cell>
          <cell r="G1010">
            <v>0.01</v>
          </cell>
          <cell r="H1010">
            <v>0</v>
          </cell>
          <cell r="I1010">
            <v>0</v>
          </cell>
          <cell r="J1010">
            <v>0.01</v>
          </cell>
          <cell r="K1010">
            <v>-0.03</v>
          </cell>
          <cell r="L1010">
            <v>0</v>
          </cell>
          <cell r="M1010">
            <v>-0.01</v>
          </cell>
          <cell r="N1010">
            <v>0</v>
          </cell>
          <cell r="O1010">
            <v>0.01</v>
          </cell>
          <cell r="P1010">
            <v>0.01</v>
          </cell>
          <cell r="Q1010">
            <v>0.01</v>
          </cell>
          <cell r="R1010">
            <v>0.01</v>
          </cell>
          <cell r="S1010">
            <v>0.02</v>
          </cell>
          <cell r="T1010">
            <v>0.01</v>
          </cell>
          <cell r="U1010">
            <v>0.01</v>
          </cell>
          <cell r="V1010">
            <v>0</v>
          </cell>
          <cell r="W1010">
            <v>0</v>
          </cell>
          <cell r="X1010">
            <v>-0.01</v>
          </cell>
          <cell r="Y1010">
            <v>-0.03</v>
          </cell>
          <cell r="Z1010">
            <v>-0.03</v>
          </cell>
          <cell r="AA1010">
            <v>0</v>
          </cell>
          <cell r="AB1010">
            <v>-0.01</v>
          </cell>
          <cell r="AC1010">
            <v>0.02</v>
          </cell>
          <cell r="AD1010">
            <v>0.01</v>
          </cell>
          <cell r="AE1010">
            <v>0</v>
          </cell>
          <cell r="AF1010">
            <v>0.01</v>
          </cell>
          <cell r="AG1010">
            <v>0.01</v>
          </cell>
          <cell r="AH1010">
            <v>0.01</v>
          </cell>
          <cell r="AI1010">
            <v>0</v>
          </cell>
          <cell r="AJ1010">
            <v>0.01</v>
          </cell>
          <cell r="AK1010">
            <v>-0.01</v>
          </cell>
          <cell r="AL1010">
            <v>-0.02</v>
          </cell>
          <cell r="AM1010">
            <v>-0.04</v>
          </cell>
          <cell r="AN1010">
            <v>-0.01</v>
          </cell>
          <cell r="AO1010">
            <v>0</v>
          </cell>
          <cell r="AP1010">
            <v>0.03</v>
          </cell>
          <cell r="AQ1010">
            <v>0.01</v>
          </cell>
          <cell r="AR1010">
            <v>0</v>
          </cell>
          <cell r="AS1010">
            <v>0</v>
          </cell>
          <cell r="AT1010">
            <v>0.02</v>
          </cell>
          <cell r="AU1010">
            <v>0.01</v>
          </cell>
          <cell r="AV1010">
            <v>0</v>
          </cell>
          <cell r="AW1010">
            <v>0</v>
          </cell>
          <cell r="AX1010">
            <v>-0.01</v>
          </cell>
          <cell r="AY1010">
            <v>-0.02</v>
          </cell>
          <cell r="AZ1010">
            <v>-0.03</v>
          </cell>
          <cell r="BA1010">
            <v>-0.02</v>
          </cell>
          <cell r="BB1010">
            <v>0</v>
          </cell>
          <cell r="BC1010">
            <v>0.01</v>
          </cell>
          <cell r="BD1010">
            <v>0.02</v>
          </cell>
          <cell r="BE1010">
            <v>0.01</v>
          </cell>
          <cell r="BF1010">
            <v>0.01</v>
          </cell>
          <cell r="BG1010">
            <v>0.01</v>
          </cell>
          <cell r="BH1010">
            <v>0.01</v>
          </cell>
          <cell r="BI1010">
            <v>0</v>
          </cell>
          <cell r="BJ1010">
            <v>0.01</v>
          </cell>
          <cell r="BK1010">
            <v>0</v>
          </cell>
          <cell r="BL1010">
            <v>0.01</v>
          </cell>
          <cell r="BM1010">
            <v>-0.02</v>
          </cell>
          <cell r="BN1010">
            <v>-0.01</v>
          </cell>
          <cell r="BO1010">
            <v>0</v>
          </cell>
          <cell r="BP1010">
            <v>0.01</v>
          </cell>
          <cell r="BQ1010">
            <v>0</v>
          </cell>
          <cell r="BR1010">
            <v>0</v>
          </cell>
          <cell r="BS1010">
            <v>0</v>
          </cell>
          <cell r="BT1010">
            <v>0</v>
          </cell>
          <cell r="BU1010">
            <v>0</v>
          </cell>
          <cell r="BV1010">
            <v>0</v>
          </cell>
          <cell r="BW1010">
            <v>0</v>
          </cell>
          <cell r="BX1010">
            <v>0</v>
          </cell>
          <cell r="BY1010">
            <v>0</v>
          </cell>
          <cell r="BZ1010">
            <v>0</v>
          </cell>
          <cell r="CA1010">
            <v>0</v>
          </cell>
          <cell r="CB1010">
            <v>0</v>
          </cell>
          <cell r="CC1010">
            <v>0</v>
          </cell>
          <cell r="CD1010">
            <v>0</v>
          </cell>
          <cell r="CE1010">
            <v>0</v>
          </cell>
          <cell r="CF1010">
            <v>0</v>
          </cell>
          <cell r="CG1010">
            <v>0</v>
          </cell>
          <cell r="CH1010">
            <v>0</v>
          </cell>
          <cell r="CI1010">
            <v>0</v>
          </cell>
          <cell r="CJ1010">
            <v>0</v>
          </cell>
          <cell r="CK1010">
            <v>-0.01</v>
          </cell>
          <cell r="CL1010">
            <v>0</v>
          </cell>
          <cell r="CM1010">
            <v>-0.01</v>
          </cell>
          <cell r="CN1010">
            <v>0</v>
          </cell>
          <cell r="CO1010">
            <v>0</v>
          </cell>
          <cell r="CP1010">
            <v>0</v>
          </cell>
          <cell r="CQ1010">
            <v>0</v>
          </cell>
          <cell r="CR1010">
            <v>0</v>
          </cell>
          <cell r="CS1010">
            <v>0</v>
          </cell>
          <cell r="CT1010">
            <v>0</v>
          </cell>
          <cell r="CU1010">
            <v>0</v>
          </cell>
          <cell r="CV1010">
            <v>0</v>
          </cell>
          <cell r="CW1010">
            <v>-0.01</v>
          </cell>
          <cell r="CX1010">
            <v>-0.01</v>
          </cell>
          <cell r="CY1010">
            <v>0</v>
          </cell>
          <cell r="CZ1010">
            <v>0</v>
          </cell>
          <cell r="DA1010">
            <v>0</v>
          </cell>
          <cell r="DB1010">
            <v>0</v>
          </cell>
          <cell r="DC1010">
            <v>0</v>
          </cell>
          <cell r="DD1010">
            <v>0</v>
          </cell>
          <cell r="DE1010">
            <v>0</v>
          </cell>
          <cell r="DF1010">
            <v>0</v>
          </cell>
          <cell r="DG1010">
            <v>0</v>
          </cell>
          <cell r="DH1010">
            <v>0</v>
          </cell>
          <cell r="DI1010">
            <v>0</v>
          </cell>
          <cell r="DJ1010">
            <v>-0.01</v>
          </cell>
          <cell r="DK1010">
            <v>-0.01</v>
          </cell>
          <cell r="DL1010">
            <v>0</v>
          </cell>
          <cell r="DM1010">
            <v>0</v>
          </cell>
          <cell r="DN1010">
            <v>0</v>
          </cell>
          <cell r="DO1010">
            <v>0</v>
          </cell>
          <cell r="DP1010">
            <v>0</v>
          </cell>
          <cell r="DQ1010">
            <v>0</v>
          </cell>
          <cell r="DR1010">
            <v>0</v>
          </cell>
          <cell r="DS1010">
            <v>0</v>
          </cell>
          <cell r="DT1010">
            <v>0</v>
          </cell>
          <cell r="DU1010">
            <v>0</v>
          </cell>
          <cell r="DV1010">
            <v>0</v>
          </cell>
          <cell r="DW1010">
            <v>0</v>
          </cell>
          <cell r="DX1010">
            <v>0</v>
          </cell>
          <cell r="DY1010">
            <v>0</v>
          </cell>
          <cell r="DZ1010">
            <v>0</v>
          </cell>
          <cell r="EA1010">
            <v>0</v>
          </cell>
          <cell r="EB1010">
            <v>0</v>
          </cell>
          <cell r="EC1010">
            <v>0</v>
          </cell>
          <cell r="ED1010">
            <v>0</v>
          </cell>
        </row>
        <row r="1011"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-0.01</v>
          </cell>
          <cell r="K1011">
            <v>0</v>
          </cell>
          <cell r="L1011">
            <v>0.05</v>
          </cell>
          <cell r="M1011">
            <v>-0.01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-0.01</v>
          </cell>
          <cell r="X1011">
            <v>0</v>
          </cell>
          <cell r="Y1011">
            <v>0</v>
          </cell>
          <cell r="Z1011">
            <v>-0.01</v>
          </cell>
          <cell r="AA1011">
            <v>0</v>
          </cell>
          <cell r="AB1011">
            <v>0</v>
          </cell>
          <cell r="AC1011">
            <v>0</v>
          </cell>
          <cell r="AD1011">
            <v>0.01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-0.01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P1011">
            <v>0</v>
          </cell>
          <cell r="AQ1011">
            <v>0.01</v>
          </cell>
          <cell r="AR1011">
            <v>0</v>
          </cell>
          <cell r="AS1011">
            <v>0</v>
          </cell>
          <cell r="AT1011">
            <v>0</v>
          </cell>
          <cell r="AU1011">
            <v>0</v>
          </cell>
          <cell r="AV1011">
            <v>0</v>
          </cell>
          <cell r="AW1011">
            <v>-0.01</v>
          </cell>
          <cell r="AX1011">
            <v>-0.01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0</v>
          </cell>
          <cell r="BD1011">
            <v>0.01</v>
          </cell>
          <cell r="BE1011">
            <v>0</v>
          </cell>
          <cell r="BF1011">
            <v>0</v>
          </cell>
          <cell r="BG1011">
            <v>0</v>
          </cell>
          <cell r="BH1011">
            <v>0</v>
          </cell>
          <cell r="BI1011">
            <v>0</v>
          </cell>
          <cell r="BJ1011">
            <v>-0.01</v>
          </cell>
          <cell r="BK1011">
            <v>0</v>
          </cell>
          <cell r="BL1011">
            <v>0</v>
          </cell>
          <cell r="BM1011">
            <v>0.01</v>
          </cell>
          <cell r="BN1011">
            <v>0</v>
          </cell>
          <cell r="BO1011">
            <v>0</v>
          </cell>
          <cell r="BP1011">
            <v>0</v>
          </cell>
          <cell r="BQ1011">
            <v>0.01</v>
          </cell>
          <cell r="BR1011">
            <v>0</v>
          </cell>
          <cell r="BS1011">
            <v>0</v>
          </cell>
          <cell r="BT1011">
            <v>0</v>
          </cell>
          <cell r="BU1011">
            <v>0</v>
          </cell>
          <cell r="BV1011">
            <v>0</v>
          </cell>
          <cell r="BW1011">
            <v>0</v>
          </cell>
          <cell r="BX1011">
            <v>0</v>
          </cell>
          <cell r="BY1011">
            <v>0</v>
          </cell>
          <cell r="BZ1011">
            <v>0</v>
          </cell>
          <cell r="CA1011">
            <v>0</v>
          </cell>
          <cell r="CB1011">
            <v>0</v>
          </cell>
          <cell r="CC1011">
            <v>0</v>
          </cell>
          <cell r="CD1011">
            <v>0</v>
          </cell>
          <cell r="CE1011">
            <v>0</v>
          </cell>
          <cell r="CF1011">
            <v>0</v>
          </cell>
          <cell r="CG1011">
            <v>0</v>
          </cell>
          <cell r="CH1011">
            <v>0</v>
          </cell>
          <cell r="CI1011">
            <v>0</v>
          </cell>
          <cell r="CJ1011">
            <v>0</v>
          </cell>
          <cell r="CK1011">
            <v>-0.01</v>
          </cell>
          <cell r="CL1011">
            <v>-0.01</v>
          </cell>
          <cell r="CM1011">
            <v>0</v>
          </cell>
          <cell r="CN1011">
            <v>0</v>
          </cell>
          <cell r="CO1011">
            <v>0</v>
          </cell>
          <cell r="CP1011">
            <v>0</v>
          </cell>
          <cell r="CQ1011">
            <v>0</v>
          </cell>
          <cell r="CR1011">
            <v>0</v>
          </cell>
          <cell r="CS1011">
            <v>0</v>
          </cell>
          <cell r="CT1011">
            <v>0</v>
          </cell>
          <cell r="CU1011">
            <v>0</v>
          </cell>
          <cell r="CV1011">
            <v>0</v>
          </cell>
          <cell r="CW1011">
            <v>-0.01</v>
          </cell>
          <cell r="CX1011">
            <v>-0.01</v>
          </cell>
          <cell r="CY1011">
            <v>-0.02</v>
          </cell>
          <cell r="CZ1011">
            <v>0</v>
          </cell>
          <cell r="DA1011">
            <v>0</v>
          </cell>
          <cell r="DB1011">
            <v>0</v>
          </cell>
          <cell r="DC1011">
            <v>0</v>
          </cell>
          <cell r="DD1011">
            <v>0</v>
          </cell>
          <cell r="DE1011">
            <v>0</v>
          </cell>
          <cell r="DF1011">
            <v>0</v>
          </cell>
          <cell r="DG1011">
            <v>0</v>
          </cell>
          <cell r="DH1011">
            <v>0</v>
          </cell>
          <cell r="DI1011">
            <v>0</v>
          </cell>
          <cell r="DJ1011">
            <v>-0.01</v>
          </cell>
          <cell r="DK1011">
            <v>0</v>
          </cell>
          <cell r="DL1011">
            <v>-0.01</v>
          </cell>
          <cell r="DM1011">
            <v>0</v>
          </cell>
          <cell r="DN1011">
            <v>0</v>
          </cell>
          <cell r="DO1011">
            <v>0</v>
          </cell>
          <cell r="DP1011">
            <v>0</v>
          </cell>
          <cell r="DQ1011">
            <v>0</v>
          </cell>
          <cell r="DR1011">
            <v>0</v>
          </cell>
          <cell r="DS1011">
            <v>0</v>
          </cell>
          <cell r="DT1011">
            <v>0</v>
          </cell>
          <cell r="DU1011">
            <v>0</v>
          </cell>
          <cell r="DV1011">
            <v>0</v>
          </cell>
          <cell r="DW1011">
            <v>0</v>
          </cell>
          <cell r="DX1011">
            <v>0</v>
          </cell>
          <cell r="DY1011">
            <v>0</v>
          </cell>
          <cell r="DZ1011">
            <v>0</v>
          </cell>
          <cell r="EA1011">
            <v>0</v>
          </cell>
          <cell r="EB1011">
            <v>0</v>
          </cell>
          <cell r="EC1011">
            <v>0</v>
          </cell>
          <cell r="ED1011">
            <v>0</v>
          </cell>
        </row>
        <row r="1012">
          <cell r="F1012">
            <v>0.01</v>
          </cell>
          <cell r="G1012">
            <v>0.03</v>
          </cell>
          <cell r="H1012">
            <v>0.02</v>
          </cell>
          <cell r="I1012">
            <v>0</v>
          </cell>
          <cell r="J1012">
            <v>-0.01</v>
          </cell>
          <cell r="K1012">
            <v>-0.01</v>
          </cell>
          <cell r="L1012">
            <v>-0.01</v>
          </cell>
          <cell r="M1012">
            <v>0</v>
          </cell>
          <cell r="N1012">
            <v>-0.01</v>
          </cell>
          <cell r="O1012">
            <v>0</v>
          </cell>
          <cell r="P1012">
            <v>0.01</v>
          </cell>
          <cell r="Q1012">
            <v>0.01</v>
          </cell>
          <cell r="R1012">
            <v>0.01</v>
          </cell>
          <cell r="S1012">
            <v>0.01</v>
          </cell>
          <cell r="T1012">
            <v>0.01</v>
          </cell>
          <cell r="U1012">
            <v>0.01</v>
          </cell>
          <cell r="V1012">
            <v>0</v>
          </cell>
          <cell r="W1012">
            <v>0</v>
          </cell>
          <cell r="X1012">
            <v>0</v>
          </cell>
          <cell r="Y1012">
            <v>-0.01</v>
          </cell>
          <cell r="Z1012">
            <v>-0.03</v>
          </cell>
          <cell r="AA1012">
            <v>-0.01</v>
          </cell>
          <cell r="AB1012">
            <v>-0.01</v>
          </cell>
          <cell r="AC1012">
            <v>0.01</v>
          </cell>
          <cell r="AD1012">
            <v>0</v>
          </cell>
          <cell r="AE1012">
            <v>0.05</v>
          </cell>
          <cell r="AF1012">
            <v>0.01</v>
          </cell>
          <cell r="AG1012">
            <v>0.01</v>
          </cell>
          <cell r="AH1012">
            <v>0.01</v>
          </cell>
          <cell r="AI1012">
            <v>0</v>
          </cell>
          <cell r="AJ1012">
            <v>0</v>
          </cell>
          <cell r="AK1012">
            <v>0</v>
          </cell>
          <cell r="AL1012">
            <v>0.44</v>
          </cell>
          <cell r="AM1012">
            <v>7.0000000000000007E-2</v>
          </cell>
          <cell r="AN1012">
            <v>-0.01</v>
          </cell>
          <cell r="AO1012">
            <v>-0.01</v>
          </cell>
          <cell r="AP1012">
            <v>0.01</v>
          </cell>
          <cell r="AQ1012">
            <v>0</v>
          </cell>
          <cell r="AR1012">
            <v>0.03</v>
          </cell>
          <cell r="AS1012">
            <v>0.01</v>
          </cell>
          <cell r="AT1012">
            <v>0.01</v>
          </cell>
          <cell r="AU1012">
            <v>0.01</v>
          </cell>
          <cell r="AV1012">
            <v>0</v>
          </cell>
          <cell r="AW1012">
            <v>0</v>
          </cell>
          <cell r="AX1012">
            <v>-0.01</v>
          </cell>
          <cell r="AY1012">
            <v>0.43</v>
          </cell>
          <cell r="AZ1012">
            <v>0.02</v>
          </cell>
          <cell r="BA1012">
            <v>-0.01</v>
          </cell>
          <cell r="BB1012">
            <v>0</v>
          </cell>
          <cell r="BC1012">
            <v>0.01</v>
          </cell>
          <cell r="BD1012">
            <v>0.01</v>
          </cell>
          <cell r="BE1012">
            <v>0</v>
          </cell>
          <cell r="BF1012">
            <v>0.01</v>
          </cell>
          <cell r="BG1012">
            <v>0.01</v>
          </cell>
          <cell r="BH1012">
            <v>0.01</v>
          </cell>
          <cell r="BI1012">
            <v>0</v>
          </cell>
          <cell r="BJ1012">
            <v>0</v>
          </cell>
          <cell r="BK1012">
            <v>0</v>
          </cell>
          <cell r="BL1012">
            <v>-0.03</v>
          </cell>
          <cell r="BM1012">
            <v>-7.0000000000000007E-2</v>
          </cell>
          <cell r="BN1012">
            <v>-0.02</v>
          </cell>
          <cell r="BO1012">
            <v>-0.01</v>
          </cell>
          <cell r="BP1012">
            <v>0.01</v>
          </cell>
          <cell r="BQ1012">
            <v>0</v>
          </cell>
          <cell r="BR1012">
            <v>0</v>
          </cell>
          <cell r="BS1012">
            <v>0</v>
          </cell>
          <cell r="BT1012">
            <v>0</v>
          </cell>
          <cell r="BU1012">
            <v>0</v>
          </cell>
          <cell r="BV1012">
            <v>0</v>
          </cell>
          <cell r="BW1012">
            <v>0</v>
          </cell>
          <cell r="BX1012">
            <v>0</v>
          </cell>
          <cell r="BY1012">
            <v>0.01</v>
          </cell>
          <cell r="BZ1012">
            <v>-0.03</v>
          </cell>
          <cell r="CA1012">
            <v>0</v>
          </cell>
          <cell r="CB1012">
            <v>0</v>
          </cell>
          <cell r="CC1012">
            <v>0</v>
          </cell>
          <cell r="CD1012">
            <v>0</v>
          </cell>
          <cell r="CE1012">
            <v>0</v>
          </cell>
          <cell r="CF1012">
            <v>0</v>
          </cell>
          <cell r="CG1012">
            <v>0</v>
          </cell>
          <cell r="CH1012">
            <v>0</v>
          </cell>
          <cell r="CI1012">
            <v>0</v>
          </cell>
          <cell r="CJ1012">
            <v>0</v>
          </cell>
          <cell r="CK1012">
            <v>0</v>
          </cell>
          <cell r="CL1012">
            <v>0</v>
          </cell>
          <cell r="CM1012">
            <v>0.04</v>
          </cell>
          <cell r="CN1012">
            <v>0</v>
          </cell>
          <cell r="CO1012">
            <v>0</v>
          </cell>
          <cell r="CP1012">
            <v>0</v>
          </cell>
          <cell r="CQ1012">
            <v>0</v>
          </cell>
          <cell r="CR1012">
            <v>0</v>
          </cell>
          <cell r="CS1012">
            <v>0</v>
          </cell>
          <cell r="CT1012">
            <v>0</v>
          </cell>
          <cell r="CU1012">
            <v>0</v>
          </cell>
          <cell r="CV1012">
            <v>0</v>
          </cell>
          <cell r="CW1012">
            <v>0</v>
          </cell>
          <cell r="CX1012">
            <v>0</v>
          </cell>
          <cell r="CY1012">
            <v>-0.01</v>
          </cell>
          <cell r="CZ1012">
            <v>-0.01</v>
          </cell>
          <cell r="DA1012">
            <v>-0.01</v>
          </cell>
          <cell r="DB1012">
            <v>0</v>
          </cell>
          <cell r="DC1012">
            <v>0</v>
          </cell>
          <cell r="DD1012">
            <v>0</v>
          </cell>
          <cell r="DE1012">
            <v>0</v>
          </cell>
          <cell r="DF1012">
            <v>0</v>
          </cell>
          <cell r="DG1012">
            <v>0</v>
          </cell>
          <cell r="DH1012">
            <v>0</v>
          </cell>
          <cell r="DI1012">
            <v>0</v>
          </cell>
          <cell r="DJ1012">
            <v>0</v>
          </cell>
          <cell r="DK1012">
            <v>0</v>
          </cell>
          <cell r="DL1012">
            <v>0</v>
          </cell>
          <cell r="DM1012">
            <v>0</v>
          </cell>
          <cell r="DN1012">
            <v>0</v>
          </cell>
          <cell r="DO1012">
            <v>0</v>
          </cell>
          <cell r="DP1012">
            <v>0</v>
          </cell>
          <cell r="DQ1012">
            <v>0</v>
          </cell>
          <cell r="DR1012">
            <v>0</v>
          </cell>
          <cell r="DS1012">
            <v>0</v>
          </cell>
          <cell r="DT1012">
            <v>0</v>
          </cell>
          <cell r="DU1012">
            <v>0</v>
          </cell>
          <cell r="DV1012">
            <v>0</v>
          </cell>
          <cell r="DW1012">
            <v>0</v>
          </cell>
          <cell r="DX1012">
            <v>0</v>
          </cell>
          <cell r="DY1012">
            <v>0</v>
          </cell>
          <cell r="DZ1012">
            <v>0</v>
          </cell>
          <cell r="EA1012">
            <v>0</v>
          </cell>
          <cell r="EB1012">
            <v>0</v>
          </cell>
          <cell r="EC1012">
            <v>0</v>
          </cell>
          <cell r="ED1012">
            <v>0</v>
          </cell>
        </row>
        <row r="1013">
          <cell r="F1013">
            <v>0</v>
          </cell>
          <cell r="G1013">
            <v>-0.21</v>
          </cell>
          <cell r="H1013">
            <v>-0.08</v>
          </cell>
          <cell r="I1013">
            <v>-0.09</v>
          </cell>
          <cell r="J1013">
            <v>0</v>
          </cell>
          <cell r="K1013">
            <v>0</v>
          </cell>
          <cell r="L1013">
            <v>0.02</v>
          </cell>
          <cell r="M1013">
            <v>-0.05</v>
          </cell>
          <cell r="N1013">
            <v>0.06</v>
          </cell>
          <cell r="O1013">
            <v>-0.02</v>
          </cell>
          <cell r="P1013">
            <v>-0.01</v>
          </cell>
          <cell r="Q1013">
            <v>0.02</v>
          </cell>
          <cell r="R1013">
            <v>-0.01</v>
          </cell>
          <cell r="S1013">
            <v>0</v>
          </cell>
          <cell r="T1013">
            <v>-0.01</v>
          </cell>
          <cell r="U1013">
            <v>0</v>
          </cell>
          <cell r="V1013">
            <v>0</v>
          </cell>
          <cell r="W1013">
            <v>-0.01</v>
          </cell>
          <cell r="X1013">
            <v>-0.01</v>
          </cell>
          <cell r="Y1013">
            <v>0</v>
          </cell>
          <cell r="Z1013">
            <v>-0.01</v>
          </cell>
          <cell r="AA1013">
            <v>0</v>
          </cell>
          <cell r="AB1013">
            <v>-0.01</v>
          </cell>
          <cell r="AC1013">
            <v>0.04</v>
          </cell>
          <cell r="AD1013">
            <v>0.01</v>
          </cell>
          <cell r="AE1013">
            <v>0.01</v>
          </cell>
          <cell r="AF1013">
            <v>-0.01</v>
          </cell>
          <cell r="AG1013">
            <v>0.01</v>
          </cell>
          <cell r="AH1013">
            <v>0.01</v>
          </cell>
          <cell r="AI1013">
            <v>-0.01</v>
          </cell>
          <cell r="AJ1013">
            <v>0</v>
          </cell>
          <cell r="AK1013">
            <v>0</v>
          </cell>
          <cell r="AL1013">
            <v>0.03</v>
          </cell>
          <cell r="AM1013">
            <v>0.02</v>
          </cell>
          <cell r="AN1013">
            <v>0.01</v>
          </cell>
          <cell r="AO1013">
            <v>0</v>
          </cell>
          <cell r="AP1013">
            <v>0.01</v>
          </cell>
          <cell r="AQ1013">
            <v>0.01</v>
          </cell>
          <cell r="AR1013">
            <v>0</v>
          </cell>
          <cell r="AS1013">
            <v>0</v>
          </cell>
          <cell r="AT1013">
            <v>0.01</v>
          </cell>
          <cell r="AU1013">
            <v>0</v>
          </cell>
          <cell r="AV1013">
            <v>0</v>
          </cell>
          <cell r="AW1013">
            <v>0.01</v>
          </cell>
          <cell r="AX1013">
            <v>-0.01</v>
          </cell>
          <cell r="AY1013">
            <v>0</v>
          </cell>
          <cell r="AZ1013">
            <v>-0.05</v>
          </cell>
          <cell r="BA1013">
            <v>0.01</v>
          </cell>
          <cell r="BB1013">
            <v>0</v>
          </cell>
          <cell r="BC1013">
            <v>0</v>
          </cell>
          <cell r="BD1013">
            <v>0.02</v>
          </cell>
          <cell r="BE1013">
            <v>0.02</v>
          </cell>
          <cell r="BF1013">
            <v>-0.02</v>
          </cell>
          <cell r="BG1013">
            <v>0</v>
          </cell>
          <cell r="BH1013">
            <v>0</v>
          </cell>
          <cell r="BI1013">
            <v>0</v>
          </cell>
          <cell r="BJ1013">
            <v>0</v>
          </cell>
          <cell r="BK1013">
            <v>-0.01</v>
          </cell>
          <cell r="BL1013">
            <v>0</v>
          </cell>
          <cell r="BM1013">
            <v>0.04</v>
          </cell>
          <cell r="BN1013">
            <v>0</v>
          </cell>
          <cell r="BO1013">
            <v>0</v>
          </cell>
          <cell r="BP1013">
            <v>0</v>
          </cell>
          <cell r="BQ1013">
            <v>0.03</v>
          </cell>
          <cell r="BR1013">
            <v>0</v>
          </cell>
          <cell r="BS1013">
            <v>0</v>
          </cell>
          <cell r="BT1013">
            <v>0</v>
          </cell>
          <cell r="BU1013">
            <v>0</v>
          </cell>
          <cell r="BV1013">
            <v>0</v>
          </cell>
          <cell r="BW1013">
            <v>0</v>
          </cell>
          <cell r="BX1013">
            <v>0</v>
          </cell>
          <cell r="BY1013">
            <v>0</v>
          </cell>
          <cell r="BZ1013">
            <v>0</v>
          </cell>
          <cell r="CA1013">
            <v>0</v>
          </cell>
          <cell r="CB1013">
            <v>0</v>
          </cell>
          <cell r="CC1013">
            <v>0</v>
          </cell>
          <cell r="CD1013">
            <v>0</v>
          </cell>
          <cell r="CE1013">
            <v>0</v>
          </cell>
          <cell r="CF1013">
            <v>0</v>
          </cell>
          <cell r="CG1013">
            <v>0</v>
          </cell>
          <cell r="CH1013">
            <v>0</v>
          </cell>
          <cell r="CI1013">
            <v>0</v>
          </cell>
          <cell r="CJ1013">
            <v>0</v>
          </cell>
          <cell r="CK1013">
            <v>0</v>
          </cell>
          <cell r="CL1013">
            <v>0</v>
          </cell>
          <cell r="CM1013">
            <v>0</v>
          </cell>
          <cell r="CN1013">
            <v>0</v>
          </cell>
          <cell r="CO1013">
            <v>0</v>
          </cell>
          <cell r="CP1013">
            <v>0</v>
          </cell>
          <cell r="CQ1013">
            <v>0</v>
          </cell>
          <cell r="CR1013">
            <v>-0.01</v>
          </cell>
          <cell r="CS1013">
            <v>0</v>
          </cell>
          <cell r="CT1013">
            <v>0</v>
          </cell>
          <cell r="CU1013">
            <v>0</v>
          </cell>
          <cell r="CV1013">
            <v>0.01</v>
          </cell>
          <cell r="CW1013">
            <v>0</v>
          </cell>
          <cell r="CX1013">
            <v>0</v>
          </cell>
          <cell r="CY1013">
            <v>0</v>
          </cell>
          <cell r="CZ1013">
            <v>0</v>
          </cell>
          <cell r="DA1013">
            <v>0</v>
          </cell>
          <cell r="DB1013">
            <v>0.01</v>
          </cell>
          <cell r="DC1013">
            <v>0</v>
          </cell>
          <cell r="DD1013">
            <v>0</v>
          </cell>
          <cell r="DE1013">
            <v>0</v>
          </cell>
          <cell r="DF1013">
            <v>0</v>
          </cell>
          <cell r="DG1013">
            <v>0</v>
          </cell>
          <cell r="DH1013">
            <v>0</v>
          </cell>
          <cell r="DI1013">
            <v>0</v>
          </cell>
          <cell r="DJ1013">
            <v>0</v>
          </cell>
          <cell r="DK1013">
            <v>0</v>
          </cell>
          <cell r="DL1013">
            <v>0</v>
          </cell>
          <cell r="DM1013">
            <v>0</v>
          </cell>
          <cell r="DN1013">
            <v>0</v>
          </cell>
          <cell r="DO1013">
            <v>0</v>
          </cell>
          <cell r="DP1013">
            <v>0</v>
          </cell>
          <cell r="DQ1013">
            <v>0</v>
          </cell>
          <cell r="DR1013">
            <v>0</v>
          </cell>
          <cell r="DS1013">
            <v>0</v>
          </cell>
          <cell r="DT1013">
            <v>0</v>
          </cell>
          <cell r="DU1013">
            <v>0</v>
          </cell>
          <cell r="DV1013">
            <v>0</v>
          </cell>
          <cell r="DW1013">
            <v>0</v>
          </cell>
          <cell r="DX1013">
            <v>0</v>
          </cell>
          <cell r="DY1013">
            <v>0</v>
          </cell>
          <cell r="DZ1013">
            <v>0</v>
          </cell>
          <cell r="EA1013">
            <v>0</v>
          </cell>
          <cell r="EB1013">
            <v>0</v>
          </cell>
          <cell r="EC1013">
            <v>0</v>
          </cell>
          <cell r="ED1013">
            <v>0</v>
          </cell>
        </row>
        <row r="1014"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0</v>
          </cell>
          <cell r="AL1014">
            <v>0</v>
          </cell>
          <cell r="AM1014">
            <v>0</v>
          </cell>
          <cell r="AN1014">
            <v>0</v>
          </cell>
          <cell r="AO1014">
            <v>0</v>
          </cell>
          <cell r="AP1014">
            <v>0</v>
          </cell>
          <cell r="AQ1014">
            <v>0</v>
          </cell>
          <cell r="AR1014">
            <v>0</v>
          </cell>
          <cell r="AS1014">
            <v>0</v>
          </cell>
          <cell r="AT1014">
            <v>0</v>
          </cell>
          <cell r="AU1014">
            <v>0</v>
          </cell>
          <cell r="AV1014">
            <v>0</v>
          </cell>
          <cell r="AW1014">
            <v>0</v>
          </cell>
          <cell r="AX1014">
            <v>0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0</v>
          </cell>
          <cell r="BD1014">
            <v>0</v>
          </cell>
          <cell r="BE1014">
            <v>0</v>
          </cell>
          <cell r="BF1014">
            <v>0</v>
          </cell>
          <cell r="BG1014">
            <v>0</v>
          </cell>
          <cell r="BH1014">
            <v>0</v>
          </cell>
          <cell r="BI1014">
            <v>0</v>
          </cell>
          <cell r="BJ1014">
            <v>0</v>
          </cell>
          <cell r="BK1014">
            <v>0</v>
          </cell>
          <cell r="BL1014">
            <v>0</v>
          </cell>
          <cell r="BM1014">
            <v>0</v>
          </cell>
          <cell r="BN1014">
            <v>0</v>
          </cell>
          <cell r="BO1014">
            <v>0</v>
          </cell>
          <cell r="BP1014">
            <v>0</v>
          </cell>
          <cell r="BQ1014">
            <v>0</v>
          </cell>
          <cell r="BR1014">
            <v>0</v>
          </cell>
          <cell r="BS1014">
            <v>0</v>
          </cell>
          <cell r="BT1014">
            <v>0</v>
          </cell>
          <cell r="BU1014">
            <v>0</v>
          </cell>
          <cell r="BV1014">
            <v>0</v>
          </cell>
          <cell r="BW1014">
            <v>0</v>
          </cell>
          <cell r="BX1014">
            <v>0</v>
          </cell>
          <cell r="BY1014">
            <v>0</v>
          </cell>
          <cell r="BZ1014">
            <v>0</v>
          </cell>
          <cell r="CA1014">
            <v>0</v>
          </cell>
          <cell r="CB1014">
            <v>0</v>
          </cell>
          <cell r="CC1014">
            <v>0</v>
          </cell>
          <cell r="CD1014">
            <v>0</v>
          </cell>
          <cell r="CE1014">
            <v>0</v>
          </cell>
          <cell r="CF1014">
            <v>0</v>
          </cell>
          <cell r="CG1014">
            <v>0</v>
          </cell>
          <cell r="CH1014">
            <v>0</v>
          </cell>
          <cell r="CI1014">
            <v>0</v>
          </cell>
          <cell r="CJ1014">
            <v>0</v>
          </cell>
          <cell r="CK1014">
            <v>0</v>
          </cell>
          <cell r="CL1014">
            <v>0</v>
          </cell>
          <cell r="CM1014">
            <v>0</v>
          </cell>
          <cell r="CN1014">
            <v>0</v>
          </cell>
          <cell r="CO1014">
            <v>0</v>
          </cell>
          <cell r="CP1014">
            <v>0</v>
          </cell>
          <cell r="CQ1014">
            <v>0</v>
          </cell>
          <cell r="CR1014">
            <v>0</v>
          </cell>
          <cell r="CS1014">
            <v>0</v>
          </cell>
          <cell r="CT1014">
            <v>0</v>
          </cell>
          <cell r="CU1014">
            <v>0</v>
          </cell>
          <cell r="CV1014">
            <v>0</v>
          </cell>
          <cell r="CW1014">
            <v>0</v>
          </cell>
          <cell r="CX1014">
            <v>0</v>
          </cell>
          <cell r="CY1014">
            <v>0</v>
          </cell>
          <cell r="CZ1014">
            <v>0</v>
          </cell>
          <cell r="DA1014">
            <v>0</v>
          </cell>
          <cell r="DB1014">
            <v>0</v>
          </cell>
          <cell r="DC1014">
            <v>0</v>
          </cell>
          <cell r="DD1014">
            <v>0</v>
          </cell>
          <cell r="DE1014">
            <v>0</v>
          </cell>
          <cell r="DF1014">
            <v>0</v>
          </cell>
          <cell r="DG1014">
            <v>0</v>
          </cell>
          <cell r="DH1014">
            <v>0</v>
          </cell>
          <cell r="DI1014">
            <v>0</v>
          </cell>
          <cell r="DJ1014">
            <v>0</v>
          </cell>
          <cell r="DK1014">
            <v>0</v>
          </cell>
          <cell r="DL1014">
            <v>0</v>
          </cell>
          <cell r="DM1014">
            <v>0</v>
          </cell>
          <cell r="DN1014">
            <v>0</v>
          </cell>
          <cell r="DO1014">
            <v>0</v>
          </cell>
          <cell r="DP1014">
            <v>0</v>
          </cell>
          <cell r="DQ1014">
            <v>0</v>
          </cell>
          <cell r="DR1014">
            <v>0</v>
          </cell>
          <cell r="DS1014">
            <v>0</v>
          </cell>
          <cell r="DT1014">
            <v>0</v>
          </cell>
          <cell r="DU1014">
            <v>0</v>
          </cell>
          <cell r="DV1014">
            <v>0</v>
          </cell>
          <cell r="DW1014">
            <v>0</v>
          </cell>
          <cell r="DX1014">
            <v>0</v>
          </cell>
          <cell r="DY1014">
            <v>0</v>
          </cell>
          <cell r="DZ1014">
            <v>0</v>
          </cell>
          <cell r="EA1014">
            <v>0</v>
          </cell>
          <cell r="EB1014">
            <v>0</v>
          </cell>
          <cell r="EC1014">
            <v>0</v>
          </cell>
          <cell r="ED1014">
            <v>0</v>
          </cell>
        </row>
        <row r="1015"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  <cell r="AM1015">
            <v>0</v>
          </cell>
          <cell r="AN1015">
            <v>0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0</v>
          </cell>
          <cell r="AX1015">
            <v>0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0</v>
          </cell>
          <cell r="BD1015">
            <v>0</v>
          </cell>
          <cell r="BE1015">
            <v>0</v>
          </cell>
          <cell r="BF1015">
            <v>0</v>
          </cell>
          <cell r="BG1015">
            <v>0</v>
          </cell>
          <cell r="BH1015">
            <v>0</v>
          </cell>
          <cell r="BI1015">
            <v>0</v>
          </cell>
          <cell r="BJ1015">
            <v>0</v>
          </cell>
          <cell r="BK1015">
            <v>0</v>
          </cell>
          <cell r="BL1015">
            <v>0</v>
          </cell>
          <cell r="BM1015">
            <v>0</v>
          </cell>
          <cell r="BN1015">
            <v>0</v>
          </cell>
          <cell r="BO1015">
            <v>0</v>
          </cell>
          <cell r="BP1015">
            <v>0</v>
          </cell>
          <cell r="BQ1015">
            <v>0</v>
          </cell>
          <cell r="BR1015">
            <v>0</v>
          </cell>
          <cell r="BS1015">
            <v>0</v>
          </cell>
          <cell r="BT1015">
            <v>0</v>
          </cell>
          <cell r="BU1015">
            <v>0</v>
          </cell>
          <cell r="BV1015">
            <v>0</v>
          </cell>
          <cell r="BW1015">
            <v>0</v>
          </cell>
          <cell r="BX1015">
            <v>0</v>
          </cell>
          <cell r="BY1015">
            <v>0</v>
          </cell>
          <cell r="BZ1015">
            <v>0</v>
          </cell>
          <cell r="CA1015">
            <v>0</v>
          </cell>
          <cell r="CB1015">
            <v>0</v>
          </cell>
          <cell r="CC1015">
            <v>0</v>
          </cell>
          <cell r="CD1015">
            <v>0</v>
          </cell>
          <cell r="CE1015">
            <v>0</v>
          </cell>
          <cell r="CF1015">
            <v>0</v>
          </cell>
          <cell r="CG1015">
            <v>0</v>
          </cell>
          <cell r="CH1015">
            <v>0</v>
          </cell>
          <cell r="CI1015">
            <v>0</v>
          </cell>
          <cell r="CJ1015">
            <v>0</v>
          </cell>
          <cell r="CK1015">
            <v>0</v>
          </cell>
          <cell r="CL1015">
            <v>0</v>
          </cell>
          <cell r="CM1015">
            <v>0</v>
          </cell>
          <cell r="CN1015">
            <v>0</v>
          </cell>
          <cell r="CO1015">
            <v>0</v>
          </cell>
          <cell r="CP1015">
            <v>0</v>
          </cell>
          <cell r="CQ1015">
            <v>0</v>
          </cell>
          <cell r="CR1015">
            <v>0</v>
          </cell>
          <cell r="CS1015">
            <v>0</v>
          </cell>
          <cell r="CT1015">
            <v>0</v>
          </cell>
          <cell r="CU1015">
            <v>0</v>
          </cell>
          <cell r="CV1015">
            <v>0</v>
          </cell>
          <cell r="CW1015">
            <v>0</v>
          </cell>
          <cell r="CX1015">
            <v>0</v>
          </cell>
          <cell r="CY1015">
            <v>0</v>
          </cell>
          <cell r="CZ1015">
            <v>0</v>
          </cell>
          <cell r="DA1015">
            <v>0</v>
          </cell>
          <cell r="DB1015">
            <v>0</v>
          </cell>
          <cell r="DC1015">
            <v>0</v>
          </cell>
          <cell r="DD1015">
            <v>0</v>
          </cell>
          <cell r="DE1015">
            <v>0</v>
          </cell>
          <cell r="DF1015">
            <v>0</v>
          </cell>
          <cell r="DG1015">
            <v>0</v>
          </cell>
          <cell r="DH1015">
            <v>0</v>
          </cell>
          <cell r="DI1015">
            <v>0</v>
          </cell>
          <cell r="DJ1015">
            <v>0</v>
          </cell>
          <cell r="DK1015">
            <v>0</v>
          </cell>
          <cell r="DL1015">
            <v>0</v>
          </cell>
          <cell r="DM1015">
            <v>0</v>
          </cell>
          <cell r="DN1015">
            <v>0</v>
          </cell>
          <cell r="DO1015">
            <v>0</v>
          </cell>
          <cell r="DP1015">
            <v>0</v>
          </cell>
          <cell r="DQ1015">
            <v>0</v>
          </cell>
          <cell r="DR1015">
            <v>0</v>
          </cell>
          <cell r="DS1015">
            <v>0</v>
          </cell>
          <cell r="DT1015">
            <v>0</v>
          </cell>
          <cell r="DU1015">
            <v>0</v>
          </cell>
          <cell r="DV1015">
            <v>0</v>
          </cell>
          <cell r="DW1015">
            <v>0</v>
          </cell>
          <cell r="DX1015">
            <v>0</v>
          </cell>
          <cell r="DY1015">
            <v>0</v>
          </cell>
          <cell r="DZ1015">
            <v>0</v>
          </cell>
          <cell r="EA1015">
            <v>0</v>
          </cell>
          <cell r="EB1015">
            <v>0</v>
          </cell>
          <cell r="EC1015">
            <v>0</v>
          </cell>
          <cell r="ED1015">
            <v>0</v>
          </cell>
        </row>
        <row r="1016">
          <cell r="F1016">
            <v>0</v>
          </cell>
          <cell r="G1016">
            <v>0.01</v>
          </cell>
          <cell r="H1016">
            <v>0</v>
          </cell>
          <cell r="I1016">
            <v>-0.01</v>
          </cell>
          <cell r="J1016">
            <v>-0.01</v>
          </cell>
          <cell r="K1016">
            <v>-0.01</v>
          </cell>
          <cell r="L1016">
            <v>0.04</v>
          </cell>
          <cell r="M1016">
            <v>-0.01</v>
          </cell>
          <cell r="N1016">
            <v>0</v>
          </cell>
          <cell r="O1016">
            <v>0</v>
          </cell>
          <cell r="P1016">
            <v>0.01</v>
          </cell>
          <cell r="Q1016">
            <v>0.01</v>
          </cell>
          <cell r="R1016">
            <v>0</v>
          </cell>
          <cell r="S1016">
            <v>0.01</v>
          </cell>
          <cell r="T1016">
            <v>0.01</v>
          </cell>
          <cell r="U1016">
            <v>0</v>
          </cell>
          <cell r="V1016">
            <v>-0.01</v>
          </cell>
          <cell r="W1016">
            <v>-0.01</v>
          </cell>
          <cell r="X1016">
            <v>-0.01</v>
          </cell>
          <cell r="Y1016">
            <v>-0.01</v>
          </cell>
          <cell r="Z1016">
            <v>-0.01</v>
          </cell>
          <cell r="AA1016">
            <v>0</v>
          </cell>
          <cell r="AB1016">
            <v>0</v>
          </cell>
          <cell r="AC1016">
            <v>0.01</v>
          </cell>
          <cell r="AD1016">
            <v>0.01</v>
          </cell>
          <cell r="AE1016">
            <v>0.01</v>
          </cell>
          <cell r="AF1016">
            <v>0.01</v>
          </cell>
          <cell r="AG1016">
            <v>0.01</v>
          </cell>
          <cell r="AH1016">
            <v>0</v>
          </cell>
          <cell r="AI1016">
            <v>0</v>
          </cell>
          <cell r="AJ1016">
            <v>-0.01</v>
          </cell>
          <cell r="AK1016">
            <v>-0.01</v>
          </cell>
          <cell r="AL1016">
            <v>7.0000000000000007E-2</v>
          </cell>
          <cell r="AM1016">
            <v>0</v>
          </cell>
          <cell r="AN1016">
            <v>0</v>
          </cell>
          <cell r="AO1016">
            <v>0</v>
          </cell>
          <cell r="AP1016">
            <v>0.01</v>
          </cell>
          <cell r="AQ1016">
            <v>0.01</v>
          </cell>
          <cell r="AR1016">
            <v>0</v>
          </cell>
          <cell r="AS1016">
            <v>0</v>
          </cell>
          <cell r="AT1016">
            <v>0.01</v>
          </cell>
          <cell r="AU1016">
            <v>0</v>
          </cell>
          <cell r="AV1016">
            <v>-0.01</v>
          </cell>
          <cell r="AW1016">
            <v>-0.01</v>
          </cell>
          <cell r="AX1016">
            <v>-0.01</v>
          </cell>
          <cell r="AY1016">
            <v>0.03</v>
          </cell>
          <cell r="AZ1016">
            <v>0</v>
          </cell>
          <cell r="BA1016">
            <v>-0.01</v>
          </cell>
          <cell r="BB1016">
            <v>0</v>
          </cell>
          <cell r="BC1016">
            <v>0.01</v>
          </cell>
          <cell r="BD1016">
            <v>0.01</v>
          </cell>
          <cell r="BE1016">
            <v>0</v>
          </cell>
          <cell r="BF1016">
            <v>0</v>
          </cell>
          <cell r="BG1016">
            <v>0.01</v>
          </cell>
          <cell r="BH1016">
            <v>0</v>
          </cell>
          <cell r="BI1016">
            <v>-0.01</v>
          </cell>
          <cell r="BJ1016">
            <v>-0.01</v>
          </cell>
          <cell r="BK1016">
            <v>-0.01</v>
          </cell>
          <cell r="BL1016">
            <v>-0.01</v>
          </cell>
          <cell r="BM1016">
            <v>-0.01</v>
          </cell>
          <cell r="BN1016">
            <v>0</v>
          </cell>
          <cell r="BO1016">
            <v>0</v>
          </cell>
          <cell r="BP1016">
            <v>0.01</v>
          </cell>
          <cell r="BQ1016">
            <v>0.01</v>
          </cell>
          <cell r="BR1016">
            <v>0</v>
          </cell>
          <cell r="BS1016">
            <v>0</v>
          </cell>
          <cell r="BT1016">
            <v>0</v>
          </cell>
          <cell r="BU1016">
            <v>0</v>
          </cell>
          <cell r="BV1016">
            <v>0</v>
          </cell>
          <cell r="BW1016">
            <v>0</v>
          </cell>
          <cell r="BX1016">
            <v>0</v>
          </cell>
          <cell r="BY1016">
            <v>0.01</v>
          </cell>
          <cell r="BZ1016">
            <v>0</v>
          </cell>
          <cell r="CA1016">
            <v>0</v>
          </cell>
          <cell r="CB1016">
            <v>0</v>
          </cell>
          <cell r="CC1016">
            <v>0</v>
          </cell>
          <cell r="CD1016">
            <v>0</v>
          </cell>
          <cell r="CE1016">
            <v>0</v>
          </cell>
          <cell r="CF1016">
            <v>0</v>
          </cell>
          <cell r="CG1016">
            <v>0</v>
          </cell>
          <cell r="CH1016">
            <v>0</v>
          </cell>
          <cell r="CI1016">
            <v>0</v>
          </cell>
          <cell r="CJ1016">
            <v>0</v>
          </cell>
          <cell r="CK1016">
            <v>0</v>
          </cell>
          <cell r="CL1016">
            <v>0.01</v>
          </cell>
          <cell r="CM1016">
            <v>0</v>
          </cell>
          <cell r="CN1016">
            <v>0</v>
          </cell>
          <cell r="CO1016">
            <v>0</v>
          </cell>
          <cell r="CP1016">
            <v>0</v>
          </cell>
          <cell r="CQ1016">
            <v>0</v>
          </cell>
          <cell r="CR1016">
            <v>0</v>
          </cell>
          <cell r="CS1016">
            <v>0</v>
          </cell>
          <cell r="CT1016">
            <v>0</v>
          </cell>
          <cell r="CU1016">
            <v>0</v>
          </cell>
          <cell r="CV1016">
            <v>0</v>
          </cell>
          <cell r="CW1016">
            <v>0</v>
          </cell>
          <cell r="CX1016">
            <v>0</v>
          </cell>
          <cell r="CY1016">
            <v>0.01</v>
          </cell>
          <cell r="CZ1016">
            <v>0</v>
          </cell>
          <cell r="DA1016">
            <v>0</v>
          </cell>
          <cell r="DB1016">
            <v>0</v>
          </cell>
          <cell r="DC1016">
            <v>0</v>
          </cell>
          <cell r="DD1016">
            <v>0</v>
          </cell>
          <cell r="DE1016">
            <v>0</v>
          </cell>
          <cell r="DF1016">
            <v>0</v>
          </cell>
          <cell r="DG1016">
            <v>0</v>
          </cell>
          <cell r="DH1016">
            <v>0</v>
          </cell>
          <cell r="DI1016">
            <v>0</v>
          </cell>
          <cell r="DJ1016">
            <v>0</v>
          </cell>
          <cell r="DK1016">
            <v>0</v>
          </cell>
          <cell r="DL1016">
            <v>0.01</v>
          </cell>
          <cell r="DM1016">
            <v>0</v>
          </cell>
          <cell r="DN1016">
            <v>0</v>
          </cell>
          <cell r="DO1016">
            <v>0</v>
          </cell>
          <cell r="DP1016">
            <v>0</v>
          </cell>
          <cell r="DQ1016">
            <v>0</v>
          </cell>
          <cell r="DR1016">
            <v>0</v>
          </cell>
          <cell r="DS1016">
            <v>0</v>
          </cell>
          <cell r="DT1016">
            <v>0</v>
          </cell>
          <cell r="DU1016">
            <v>0</v>
          </cell>
          <cell r="DV1016">
            <v>0</v>
          </cell>
          <cell r="DW1016">
            <v>0</v>
          </cell>
          <cell r="DX1016">
            <v>0</v>
          </cell>
          <cell r="DY1016">
            <v>0</v>
          </cell>
          <cell r="DZ1016">
            <v>0</v>
          </cell>
          <cell r="EA1016">
            <v>0</v>
          </cell>
          <cell r="EB1016">
            <v>0</v>
          </cell>
          <cell r="EC1016">
            <v>0</v>
          </cell>
          <cell r="ED1016">
            <v>0</v>
          </cell>
        </row>
        <row r="1019"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K1019">
            <v>0</v>
          </cell>
          <cell r="AL1019">
            <v>0</v>
          </cell>
          <cell r="AM1019">
            <v>0</v>
          </cell>
          <cell r="AN1019">
            <v>0</v>
          </cell>
          <cell r="AO1019">
            <v>0</v>
          </cell>
          <cell r="AP1019">
            <v>0</v>
          </cell>
          <cell r="AQ1019">
            <v>0</v>
          </cell>
          <cell r="AR1019">
            <v>0</v>
          </cell>
          <cell r="AS1019">
            <v>0</v>
          </cell>
          <cell r="AT1019">
            <v>0</v>
          </cell>
          <cell r="AU1019">
            <v>0</v>
          </cell>
          <cell r="AV1019">
            <v>0</v>
          </cell>
          <cell r="AW1019">
            <v>0</v>
          </cell>
          <cell r="AX1019">
            <v>0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0</v>
          </cell>
          <cell r="BD1019">
            <v>0</v>
          </cell>
          <cell r="BE1019">
            <v>0</v>
          </cell>
          <cell r="BF1019">
            <v>0</v>
          </cell>
          <cell r="BG1019">
            <v>0</v>
          </cell>
          <cell r="BH1019">
            <v>0</v>
          </cell>
          <cell r="BI1019">
            <v>0</v>
          </cell>
          <cell r="BJ1019">
            <v>0</v>
          </cell>
          <cell r="BK1019">
            <v>0</v>
          </cell>
          <cell r="BL1019">
            <v>0</v>
          </cell>
          <cell r="BM1019">
            <v>0</v>
          </cell>
          <cell r="BN1019">
            <v>0</v>
          </cell>
          <cell r="BO1019">
            <v>0</v>
          </cell>
          <cell r="BP1019">
            <v>0</v>
          </cell>
          <cell r="BQ1019">
            <v>0</v>
          </cell>
          <cell r="BR1019">
            <v>0</v>
          </cell>
          <cell r="BS1019">
            <v>0</v>
          </cell>
          <cell r="BT1019">
            <v>0</v>
          </cell>
          <cell r="BU1019">
            <v>0</v>
          </cell>
          <cell r="BV1019">
            <v>0</v>
          </cell>
          <cell r="BW1019">
            <v>0</v>
          </cell>
          <cell r="BX1019">
            <v>0</v>
          </cell>
          <cell r="BY1019">
            <v>0</v>
          </cell>
          <cell r="BZ1019">
            <v>0</v>
          </cell>
          <cell r="CA1019">
            <v>0</v>
          </cell>
          <cell r="CB1019">
            <v>0</v>
          </cell>
          <cell r="CC1019">
            <v>0</v>
          </cell>
          <cell r="CD1019">
            <v>0</v>
          </cell>
          <cell r="CE1019">
            <v>0</v>
          </cell>
          <cell r="CF1019">
            <v>0</v>
          </cell>
          <cell r="CG1019">
            <v>0</v>
          </cell>
          <cell r="CH1019">
            <v>0</v>
          </cell>
          <cell r="CI1019">
            <v>0</v>
          </cell>
          <cell r="CJ1019">
            <v>0</v>
          </cell>
          <cell r="CK1019">
            <v>0</v>
          </cell>
          <cell r="CL1019">
            <v>0</v>
          </cell>
          <cell r="CM1019">
            <v>0</v>
          </cell>
          <cell r="CN1019">
            <v>0</v>
          </cell>
          <cell r="CO1019">
            <v>0</v>
          </cell>
          <cell r="CP1019">
            <v>0</v>
          </cell>
          <cell r="CQ1019">
            <v>0</v>
          </cell>
          <cell r="CR1019">
            <v>0</v>
          </cell>
          <cell r="CS1019">
            <v>0</v>
          </cell>
          <cell r="CT1019">
            <v>0</v>
          </cell>
          <cell r="CU1019">
            <v>0</v>
          </cell>
          <cell r="CV1019">
            <v>0</v>
          </cell>
          <cell r="CW1019">
            <v>0</v>
          </cell>
          <cell r="CX1019">
            <v>0</v>
          </cell>
          <cell r="CY1019">
            <v>0</v>
          </cell>
          <cell r="CZ1019">
            <v>0</v>
          </cell>
          <cell r="DA1019">
            <v>0</v>
          </cell>
          <cell r="DB1019">
            <v>0</v>
          </cell>
          <cell r="DC1019">
            <v>0</v>
          </cell>
          <cell r="DD1019">
            <v>0</v>
          </cell>
          <cell r="DE1019">
            <v>0</v>
          </cell>
          <cell r="DF1019">
            <v>0</v>
          </cell>
          <cell r="DG1019">
            <v>0</v>
          </cell>
          <cell r="DH1019">
            <v>0</v>
          </cell>
          <cell r="DI1019">
            <v>0</v>
          </cell>
          <cell r="DJ1019">
            <v>0</v>
          </cell>
          <cell r="DK1019">
            <v>0</v>
          </cell>
          <cell r="DL1019">
            <v>0</v>
          </cell>
          <cell r="DM1019">
            <v>0</v>
          </cell>
          <cell r="DN1019">
            <v>0</v>
          </cell>
          <cell r="DO1019">
            <v>0</v>
          </cell>
          <cell r="DP1019">
            <v>0</v>
          </cell>
          <cell r="DQ1019">
            <v>0</v>
          </cell>
          <cell r="DR1019">
            <v>0</v>
          </cell>
          <cell r="DS1019">
            <v>0</v>
          </cell>
          <cell r="DT1019">
            <v>0</v>
          </cell>
          <cell r="DU1019">
            <v>0</v>
          </cell>
          <cell r="DV1019">
            <v>0</v>
          </cell>
          <cell r="DW1019">
            <v>0</v>
          </cell>
          <cell r="DX1019">
            <v>0</v>
          </cell>
          <cell r="DY1019">
            <v>0</v>
          </cell>
          <cell r="DZ1019">
            <v>0</v>
          </cell>
          <cell r="EA1019">
            <v>0</v>
          </cell>
          <cell r="EB1019">
            <v>0</v>
          </cell>
          <cell r="EC1019">
            <v>0</v>
          </cell>
          <cell r="ED1019">
            <v>0</v>
          </cell>
        </row>
        <row r="1021"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0</v>
          </cell>
          <cell r="AX1021">
            <v>0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0</v>
          </cell>
          <cell r="BD1021">
            <v>0</v>
          </cell>
          <cell r="BE1021">
            <v>0</v>
          </cell>
          <cell r="BF1021">
            <v>0</v>
          </cell>
          <cell r="BG1021">
            <v>0</v>
          </cell>
          <cell r="BH1021">
            <v>0</v>
          </cell>
          <cell r="BI1021">
            <v>0</v>
          </cell>
          <cell r="BJ1021">
            <v>0</v>
          </cell>
          <cell r="BK1021">
            <v>0</v>
          </cell>
          <cell r="BL1021">
            <v>0</v>
          </cell>
          <cell r="BM1021">
            <v>0</v>
          </cell>
          <cell r="BN1021">
            <v>0</v>
          </cell>
          <cell r="BO1021">
            <v>0</v>
          </cell>
          <cell r="BP1021">
            <v>0</v>
          </cell>
          <cell r="BQ1021">
            <v>0</v>
          </cell>
          <cell r="BR1021">
            <v>0</v>
          </cell>
          <cell r="BS1021">
            <v>0</v>
          </cell>
          <cell r="BT1021">
            <v>0</v>
          </cell>
          <cell r="BU1021">
            <v>0</v>
          </cell>
          <cell r="BV1021">
            <v>0</v>
          </cell>
          <cell r="BW1021">
            <v>0</v>
          </cell>
          <cell r="BX1021">
            <v>0</v>
          </cell>
          <cell r="BY1021">
            <v>0</v>
          </cell>
          <cell r="BZ1021">
            <v>0</v>
          </cell>
          <cell r="CA1021">
            <v>0</v>
          </cell>
          <cell r="CB1021">
            <v>0</v>
          </cell>
          <cell r="CC1021">
            <v>0</v>
          </cell>
          <cell r="CD1021">
            <v>0</v>
          </cell>
          <cell r="CE1021">
            <v>0</v>
          </cell>
          <cell r="CF1021">
            <v>0</v>
          </cell>
          <cell r="CG1021">
            <v>0</v>
          </cell>
          <cell r="CH1021">
            <v>0</v>
          </cell>
          <cell r="CI1021">
            <v>0</v>
          </cell>
          <cell r="CJ1021">
            <v>0</v>
          </cell>
          <cell r="CK1021">
            <v>0</v>
          </cell>
          <cell r="CL1021">
            <v>0</v>
          </cell>
          <cell r="CM1021">
            <v>0</v>
          </cell>
          <cell r="CN1021">
            <v>0</v>
          </cell>
          <cell r="CO1021">
            <v>0</v>
          </cell>
          <cell r="CP1021">
            <v>0</v>
          </cell>
          <cell r="CQ1021">
            <v>0</v>
          </cell>
          <cell r="CR1021">
            <v>0</v>
          </cell>
          <cell r="CS1021">
            <v>0</v>
          </cell>
          <cell r="CT1021">
            <v>0</v>
          </cell>
          <cell r="CU1021">
            <v>0</v>
          </cell>
          <cell r="CV1021">
            <v>0</v>
          </cell>
          <cell r="CW1021">
            <v>0</v>
          </cell>
          <cell r="CX1021">
            <v>0</v>
          </cell>
          <cell r="CY1021">
            <v>0</v>
          </cell>
          <cell r="CZ1021">
            <v>0</v>
          </cell>
          <cell r="DA1021">
            <v>0</v>
          </cell>
          <cell r="DB1021">
            <v>0</v>
          </cell>
          <cell r="DC1021">
            <v>0</v>
          </cell>
          <cell r="DD1021">
            <v>0</v>
          </cell>
          <cell r="DE1021">
            <v>0</v>
          </cell>
          <cell r="DF1021">
            <v>0</v>
          </cell>
          <cell r="DG1021">
            <v>0</v>
          </cell>
          <cell r="DH1021">
            <v>0</v>
          </cell>
          <cell r="DI1021">
            <v>0</v>
          </cell>
          <cell r="DJ1021">
            <v>0</v>
          </cell>
          <cell r="DK1021">
            <v>0</v>
          </cell>
          <cell r="DL1021">
            <v>0</v>
          </cell>
          <cell r="DM1021">
            <v>0</v>
          </cell>
          <cell r="DN1021">
            <v>0</v>
          </cell>
          <cell r="DO1021">
            <v>0</v>
          </cell>
          <cell r="DP1021">
            <v>0</v>
          </cell>
          <cell r="DQ1021">
            <v>0</v>
          </cell>
          <cell r="DR1021">
            <v>0</v>
          </cell>
          <cell r="DS1021">
            <v>0</v>
          </cell>
          <cell r="DT1021">
            <v>0</v>
          </cell>
          <cell r="DU1021">
            <v>0</v>
          </cell>
          <cell r="DV1021">
            <v>0</v>
          </cell>
          <cell r="DW1021">
            <v>0</v>
          </cell>
          <cell r="DX1021">
            <v>0</v>
          </cell>
          <cell r="DY1021">
            <v>0</v>
          </cell>
          <cell r="DZ1021">
            <v>0</v>
          </cell>
          <cell r="EA1021">
            <v>0</v>
          </cell>
          <cell r="EB1021">
            <v>0</v>
          </cell>
          <cell r="EC1021">
            <v>0</v>
          </cell>
          <cell r="ED1021">
            <v>0</v>
          </cell>
        </row>
        <row r="1022"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0</v>
          </cell>
          <cell r="AX1022">
            <v>0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0</v>
          </cell>
          <cell r="BD1022">
            <v>0</v>
          </cell>
          <cell r="BE1022">
            <v>0</v>
          </cell>
          <cell r="BF1022">
            <v>0</v>
          </cell>
          <cell r="BG1022">
            <v>0</v>
          </cell>
          <cell r="BH1022">
            <v>0</v>
          </cell>
          <cell r="BI1022">
            <v>0</v>
          </cell>
          <cell r="BJ1022">
            <v>0</v>
          </cell>
          <cell r="BK1022">
            <v>0</v>
          </cell>
          <cell r="BL1022">
            <v>0</v>
          </cell>
          <cell r="BM1022">
            <v>0</v>
          </cell>
          <cell r="BN1022">
            <v>0</v>
          </cell>
          <cell r="BO1022">
            <v>0</v>
          </cell>
          <cell r="BP1022">
            <v>0</v>
          </cell>
          <cell r="BQ1022">
            <v>0</v>
          </cell>
          <cell r="BR1022">
            <v>0</v>
          </cell>
          <cell r="BS1022">
            <v>0</v>
          </cell>
          <cell r="BT1022">
            <v>0</v>
          </cell>
          <cell r="BU1022">
            <v>0</v>
          </cell>
          <cell r="BV1022">
            <v>0</v>
          </cell>
          <cell r="BW1022">
            <v>0</v>
          </cell>
          <cell r="BX1022">
            <v>0</v>
          </cell>
          <cell r="BY1022">
            <v>0</v>
          </cell>
          <cell r="BZ1022">
            <v>0</v>
          </cell>
          <cell r="CA1022">
            <v>0</v>
          </cell>
          <cell r="CB1022">
            <v>0</v>
          </cell>
          <cell r="CC1022">
            <v>0</v>
          </cell>
          <cell r="CD1022">
            <v>0</v>
          </cell>
          <cell r="CE1022">
            <v>0</v>
          </cell>
          <cell r="CF1022">
            <v>0</v>
          </cell>
          <cell r="CG1022">
            <v>0</v>
          </cell>
          <cell r="CH1022">
            <v>0</v>
          </cell>
          <cell r="CI1022">
            <v>0</v>
          </cell>
          <cell r="CJ1022">
            <v>0</v>
          </cell>
          <cell r="CK1022">
            <v>0</v>
          </cell>
          <cell r="CL1022">
            <v>0</v>
          </cell>
          <cell r="CM1022">
            <v>0</v>
          </cell>
          <cell r="CN1022">
            <v>0</v>
          </cell>
          <cell r="CO1022">
            <v>0</v>
          </cell>
          <cell r="CP1022">
            <v>0</v>
          </cell>
          <cell r="CQ1022">
            <v>0</v>
          </cell>
          <cell r="CR1022">
            <v>0</v>
          </cell>
          <cell r="CS1022">
            <v>0</v>
          </cell>
          <cell r="CT1022">
            <v>0</v>
          </cell>
          <cell r="CU1022">
            <v>0</v>
          </cell>
          <cell r="CV1022">
            <v>0</v>
          </cell>
          <cell r="CW1022">
            <v>0</v>
          </cell>
          <cell r="CX1022">
            <v>0</v>
          </cell>
          <cell r="CY1022">
            <v>0</v>
          </cell>
          <cell r="CZ1022">
            <v>0</v>
          </cell>
          <cell r="DA1022">
            <v>0</v>
          </cell>
          <cell r="DB1022">
            <v>0</v>
          </cell>
          <cell r="DC1022">
            <v>0</v>
          </cell>
          <cell r="DD1022">
            <v>0</v>
          </cell>
          <cell r="DE1022">
            <v>0</v>
          </cell>
          <cell r="DF1022">
            <v>0</v>
          </cell>
          <cell r="DG1022">
            <v>0</v>
          </cell>
          <cell r="DH1022">
            <v>0</v>
          </cell>
          <cell r="DI1022">
            <v>0</v>
          </cell>
          <cell r="DJ1022">
            <v>0</v>
          </cell>
          <cell r="DK1022">
            <v>0</v>
          </cell>
          <cell r="DL1022">
            <v>0</v>
          </cell>
          <cell r="DM1022">
            <v>0</v>
          </cell>
          <cell r="DN1022">
            <v>0</v>
          </cell>
          <cell r="DO1022">
            <v>0</v>
          </cell>
          <cell r="DP1022">
            <v>0</v>
          </cell>
          <cell r="DQ1022">
            <v>0</v>
          </cell>
          <cell r="DR1022">
            <v>0</v>
          </cell>
          <cell r="DS1022">
            <v>0</v>
          </cell>
          <cell r="DT1022">
            <v>0</v>
          </cell>
          <cell r="DU1022">
            <v>0</v>
          </cell>
          <cell r="DV1022">
            <v>0</v>
          </cell>
          <cell r="DW1022">
            <v>0</v>
          </cell>
          <cell r="DX1022">
            <v>0</v>
          </cell>
          <cell r="DY1022">
            <v>0</v>
          </cell>
          <cell r="DZ1022">
            <v>0</v>
          </cell>
          <cell r="EA1022">
            <v>0</v>
          </cell>
          <cell r="EB1022">
            <v>0</v>
          </cell>
          <cell r="EC1022">
            <v>0</v>
          </cell>
          <cell r="ED1022">
            <v>0</v>
          </cell>
        </row>
        <row r="1023">
          <cell r="F1023">
            <v>0</v>
          </cell>
          <cell r="G1023">
            <v>0</v>
          </cell>
          <cell r="H1023">
            <v>0</v>
          </cell>
          <cell r="I1023">
            <v>0.01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O1023">
            <v>0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T1023">
            <v>0</v>
          </cell>
          <cell r="AU1023">
            <v>0</v>
          </cell>
          <cell r="AV1023">
            <v>0</v>
          </cell>
          <cell r="AW1023">
            <v>0</v>
          </cell>
          <cell r="AX1023">
            <v>0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0</v>
          </cell>
          <cell r="BD1023">
            <v>0</v>
          </cell>
          <cell r="BE1023">
            <v>0</v>
          </cell>
          <cell r="BF1023">
            <v>0</v>
          </cell>
          <cell r="BG1023">
            <v>0</v>
          </cell>
          <cell r="BH1023">
            <v>0</v>
          </cell>
          <cell r="BI1023">
            <v>0</v>
          </cell>
          <cell r="BJ1023">
            <v>0</v>
          </cell>
          <cell r="BK1023">
            <v>0</v>
          </cell>
          <cell r="BL1023">
            <v>0</v>
          </cell>
          <cell r="BM1023">
            <v>0</v>
          </cell>
          <cell r="BN1023">
            <v>0</v>
          </cell>
          <cell r="BO1023">
            <v>0</v>
          </cell>
          <cell r="BP1023">
            <v>0</v>
          </cell>
          <cell r="BQ1023">
            <v>0</v>
          </cell>
          <cell r="BR1023">
            <v>0</v>
          </cell>
          <cell r="BS1023">
            <v>0</v>
          </cell>
          <cell r="BT1023">
            <v>0</v>
          </cell>
          <cell r="BU1023">
            <v>0</v>
          </cell>
          <cell r="BV1023">
            <v>0</v>
          </cell>
          <cell r="BW1023">
            <v>0</v>
          </cell>
          <cell r="BX1023">
            <v>0</v>
          </cell>
          <cell r="BY1023">
            <v>0</v>
          </cell>
          <cell r="BZ1023">
            <v>0</v>
          </cell>
          <cell r="CA1023">
            <v>0</v>
          </cell>
          <cell r="CB1023">
            <v>0</v>
          </cell>
          <cell r="CC1023">
            <v>0</v>
          </cell>
          <cell r="CD1023">
            <v>0</v>
          </cell>
          <cell r="CE1023">
            <v>0</v>
          </cell>
          <cell r="CF1023">
            <v>0</v>
          </cell>
          <cell r="CG1023">
            <v>0</v>
          </cell>
          <cell r="CH1023">
            <v>0</v>
          </cell>
          <cell r="CI1023">
            <v>0</v>
          </cell>
          <cell r="CJ1023">
            <v>0</v>
          </cell>
          <cell r="CK1023">
            <v>0</v>
          </cell>
          <cell r="CL1023">
            <v>0</v>
          </cell>
          <cell r="CM1023">
            <v>0</v>
          </cell>
          <cell r="CN1023">
            <v>0</v>
          </cell>
          <cell r="CO1023">
            <v>0</v>
          </cell>
          <cell r="CP1023">
            <v>0</v>
          </cell>
          <cell r="CQ1023">
            <v>0</v>
          </cell>
          <cell r="CR1023">
            <v>0</v>
          </cell>
          <cell r="CS1023">
            <v>0</v>
          </cell>
          <cell r="CT1023">
            <v>0</v>
          </cell>
          <cell r="CU1023">
            <v>0</v>
          </cell>
          <cell r="CV1023">
            <v>0</v>
          </cell>
          <cell r="CW1023">
            <v>0</v>
          </cell>
          <cell r="CX1023">
            <v>0</v>
          </cell>
          <cell r="CY1023">
            <v>0</v>
          </cell>
          <cell r="CZ1023">
            <v>0</v>
          </cell>
          <cell r="DA1023">
            <v>0</v>
          </cell>
          <cell r="DB1023">
            <v>0</v>
          </cell>
          <cell r="DC1023">
            <v>0</v>
          </cell>
          <cell r="DD1023">
            <v>0</v>
          </cell>
          <cell r="DE1023">
            <v>0</v>
          </cell>
          <cell r="DF1023">
            <v>0</v>
          </cell>
          <cell r="DG1023">
            <v>0</v>
          </cell>
          <cell r="DH1023">
            <v>0</v>
          </cell>
          <cell r="DI1023">
            <v>0</v>
          </cell>
          <cell r="DJ1023">
            <v>0</v>
          </cell>
          <cell r="DK1023">
            <v>0</v>
          </cell>
          <cell r="DL1023">
            <v>0</v>
          </cell>
          <cell r="DM1023">
            <v>0</v>
          </cell>
          <cell r="DN1023">
            <v>0</v>
          </cell>
          <cell r="DO1023">
            <v>0</v>
          </cell>
          <cell r="DP1023">
            <v>0</v>
          </cell>
          <cell r="DQ1023">
            <v>0</v>
          </cell>
          <cell r="DR1023">
            <v>0</v>
          </cell>
          <cell r="DS1023">
            <v>0</v>
          </cell>
          <cell r="DT1023">
            <v>0</v>
          </cell>
          <cell r="DU1023">
            <v>0</v>
          </cell>
          <cell r="DV1023">
            <v>0</v>
          </cell>
          <cell r="DW1023">
            <v>0</v>
          </cell>
          <cell r="DX1023">
            <v>0</v>
          </cell>
          <cell r="DY1023">
            <v>0</v>
          </cell>
          <cell r="DZ1023">
            <v>0</v>
          </cell>
          <cell r="EA1023">
            <v>0</v>
          </cell>
          <cell r="EB1023">
            <v>0</v>
          </cell>
          <cell r="EC1023">
            <v>0</v>
          </cell>
          <cell r="ED1023">
            <v>0</v>
          </cell>
        </row>
        <row r="1024"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P1024">
            <v>0</v>
          </cell>
          <cell r="AQ1024">
            <v>0</v>
          </cell>
          <cell r="AR1024">
            <v>0</v>
          </cell>
          <cell r="AS1024">
            <v>0</v>
          </cell>
          <cell r="AT1024">
            <v>0</v>
          </cell>
          <cell r="AU1024">
            <v>0</v>
          </cell>
          <cell r="AV1024">
            <v>0</v>
          </cell>
          <cell r="AW1024">
            <v>0</v>
          </cell>
          <cell r="AX1024">
            <v>0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0</v>
          </cell>
          <cell r="BD1024">
            <v>0</v>
          </cell>
          <cell r="BE1024">
            <v>0</v>
          </cell>
          <cell r="BF1024">
            <v>0</v>
          </cell>
          <cell r="BG1024">
            <v>0</v>
          </cell>
          <cell r="BH1024">
            <v>0</v>
          </cell>
          <cell r="BI1024">
            <v>0</v>
          </cell>
          <cell r="BJ1024">
            <v>0</v>
          </cell>
          <cell r="BK1024">
            <v>0</v>
          </cell>
          <cell r="BL1024">
            <v>0</v>
          </cell>
          <cell r="BM1024">
            <v>0</v>
          </cell>
          <cell r="BN1024">
            <v>0</v>
          </cell>
          <cell r="BO1024">
            <v>0</v>
          </cell>
          <cell r="BP1024">
            <v>0</v>
          </cell>
          <cell r="BQ1024">
            <v>0</v>
          </cell>
          <cell r="BR1024">
            <v>0</v>
          </cell>
          <cell r="BS1024">
            <v>0</v>
          </cell>
          <cell r="BT1024">
            <v>0</v>
          </cell>
          <cell r="BU1024">
            <v>0</v>
          </cell>
          <cell r="BV1024">
            <v>0</v>
          </cell>
          <cell r="BW1024">
            <v>0</v>
          </cell>
          <cell r="BX1024">
            <v>0</v>
          </cell>
          <cell r="BY1024">
            <v>0</v>
          </cell>
          <cell r="BZ1024">
            <v>0</v>
          </cell>
          <cell r="CA1024">
            <v>0</v>
          </cell>
          <cell r="CB1024">
            <v>0</v>
          </cell>
          <cell r="CC1024">
            <v>0</v>
          </cell>
          <cell r="CD1024">
            <v>0</v>
          </cell>
          <cell r="CE1024">
            <v>0</v>
          </cell>
          <cell r="CF1024">
            <v>0</v>
          </cell>
          <cell r="CG1024">
            <v>0</v>
          </cell>
          <cell r="CH1024">
            <v>0</v>
          </cell>
          <cell r="CI1024">
            <v>0</v>
          </cell>
          <cell r="CJ1024">
            <v>0</v>
          </cell>
          <cell r="CK1024">
            <v>0</v>
          </cell>
          <cell r="CL1024">
            <v>0</v>
          </cell>
          <cell r="CM1024">
            <v>0</v>
          </cell>
          <cell r="CN1024">
            <v>0</v>
          </cell>
          <cell r="CO1024">
            <v>0</v>
          </cell>
          <cell r="CP1024">
            <v>0</v>
          </cell>
          <cell r="CQ1024">
            <v>0</v>
          </cell>
          <cell r="CR1024">
            <v>0</v>
          </cell>
          <cell r="CS1024">
            <v>0</v>
          </cell>
          <cell r="CT1024">
            <v>0</v>
          </cell>
          <cell r="CU1024">
            <v>0</v>
          </cell>
          <cell r="CV1024">
            <v>0</v>
          </cell>
          <cell r="CW1024">
            <v>0</v>
          </cell>
          <cell r="CX1024">
            <v>0</v>
          </cell>
          <cell r="CY1024">
            <v>0</v>
          </cell>
          <cell r="CZ1024">
            <v>0</v>
          </cell>
          <cell r="DA1024">
            <v>0</v>
          </cell>
          <cell r="DB1024">
            <v>0</v>
          </cell>
          <cell r="DC1024">
            <v>0</v>
          </cell>
          <cell r="DD1024">
            <v>0</v>
          </cell>
          <cell r="DE1024">
            <v>0</v>
          </cell>
          <cell r="DF1024">
            <v>0</v>
          </cell>
          <cell r="DG1024">
            <v>0</v>
          </cell>
          <cell r="DH1024">
            <v>0</v>
          </cell>
          <cell r="DI1024">
            <v>0</v>
          </cell>
          <cell r="DJ1024">
            <v>0</v>
          </cell>
          <cell r="DK1024">
            <v>0</v>
          </cell>
          <cell r="DL1024">
            <v>0</v>
          </cell>
          <cell r="DM1024">
            <v>0</v>
          </cell>
          <cell r="DN1024">
            <v>0</v>
          </cell>
          <cell r="DO1024">
            <v>0</v>
          </cell>
          <cell r="DP1024">
            <v>0</v>
          </cell>
          <cell r="DQ1024">
            <v>0</v>
          </cell>
          <cell r="DR1024">
            <v>0</v>
          </cell>
          <cell r="DS1024">
            <v>0</v>
          </cell>
          <cell r="DT1024">
            <v>0</v>
          </cell>
          <cell r="DU1024">
            <v>0</v>
          </cell>
          <cell r="DV1024">
            <v>0</v>
          </cell>
          <cell r="DW1024">
            <v>0</v>
          </cell>
          <cell r="DX1024">
            <v>0</v>
          </cell>
          <cell r="DY1024">
            <v>0</v>
          </cell>
          <cell r="DZ1024">
            <v>0</v>
          </cell>
          <cell r="EA1024">
            <v>0</v>
          </cell>
          <cell r="EB1024">
            <v>0</v>
          </cell>
          <cell r="EC1024">
            <v>0</v>
          </cell>
          <cell r="ED1024">
            <v>0</v>
          </cell>
        </row>
        <row r="1025"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O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T1025">
            <v>0</v>
          </cell>
          <cell r="AU1025">
            <v>0</v>
          </cell>
          <cell r="AV1025">
            <v>0</v>
          </cell>
          <cell r="AW1025">
            <v>0</v>
          </cell>
          <cell r="AX1025">
            <v>0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0</v>
          </cell>
          <cell r="BD1025">
            <v>0</v>
          </cell>
          <cell r="BE1025">
            <v>0</v>
          </cell>
          <cell r="BF1025">
            <v>0</v>
          </cell>
          <cell r="BG1025">
            <v>0</v>
          </cell>
          <cell r="BH1025">
            <v>0</v>
          </cell>
          <cell r="BI1025">
            <v>0</v>
          </cell>
          <cell r="BJ1025">
            <v>0</v>
          </cell>
          <cell r="BK1025">
            <v>0</v>
          </cell>
          <cell r="BL1025">
            <v>0</v>
          </cell>
          <cell r="BM1025">
            <v>0</v>
          </cell>
          <cell r="BN1025">
            <v>0</v>
          </cell>
          <cell r="BO1025">
            <v>0</v>
          </cell>
          <cell r="BP1025">
            <v>0</v>
          </cell>
          <cell r="BQ1025">
            <v>0</v>
          </cell>
          <cell r="BR1025">
            <v>0</v>
          </cell>
          <cell r="BS1025">
            <v>0</v>
          </cell>
          <cell r="BT1025">
            <v>0</v>
          </cell>
          <cell r="BU1025">
            <v>0</v>
          </cell>
          <cell r="BV1025">
            <v>0</v>
          </cell>
          <cell r="BW1025">
            <v>0</v>
          </cell>
          <cell r="BX1025">
            <v>0</v>
          </cell>
          <cell r="BY1025">
            <v>0</v>
          </cell>
          <cell r="BZ1025">
            <v>0</v>
          </cell>
          <cell r="CA1025">
            <v>0</v>
          </cell>
          <cell r="CB1025">
            <v>0</v>
          </cell>
          <cell r="CC1025">
            <v>0</v>
          </cell>
          <cell r="CD1025">
            <v>0</v>
          </cell>
          <cell r="CE1025">
            <v>0</v>
          </cell>
          <cell r="CF1025">
            <v>0</v>
          </cell>
          <cell r="CG1025">
            <v>0</v>
          </cell>
          <cell r="CH1025">
            <v>0</v>
          </cell>
          <cell r="CI1025">
            <v>0</v>
          </cell>
          <cell r="CJ1025">
            <v>0</v>
          </cell>
          <cell r="CK1025">
            <v>0</v>
          </cell>
          <cell r="CL1025">
            <v>0</v>
          </cell>
          <cell r="CM1025">
            <v>0</v>
          </cell>
          <cell r="CN1025">
            <v>0</v>
          </cell>
          <cell r="CO1025">
            <v>0</v>
          </cell>
          <cell r="CP1025">
            <v>0</v>
          </cell>
          <cell r="CQ1025">
            <v>0</v>
          </cell>
          <cell r="CR1025">
            <v>0</v>
          </cell>
          <cell r="CS1025">
            <v>0</v>
          </cell>
          <cell r="CT1025">
            <v>0</v>
          </cell>
          <cell r="CU1025">
            <v>0</v>
          </cell>
          <cell r="CV1025">
            <v>0</v>
          </cell>
          <cell r="CW1025">
            <v>0</v>
          </cell>
          <cell r="CX1025">
            <v>0</v>
          </cell>
          <cell r="CY1025">
            <v>0</v>
          </cell>
          <cell r="CZ1025">
            <v>0</v>
          </cell>
          <cell r="DA1025">
            <v>0</v>
          </cell>
          <cell r="DB1025">
            <v>0</v>
          </cell>
          <cell r="DC1025">
            <v>0</v>
          </cell>
          <cell r="DD1025">
            <v>0</v>
          </cell>
          <cell r="DE1025">
            <v>0</v>
          </cell>
          <cell r="DF1025">
            <v>0</v>
          </cell>
          <cell r="DG1025">
            <v>0</v>
          </cell>
          <cell r="DH1025">
            <v>0</v>
          </cell>
          <cell r="DI1025">
            <v>0</v>
          </cell>
          <cell r="DJ1025">
            <v>0</v>
          </cell>
          <cell r="DK1025">
            <v>0</v>
          </cell>
          <cell r="DL1025">
            <v>0</v>
          </cell>
          <cell r="DM1025">
            <v>0</v>
          </cell>
          <cell r="DN1025">
            <v>0</v>
          </cell>
          <cell r="DO1025">
            <v>0</v>
          </cell>
          <cell r="DP1025">
            <v>0</v>
          </cell>
          <cell r="DQ1025">
            <v>0</v>
          </cell>
          <cell r="DR1025">
            <v>0</v>
          </cell>
          <cell r="DS1025">
            <v>0</v>
          </cell>
          <cell r="DT1025">
            <v>0</v>
          </cell>
          <cell r="DU1025">
            <v>0</v>
          </cell>
          <cell r="DV1025">
            <v>0</v>
          </cell>
          <cell r="DW1025">
            <v>0</v>
          </cell>
          <cell r="DX1025">
            <v>0</v>
          </cell>
          <cell r="DY1025">
            <v>0</v>
          </cell>
          <cell r="DZ1025">
            <v>0</v>
          </cell>
          <cell r="EA1025">
            <v>0</v>
          </cell>
          <cell r="EB1025">
            <v>0</v>
          </cell>
          <cell r="EC1025">
            <v>0</v>
          </cell>
          <cell r="ED1025">
            <v>0</v>
          </cell>
        </row>
        <row r="1026"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0</v>
          </cell>
          <cell r="AL1026">
            <v>0</v>
          </cell>
          <cell r="AM1026">
            <v>0</v>
          </cell>
          <cell r="AN1026">
            <v>0</v>
          </cell>
          <cell r="AO1026">
            <v>0</v>
          </cell>
          <cell r="AP1026">
            <v>0</v>
          </cell>
          <cell r="AQ1026">
            <v>0</v>
          </cell>
          <cell r="AR1026">
            <v>0</v>
          </cell>
          <cell r="AS1026">
            <v>0</v>
          </cell>
          <cell r="AT1026">
            <v>0</v>
          </cell>
          <cell r="AU1026">
            <v>0</v>
          </cell>
          <cell r="AV1026">
            <v>0</v>
          </cell>
          <cell r="AW1026">
            <v>0</v>
          </cell>
          <cell r="AX1026">
            <v>0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0</v>
          </cell>
          <cell r="BD1026">
            <v>0</v>
          </cell>
          <cell r="BE1026">
            <v>0</v>
          </cell>
          <cell r="BF1026">
            <v>0</v>
          </cell>
          <cell r="BG1026">
            <v>0</v>
          </cell>
          <cell r="BH1026">
            <v>0</v>
          </cell>
          <cell r="BI1026">
            <v>0</v>
          </cell>
          <cell r="BJ1026">
            <v>0</v>
          </cell>
          <cell r="BK1026">
            <v>0</v>
          </cell>
          <cell r="BL1026">
            <v>0</v>
          </cell>
          <cell r="BM1026">
            <v>0</v>
          </cell>
          <cell r="BN1026">
            <v>0</v>
          </cell>
          <cell r="BO1026">
            <v>0</v>
          </cell>
          <cell r="BP1026">
            <v>0</v>
          </cell>
          <cell r="BQ1026">
            <v>0</v>
          </cell>
          <cell r="BR1026">
            <v>0</v>
          </cell>
          <cell r="BS1026">
            <v>0</v>
          </cell>
          <cell r="BT1026">
            <v>0</v>
          </cell>
          <cell r="BU1026">
            <v>0</v>
          </cell>
          <cell r="BV1026">
            <v>0</v>
          </cell>
          <cell r="BW1026">
            <v>0</v>
          </cell>
          <cell r="BX1026">
            <v>0</v>
          </cell>
          <cell r="BY1026">
            <v>0</v>
          </cell>
          <cell r="BZ1026">
            <v>0</v>
          </cell>
          <cell r="CA1026">
            <v>0</v>
          </cell>
          <cell r="CB1026">
            <v>0</v>
          </cell>
          <cell r="CC1026">
            <v>0</v>
          </cell>
          <cell r="CD1026">
            <v>0</v>
          </cell>
          <cell r="CE1026">
            <v>0</v>
          </cell>
          <cell r="CF1026">
            <v>0</v>
          </cell>
          <cell r="CG1026">
            <v>0</v>
          </cell>
          <cell r="CH1026">
            <v>0</v>
          </cell>
          <cell r="CI1026">
            <v>0</v>
          </cell>
          <cell r="CJ1026">
            <v>0</v>
          </cell>
          <cell r="CK1026">
            <v>0</v>
          </cell>
          <cell r="CL1026">
            <v>0</v>
          </cell>
          <cell r="CM1026">
            <v>0</v>
          </cell>
          <cell r="CN1026">
            <v>0</v>
          </cell>
          <cell r="CO1026">
            <v>0</v>
          </cell>
          <cell r="CP1026">
            <v>0</v>
          </cell>
          <cell r="CQ1026">
            <v>0</v>
          </cell>
          <cell r="CR1026">
            <v>0</v>
          </cell>
          <cell r="CS1026">
            <v>0</v>
          </cell>
          <cell r="CT1026">
            <v>0</v>
          </cell>
          <cell r="CU1026">
            <v>0</v>
          </cell>
          <cell r="CV1026">
            <v>0</v>
          </cell>
          <cell r="CW1026">
            <v>0</v>
          </cell>
          <cell r="CX1026">
            <v>0</v>
          </cell>
          <cell r="CY1026">
            <v>0</v>
          </cell>
          <cell r="CZ1026">
            <v>0</v>
          </cell>
          <cell r="DA1026">
            <v>0</v>
          </cell>
          <cell r="DB1026">
            <v>0</v>
          </cell>
          <cell r="DC1026">
            <v>0</v>
          </cell>
          <cell r="DD1026">
            <v>0</v>
          </cell>
          <cell r="DE1026">
            <v>0</v>
          </cell>
          <cell r="DF1026">
            <v>0</v>
          </cell>
          <cell r="DG1026">
            <v>0</v>
          </cell>
          <cell r="DH1026">
            <v>0</v>
          </cell>
          <cell r="DI1026">
            <v>0</v>
          </cell>
          <cell r="DJ1026">
            <v>0</v>
          </cell>
          <cell r="DK1026">
            <v>0</v>
          </cell>
          <cell r="DL1026">
            <v>0</v>
          </cell>
          <cell r="DM1026">
            <v>0</v>
          </cell>
          <cell r="DN1026">
            <v>0</v>
          </cell>
          <cell r="DO1026">
            <v>0</v>
          </cell>
          <cell r="DP1026">
            <v>0</v>
          </cell>
          <cell r="DQ1026">
            <v>0</v>
          </cell>
          <cell r="DR1026">
            <v>0</v>
          </cell>
          <cell r="DS1026">
            <v>0</v>
          </cell>
          <cell r="DT1026">
            <v>0</v>
          </cell>
          <cell r="DU1026">
            <v>0</v>
          </cell>
          <cell r="DV1026">
            <v>0</v>
          </cell>
          <cell r="DW1026">
            <v>0</v>
          </cell>
          <cell r="DX1026">
            <v>0</v>
          </cell>
          <cell r="DY1026">
            <v>0</v>
          </cell>
          <cell r="DZ1026">
            <v>0</v>
          </cell>
          <cell r="EA1026">
            <v>0</v>
          </cell>
          <cell r="EB1026">
            <v>0</v>
          </cell>
          <cell r="EC1026">
            <v>0</v>
          </cell>
          <cell r="ED1026">
            <v>0</v>
          </cell>
        </row>
        <row r="1027"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  <cell r="AM1027">
            <v>0</v>
          </cell>
          <cell r="AN1027">
            <v>0</v>
          </cell>
          <cell r="AO1027">
            <v>0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0</v>
          </cell>
          <cell r="AX1027">
            <v>0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0</v>
          </cell>
          <cell r="BD1027">
            <v>0</v>
          </cell>
          <cell r="BE1027">
            <v>0</v>
          </cell>
          <cell r="BF1027">
            <v>0</v>
          </cell>
          <cell r="BG1027">
            <v>0</v>
          </cell>
          <cell r="BH1027">
            <v>0</v>
          </cell>
          <cell r="BI1027">
            <v>0</v>
          </cell>
          <cell r="BJ1027">
            <v>0</v>
          </cell>
          <cell r="BK1027">
            <v>0</v>
          </cell>
          <cell r="BL1027">
            <v>0</v>
          </cell>
          <cell r="BM1027">
            <v>0</v>
          </cell>
          <cell r="BN1027">
            <v>0</v>
          </cell>
          <cell r="BO1027">
            <v>0</v>
          </cell>
          <cell r="BP1027">
            <v>0</v>
          </cell>
          <cell r="BQ1027">
            <v>0</v>
          </cell>
          <cell r="BR1027">
            <v>0</v>
          </cell>
          <cell r="BS1027">
            <v>0</v>
          </cell>
          <cell r="BT1027">
            <v>0</v>
          </cell>
          <cell r="BU1027">
            <v>0</v>
          </cell>
          <cell r="BV1027">
            <v>0</v>
          </cell>
          <cell r="BW1027">
            <v>0</v>
          </cell>
          <cell r="BX1027">
            <v>0</v>
          </cell>
          <cell r="BY1027">
            <v>0</v>
          </cell>
          <cell r="BZ1027">
            <v>0</v>
          </cell>
          <cell r="CA1027">
            <v>0</v>
          </cell>
          <cell r="CB1027">
            <v>0</v>
          </cell>
          <cell r="CC1027">
            <v>0</v>
          </cell>
          <cell r="CD1027">
            <v>0</v>
          </cell>
          <cell r="CE1027">
            <v>0</v>
          </cell>
          <cell r="CF1027">
            <v>0</v>
          </cell>
          <cell r="CG1027">
            <v>0</v>
          </cell>
          <cell r="CH1027">
            <v>0</v>
          </cell>
          <cell r="CI1027">
            <v>0</v>
          </cell>
          <cell r="CJ1027">
            <v>0</v>
          </cell>
          <cell r="CK1027">
            <v>0</v>
          </cell>
          <cell r="CL1027">
            <v>0</v>
          </cell>
          <cell r="CM1027">
            <v>0</v>
          </cell>
          <cell r="CN1027">
            <v>0</v>
          </cell>
          <cell r="CO1027">
            <v>0</v>
          </cell>
          <cell r="CP1027">
            <v>0</v>
          </cell>
          <cell r="CQ1027">
            <v>0</v>
          </cell>
          <cell r="CR1027">
            <v>0</v>
          </cell>
          <cell r="CS1027">
            <v>0</v>
          </cell>
          <cell r="CT1027">
            <v>0</v>
          </cell>
          <cell r="CU1027">
            <v>0</v>
          </cell>
          <cell r="CV1027">
            <v>0</v>
          </cell>
          <cell r="CW1027">
            <v>0</v>
          </cell>
          <cell r="CX1027">
            <v>0</v>
          </cell>
          <cell r="CY1027">
            <v>0</v>
          </cell>
          <cell r="CZ1027">
            <v>0</v>
          </cell>
          <cell r="DA1027">
            <v>0</v>
          </cell>
          <cell r="DB1027">
            <v>0</v>
          </cell>
          <cell r="DC1027">
            <v>0</v>
          </cell>
          <cell r="DD1027">
            <v>0</v>
          </cell>
          <cell r="DE1027">
            <v>0</v>
          </cell>
          <cell r="DF1027">
            <v>0</v>
          </cell>
          <cell r="DG1027">
            <v>0</v>
          </cell>
          <cell r="DH1027">
            <v>0</v>
          </cell>
          <cell r="DI1027">
            <v>0</v>
          </cell>
          <cell r="DJ1027">
            <v>0</v>
          </cell>
          <cell r="DK1027">
            <v>0</v>
          </cell>
          <cell r="DL1027">
            <v>0</v>
          </cell>
          <cell r="DM1027">
            <v>0</v>
          </cell>
          <cell r="DN1027">
            <v>0</v>
          </cell>
          <cell r="DO1027">
            <v>0</v>
          </cell>
          <cell r="DP1027">
            <v>0</v>
          </cell>
          <cell r="DQ1027">
            <v>0</v>
          </cell>
          <cell r="DR1027">
            <v>0</v>
          </cell>
          <cell r="DS1027">
            <v>0</v>
          </cell>
          <cell r="DT1027">
            <v>0</v>
          </cell>
          <cell r="DU1027">
            <v>0</v>
          </cell>
          <cell r="DV1027">
            <v>0</v>
          </cell>
          <cell r="DW1027">
            <v>0</v>
          </cell>
          <cell r="DX1027">
            <v>0</v>
          </cell>
          <cell r="DY1027">
            <v>0</v>
          </cell>
          <cell r="DZ1027">
            <v>0</v>
          </cell>
          <cell r="EA1027">
            <v>0</v>
          </cell>
          <cell r="EB1027">
            <v>0</v>
          </cell>
          <cell r="EC1027">
            <v>0</v>
          </cell>
          <cell r="ED1027">
            <v>0</v>
          </cell>
        </row>
        <row r="1028"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0.01</v>
          </cell>
          <cell r="K1028">
            <v>0.01</v>
          </cell>
          <cell r="L1028">
            <v>0</v>
          </cell>
          <cell r="M1028">
            <v>0.01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K1028">
            <v>0</v>
          </cell>
          <cell r="AL1028">
            <v>0</v>
          </cell>
          <cell r="AM1028">
            <v>0</v>
          </cell>
          <cell r="AN1028">
            <v>0</v>
          </cell>
          <cell r="AO1028">
            <v>0</v>
          </cell>
          <cell r="AP1028">
            <v>0</v>
          </cell>
          <cell r="AQ1028">
            <v>0</v>
          </cell>
          <cell r="AR1028">
            <v>0</v>
          </cell>
          <cell r="AS1028">
            <v>0</v>
          </cell>
          <cell r="AT1028">
            <v>0</v>
          </cell>
          <cell r="AU1028">
            <v>0</v>
          </cell>
          <cell r="AV1028">
            <v>0</v>
          </cell>
          <cell r="AW1028">
            <v>0</v>
          </cell>
          <cell r="AX1028">
            <v>0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0</v>
          </cell>
          <cell r="BD1028">
            <v>0</v>
          </cell>
          <cell r="BE1028">
            <v>0</v>
          </cell>
          <cell r="BF1028">
            <v>0</v>
          </cell>
          <cell r="BG1028">
            <v>0</v>
          </cell>
          <cell r="BH1028">
            <v>0</v>
          </cell>
          <cell r="BI1028">
            <v>0</v>
          </cell>
          <cell r="BJ1028">
            <v>0</v>
          </cell>
          <cell r="BK1028">
            <v>0</v>
          </cell>
          <cell r="BL1028">
            <v>0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  <cell r="BQ1028">
            <v>0</v>
          </cell>
          <cell r="BR1028">
            <v>0</v>
          </cell>
          <cell r="BS1028">
            <v>0</v>
          </cell>
          <cell r="BT1028">
            <v>0</v>
          </cell>
          <cell r="BU1028">
            <v>0</v>
          </cell>
          <cell r="BV1028">
            <v>0</v>
          </cell>
          <cell r="BW1028">
            <v>0</v>
          </cell>
          <cell r="BX1028">
            <v>0</v>
          </cell>
          <cell r="BY1028">
            <v>0</v>
          </cell>
          <cell r="BZ1028">
            <v>0</v>
          </cell>
          <cell r="CA1028">
            <v>0</v>
          </cell>
          <cell r="CB1028">
            <v>0</v>
          </cell>
          <cell r="CC1028">
            <v>0</v>
          </cell>
          <cell r="CD1028">
            <v>0</v>
          </cell>
          <cell r="CE1028">
            <v>0</v>
          </cell>
          <cell r="CF1028">
            <v>0</v>
          </cell>
          <cell r="CG1028">
            <v>0</v>
          </cell>
          <cell r="CH1028">
            <v>0</v>
          </cell>
          <cell r="CI1028">
            <v>0</v>
          </cell>
          <cell r="CJ1028">
            <v>0</v>
          </cell>
          <cell r="CK1028">
            <v>0</v>
          </cell>
          <cell r="CL1028">
            <v>0</v>
          </cell>
          <cell r="CM1028">
            <v>0</v>
          </cell>
          <cell r="CN1028">
            <v>0</v>
          </cell>
          <cell r="CO1028">
            <v>0</v>
          </cell>
          <cell r="CP1028">
            <v>0</v>
          </cell>
          <cell r="CQ1028">
            <v>0</v>
          </cell>
          <cell r="CR1028">
            <v>0</v>
          </cell>
          <cell r="CS1028">
            <v>0</v>
          </cell>
          <cell r="CT1028">
            <v>0</v>
          </cell>
          <cell r="CU1028">
            <v>0</v>
          </cell>
          <cell r="CV1028">
            <v>0</v>
          </cell>
          <cell r="CW1028">
            <v>0</v>
          </cell>
          <cell r="CX1028">
            <v>0</v>
          </cell>
          <cell r="CY1028">
            <v>0</v>
          </cell>
          <cell r="CZ1028">
            <v>0</v>
          </cell>
          <cell r="DA1028">
            <v>0</v>
          </cell>
          <cell r="DB1028">
            <v>0</v>
          </cell>
          <cell r="DC1028">
            <v>0</v>
          </cell>
          <cell r="DD1028">
            <v>0</v>
          </cell>
          <cell r="DE1028">
            <v>0</v>
          </cell>
          <cell r="DF1028">
            <v>0</v>
          </cell>
          <cell r="DG1028">
            <v>0</v>
          </cell>
          <cell r="DH1028">
            <v>0</v>
          </cell>
          <cell r="DI1028">
            <v>0</v>
          </cell>
          <cell r="DJ1028">
            <v>0</v>
          </cell>
          <cell r="DK1028">
            <v>0</v>
          </cell>
          <cell r="DL1028">
            <v>0</v>
          </cell>
          <cell r="DM1028">
            <v>0</v>
          </cell>
          <cell r="DN1028">
            <v>0</v>
          </cell>
          <cell r="DO1028">
            <v>0</v>
          </cell>
          <cell r="DP1028">
            <v>0</v>
          </cell>
          <cell r="DQ1028">
            <v>0</v>
          </cell>
          <cell r="DR1028">
            <v>0</v>
          </cell>
          <cell r="DS1028">
            <v>0</v>
          </cell>
          <cell r="DT1028">
            <v>0</v>
          </cell>
          <cell r="DU1028">
            <v>0</v>
          </cell>
          <cell r="DV1028">
            <v>0</v>
          </cell>
          <cell r="DW1028">
            <v>0</v>
          </cell>
          <cell r="DX1028">
            <v>0</v>
          </cell>
          <cell r="DY1028">
            <v>0</v>
          </cell>
          <cell r="DZ1028">
            <v>0</v>
          </cell>
          <cell r="EA1028">
            <v>0</v>
          </cell>
          <cell r="EB1028">
            <v>0</v>
          </cell>
          <cell r="EC1028">
            <v>0</v>
          </cell>
          <cell r="ED1028">
            <v>0</v>
          </cell>
        </row>
        <row r="1029">
          <cell r="F1029">
            <v>0.01</v>
          </cell>
          <cell r="G1029">
            <v>0.01</v>
          </cell>
          <cell r="H1029">
            <v>0.01</v>
          </cell>
          <cell r="I1029">
            <v>0.02</v>
          </cell>
          <cell r="J1029">
            <v>0.01</v>
          </cell>
          <cell r="K1029">
            <v>0.02</v>
          </cell>
          <cell r="L1029">
            <v>0</v>
          </cell>
          <cell r="M1029">
            <v>0.01</v>
          </cell>
          <cell r="N1029">
            <v>0</v>
          </cell>
          <cell r="O1029">
            <v>0.01</v>
          </cell>
          <cell r="P1029">
            <v>0.01</v>
          </cell>
          <cell r="Q1029">
            <v>0</v>
          </cell>
          <cell r="R1029">
            <v>0.01</v>
          </cell>
          <cell r="S1029">
            <v>0</v>
          </cell>
          <cell r="T1029">
            <v>0</v>
          </cell>
          <cell r="U1029">
            <v>0.01</v>
          </cell>
          <cell r="V1029">
            <v>0.01</v>
          </cell>
          <cell r="W1029">
            <v>0.01</v>
          </cell>
          <cell r="X1029">
            <v>0.01</v>
          </cell>
          <cell r="Y1029">
            <v>0.01</v>
          </cell>
          <cell r="Z1029">
            <v>0.01</v>
          </cell>
          <cell r="AA1029">
            <v>0.01</v>
          </cell>
          <cell r="AB1029">
            <v>0.01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0</v>
          </cell>
          <cell r="AL1029">
            <v>0</v>
          </cell>
          <cell r="AM1029">
            <v>0</v>
          </cell>
          <cell r="AN1029">
            <v>0</v>
          </cell>
          <cell r="AO1029">
            <v>0</v>
          </cell>
          <cell r="AP1029">
            <v>0</v>
          </cell>
          <cell r="AQ1029">
            <v>0</v>
          </cell>
          <cell r="AR1029">
            <v>0</v>
          </cell>
          <cell r="AS1029">
            <v>0</v>
          </cell>
          <cell r="AT1029">
            <v>0</v>
          </cell>
          <cell r="AU1029">
            <v>0</v>
          </cell>
          <cell r="AV1029">
            <v>0</v>
          </cell>
          <cell r="AW1029">
            <v>0</v>
          </cell>
          <cell r="AX1029">
            <v>0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0</v>
          </cell>
          <cell r="BD1029">
            <v>0</v>
          </cell>
          <cell r="BE1029">
            <v>0</v>
          </cell>
          <cell r="BF1029">
            <v>0</v>
          </cell>
          <cell r="BG1029">
            <v>0</v>
          </cell>
          <cell r="BH1029">
            <v>0</v>
          </cell>
          <cell r="BI1029">
            <v>0</v>
          </cell>
          <cell r="BJ1029">
            <v>0</v>
          </cell>
          <cell r="BK1029">
            <v>0</v>
          </cell>
          <cell r="BL1029">
            <v>0</v>
          </cell>
          <cell r="BM1029">
            <v>0</v>
          </cell>
          <cell r="BN1029">
            <v>0</v>
          </cell>
          <cell r="BO1029">
            <v>0</v>
          </cell>
          <cell r="BP1029">
            <v>0</v>
          </cell>
          <cell r="BQ1029">
            <v>0</v>
          </cell>
          <cell r="BR1029">
            <v>0</v>
          </cell>
          <cell r="BS1029">
            <v>0</v>
          </cell>
          <cell r="BT1029">
            <v>0</v>
          </cell>
          <cell r="BU1029">
            <v>0</v>
          </cell>
          <cell r="BV1029">
            <v>0</v>
          </cell>
          <cell r="BW1029">
            <v>0</v>
          </cell>
          <cell r="BX1029">
            <v>0</v>
          </cell>
          <cell r="BY1029">
            <v>0</v>
          </cell>
          <cell r="BZ1029">
            <v>0</v>
          </cell>
          <cell r="CA1029">
            <v>0</v>
          </cell>
          <cell r="CB1029">
            <v>0</v>
          </cell>
          <cell r="CC1029">
            <v>0</v>
          </cell>
          <cell r="CD1029">
            <v>0</v>
          </cell>
          <cell r="CE1029">
            <v>0</v>
          </cell>
          <cell r="CF1029">
            <v>0</v>
          </cell>
          <cell r="CG1029">
            <v>0</v>
          </cell>
          <cell r="CH1029">
            <v>0</v>
          </cell>
          <cell r="CI1029">
            <v>0</v>
          </cell>
          <cell r="CJ1029">
            <v>0</v>
          </cell>
          <cell r="CK1029">
            <v>0</v>
          </cell>
          <cell r="CL1029">
            <v>0</v>
          </cell>
          <cell r="CM1029">
            <v>0</v>
          </cell>
          <cell r="CN1029">
            <v>0</v>
          </cell>
          <cell r="CO1029">
            <v>0</v>
          </cell>
          <cell r="CP1029">
            <v>0</v>
          </cell>
          <cell r="CQ1029">
            <v>0</v>
          </cell>
          <cell r="CR1029">
            <v>0</v>
          </cell>
          <cell r="CS1029">
            <v>0</v>
          </cell>
          <cell r="CT1029">
            <v>0</v>
          </cell>
          <cell r="CU1029">
            <v>0</v>
          </cell>
          <cell r="CV1029">
            <v>0</v>
          </cell>
          <cell r="CW1029">
            <v>0</v>
          </cell>
          <cell r="CX1029">
            <v>0</v>
          </cell>
          <cell r="CY1029">
            <v>0</v>
          </cell>
          <cell r="CZ1029">
            <v>0</v>
          </cell>
          <cell r="DA1029">
            <v>0</v>
          </cell>
          <cell r="DB1029">
            <v>0</v>
          </cell>
          <cell r="DC1029">
            <v>0</v>
          </cell>
          <cell r="DD1029">
            <v>0</v>
          </cell>
          <cell r="DE1029">
            <v>0</v>
          </cell>
          <cell r="DF1029">
            <v>0</v>
          </cell>
          <cell r="DG1029">
            <v>0</v>
          </cell>
          <cell r="DH1029">
            <v>0</v>
          </cell>
          <cell r="DI1029">
            <v>0</v>
          </cell>
          <cell r="DJ1029">
            <v>0</v>
          </cell>
          <cell r="DK1029">
            <v>0</v>
          </cell>
          <cell r="DL1029">
            <v>0</v>
          </cell>
          <cell r="DM1029">
            <v>0</v>
          </cell>
          <cell r="DN1029">
            <v>0</v>
          </cell>
          <cell r="DO1029">
            <v>0</v>
          </cell>
          <cell r="DP1029">
            <v>0</v>
          </cell>
          <cell r="DQ1029">
            <v>0</v>
          </cell>
          <cell r="DR1029">
            <v>0</v>
          </cell>
          <cell r="DS1029">
            <v>0</v>
          </cell>
          <cell r="DT1029">
            <v>0</v>
          </cell>
          <cell r="DU1029">
            <v>0</v>
          </cell>
          <cell r="DV1029">
            <v>0</v>
          </cell>
          <cell r="DW1029">
            <v>0</v>
          </cell>
          <cell r="DX1029">
            <v>0</v>
          </cell>
          <cell r="DY1029">
            <v>0</v>
          </cell>
          <cell r="DZ1029">
            <v>0</v>
          </cell>
          <cell r="EA1029">
            <v>0</v>
          </cell>
          <cell r="EB1029">
            <v>0</v>
          </cell>
          <cell r="EC1029">
            <v>0</v>
          </cell>
          <cell r="ED1029">
            <v>0</v>
          </cell>
        </row>
        <row r="1030"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  <cell r="AM1030">
            <v>0</v>
          </cell>
          <cell r="AN1030">
            <v>0</v>
          </cell>
          <cell r="AO1030">
            <v>0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0</v>
          </cell>
          <cell r="BD1030">
            <v>0</v>
          </cell>
          <cell r="BE1030">
            <v>0</v>
          </cell>
          <cell r="BF1030">
            <v>0</v>
          </cell>
          <cell r="BG1030">
            <v>0</v>
          </cell>
          <cell r="BH1030">
            <v>0</v>
          </cell>
          <cell r="BI1030">
            <v>0</v>
          </cell>
          <cell r="BJ1030">
            <v>0</v>
          </cell>
          <cell r="BK1030">
            <v>0</v>
          </cell>
          <cell r="BL1030">
            <v>0</v>
          </cell>
          <cell r="BM1030">
            <v>0</v>
          </cell>
          <cell r="BN1030">
            <v>0</v>
          </cell>
          <cell r="BO1030">
            <v>0</v>
          </cell>
          <cell r="BP1030">
            <v>0</v>
          </cell>
          <cell r="BQ1030">
            <v>0</v>
          </cell>
          <cell r="BR1030">
            <v>0</v>
          </cell>
          <cell r="BS1030">
            <v>0</v>
          </cell>
          <cell r="BT1030">
            <v>0</v>
          </cell>
          <cell r="BU1030">
            <v>0</v>
          </cell>
          <cell r="BV1030">
            <v>0</v>
          </cell>
          <cell r="BW1030">
            <v>0</v>
          </cell>
          <cell r="BX1030">
            <v>0</v>
          </cell>
          <cell r="BY1030">
            <v>0</v>
          </cell>
          <cell r="BZ1030">
            <v>0</v>
          </cell>
          <cell r="CA1030">
            <v>0</v>
          </cell>
          <cell r="CB1030">
            <v>0</v>
          </cell>
          <cell r="CC1030">
            <v>0</v>
          </cell>
          <cell r="CD1030">
            <v>0</v>
          </cell>
          <cell r="CE1030">
            <v>0</v>
          </cell>
          <cell r="CF1030">
            <v>0</v>
          </cell>
          <cell r="CG1030">
            <v>0</v>
          </cell>
          <cell r="CH1030">
            <v>0</v>
          </cell>
          <cell r="CI1030">
            <v>0</v>
          </cell>
          <cell r="CJ1030">
            <v>0</v>
          </cell>
          <cell r="CK1030">
            <v>0</v>
          </cell>
          <cell r="CL1030">
            <v>0</v>
          </cell>
          <cell r="CM1030">
            <v>0</v>
          </cell>
          <cell r="CN1030">
            <v>0</v>
          </cell>
          <cell r="CO1030">
            <v>0</v>
          </cell>
          <cell r="CP1030">
            <v>0</v>
          </cell>
          <cell r="CQ1030">
            <v>0</v>
          </cell>
          <cell r="CR1030">
            <v>0</v>
          </cell>
          <cell r="CS1030">
            <v>0</v>
          </cell>
          <cell r="CT1030">
            <v>0</v>
          </cell>
          <cell r="CU1030">
            <v>0</v>
          </cell>
          <cell r="CV1030">
            <v>0</v>
          </cell>
          <cell r="CW1030">
            <v>0</v>
          </cell>
          <cell r="CX1030">
            <v>0</v>
          </cell>
          <cell r="CY1030">
            <v>0</v>
          </cell>
          <cell r="CZ1030">
            <v>0</v>
          </cell>
          <cell r="DA1030">
            <v>0</v>
          </cell>
          <cell r="DB1030">
            <v>0</v>
          </cell>
          <cell r="DC1030">
            <v>0</v>
          </cell>
          <cell r="DD1030">
            <v>0</v>
          </cell>
          <cell r="DE1030">
            <v>0</v>
          </cell>
          <cell r="DF1030">
            <v>0</v>
          </cell>
          <cell r="DG1030">
            <v>0</v>
          </cell>
          <cell r="DH1030">
            <v>0</v>
          </cell>
          <cell r="DI1030">
            <v>0</v>
          </cell>
          <cell r="DJ1030">
            <v>0</v>
          </cell>
          <cell r="DK1030">
            <v>0</v>
          </cell>
          <cell r="DL1030">
            <v>0</v>
          </cell>
          <cell r="DM1030">
            <v>0</v>
          </cell>
          <cell r="DN1030">
            <v>0</v>
          </cell>
          <cell r="DO1030">
            <v>0</v>
          </cell>
          <cell r="DP1030">
            <v>0</v>
          </cell>
          <cell r="DQ1030">
            <v>0</v>
          </cell>
          <cell r="DR1030">
            <v>0</v>
          </cell>
          <cell r="DS1030">
            <v>0</v>
          </cell>
          <cell r="DT1030">
            <v>0</v>
          </cell>
          <cell r="DU1030">
            <v>0</v>
          </cell>
          <cell r="DV1030">
            <v>0</v>
          </cell>
          <cell r="DW1030">
            <v>0</v>
          </cell>
          <cell r="DX1030">
            <v>0</v>
          </cell>
          <cell r="DY1030">
            <v>0</v>
          </cell>
          <cell r="DZ1030">
            <v>0</v>
          </cell>
          <cell r="EA1030">
            <v>0</v>
          </cell>
          <cell r="EB1030">
            <v>0</v>
          </cell>
          <cell r="EC1030">
            <v>0</v>
          </cell>
          <cell r="ED1030">
            <v>0</v>
          </cell>
        </row>
        <row r="1032"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O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0</v>
          </cell>
          <cell r="AW1032">
            <v>0</v>
          </cell>
          <cell r="AX1032">
            <v>0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0</v>
          </cell>
          <cell r="BD1032">
            <v>0</v>
          </cell>
          <cell r="BE1032">
            <v>0</v>
          </cell>
          <cell r="BF1032">
            <v>0</v>
          </cell>
          <cell r="BG1032">
            <v>0</v>
          </cell>
          <cell r="BH1032">
            <v>0</v>
          </cell>
          <cell r="BI1032">
            <v>0</v>
          </cell>
          <cell r="BJ1032">
            <v>0</v>
          </cell>
          <cell r="BK1032">
            <v>0</v>
          </cell>
          <cell r="BL1032">
            <v>0</v>
          </cell>
          <cell r="BM1032">
            <v>0</v>
          </cell>
          <cell r="BN1032">
            <v>0</v>
          </cell>
          <cell r="BO1032">
            <v>0</v>
          </cell>
          <cell r="BP1032">
            <v>0</v>
          </cell>
          <cell r="BQ1032">
            <v>0</v>
          </cell>
          <cell r="BR1032">
            <v>0</v>
          </cell>
          <cell r="BS1032">
            <v>0</v>
          </cell>
          <cell r="BT1032">
            <v>0</v>
          </cell>
          <cell r="BU1032">
            <v>0</v>
          </cell>
          <cell r="BV1032">
            <v>0</v>
          </cell>
          <cell r="BW1032">
            <v>0</v>
          </cell>
          <cell r="BX1032">
            <v>0</v>
          </cell>
          <cell r="BY1032">
            <v>0</v>
          </cell>
          <cell r="BZ1032">
            <v>0</v>
          </cell>
          <cell r="CA1032">
            <v>0</v>
          </cell>
          <cell r="CB1032">
            <v>0</v>
          </cell>
          <cell r="CC1032">
            <v>0</v>
          </cell>
          <cell r="CD1032">
            <v>0</v>
          </cell>
          <cell r="CE1032">
            <v>0</v>
          </cell>
          <cell r="CF1032">
            <v>0</v>
          </cell>
          <cell r="CG1032">
            <v>0</v>
          </cell>
          <cell r="CH1032">
            <v>0</v>
          </cell>
          <cell r="CI1032">
            <v>0</v>
          </cell>
          <cell r="CJ1032">
            <v>0</v>
          </cell>
          <cell r="CK1032">
            <v>0</v>
          </cell>
          <cell r="CL1032">
            <v>0</v>
          </cell>
          <cell r="CM1032">
            <v>0</v>
          </cell>
          <cell r="CN1032">
            <v>0</v>
          </cell>
          <cell r="CO1032">
            <v>0</v>
          </cell>
          <cell r="CP1032">
            <v>0</v>
          </cell>
          <cell r="CQ1032">
            <v>0</v>
          </cell>
          <cell r="CR1032">
            <v>0</v>
          </cell>
          <cell r="CS1032">
            <v>0</v>
          </cell>
          <cell r="CT1032">
            <v>0</v>
          </cell>
          <cell r="CU1032">
            <v>0</v>
          </cell>
          <cell r="CV1032">
            <v>0</v>
          </cell>
          <cell r="CW1032">
            <v>0</v>
          </cell>
          <cell r="CX1032">
            <v>0</v>
          </cell>
          <cell r="CY1032">
            <v>0</v>
          </cell>
          <cell r="CZ1032">
            <v>0</v>
          </cell>
          <cell r="DA1032">
            <v>0</v>
          </cell>
          <cell r="DB1032">
            <v>0</v>
          </cell>
          <cell r="DC1032">
            <v>0</v>
          </cell>
          <cell r="DD1032">
            <v>0</v>
          </cell>
          <cell r="DE1032">
            <v>0</v>
          </cell>
          <cell r="DF1032">
            <v>0</v>
          </cell>
          <cell r="DG1032">
            <v>0</v>
          </cell>
          <cell r="DH1032">
            <v>0</v>
          </cell>
          <cell r="DI1032">
            <v>0</v>
          </cell>
          <cell r="DJ1032">
            <v>0</v>
          </cell>
          <cell r="DK1032">
            <v>0</v>
          </cell>
          <cell r="DL1032">
            <v>0</v>
          </cell>
          <cell r="DM1032">
            <v>0</v>
          </cell>
          <cell r="DN1032">
            <v>0</v>
          </cell>
          <cell r="DO1032">
            <v>0</v>
          </cell>
          <cell r="DP1032">
            <v>0</v>
          </cell>
          <cell r="DQ1032">
            <v>0</v>
          </cell>
          <cell r="DR1032">
            <v>0</v>
          </cell>
          <cell r="DS1032">
            <v>0</v>
          </cell>
          <cell r="DT1032">
            <v>0</v>
          </cell>
          <cell r="DU1032">
            <v>0</v>
          </cell>
          <cell r="DV1032">
            <v>0</v>
          </cell>
          <cell r="DW1032">
            <v>0</v>
          </cell>
          <cell r="DX1032">
            <v>0</v>
          </cell>
          <cell r="DY1032">
            <v>0</v>
          </cell>
          <cell r="DZ1032">
            <v>0</v>
          </cell>
          <cell r="EA1032">
            <v>0</v>
          </cell>
          <cell r="EB1032">
            <v>0</v>
          </cell>
          <cell r="EC1032">
            <v>0</v>
          </cell>
          <cell r="ED1032">
            <v>0</v>
          </cell>
        </row>
        <row r="1034">
          <cell r="F1034">
            <v>0</v>
          </cell>
          <cell r="G1034">
            <v>0</v>
          </cell>
          <cell r="H1034">
            <v>0</v>
          </cell>
          <cell r="I1034">
            <v>0.01</v>
          </cell>
          <cell r="J1034">
            <v>0</v>
          </cell>
          <cell r="K1034">
            <v>0.01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0.01</v>
          </cell>
          <cell r="X1034">
            <v>0.01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  <cell r="AL1034">
            <v>0</v>
          </cell>
          <cell r="AM1034">
            <v>0</v>
          </cell>
          <cell r="AN1034">
            <v>0</v>
          </cell>
          <cell r="AO1034">
            <v>0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T1034">
            <v>0</v>
          </cell>
          <cell r="AU1034">
            <v>0</v>
          </cell>
          <cell r="AV1034">
            <v>0</v>
          </cell>
          <cell r="AW1034">
            <v>0</v>
          </cell>
          <cell r="AX1034">
            <v>0.01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0</v>
          </cell>
          <cell r="BD1034">
            <v>0</v>
          </cell>
          <cell r="BE1034">
            <v>0</v>
          </cell>
          <cell r="BF1034">
            <v>0</v>
          </cell>
          <cell r="BG1034">
            <v>0</v>
          </cell>
          <cell r="BH1034">
            <v>0</v>
          </cell>
          <cell r="BI1034">
            <v>0</v>
          </cell>
          <cell r="BJ1034">
            <v>0</v>
          </cell>
          <cell r="BK1034">
            <v>0</v>
          </cell>
          <cell r="BL1034">
            <v>0</v>
          </cell>
          <cell r="BM1034">
            <v>0</v>
          </cell>
          <cell r="BN1034">
            <v>0</v>
          </cell>
          <cell r="BO1034">
            <v>0</v>
          </cell>
          <cell r="BP1034">
            <v>0</v>
          </cell>
          <cell r="BQ1034">
            <v>0</v>
          </cell>
          <cell r="BR1034">
            <v>0</v>
          </cell>
          <cell r="BS1034">
            <v>0</v>
          </cell>
          <cell r="BT1034">
            <v>0</v>
          </cell>
          <cell r="BU1034">
            <v>0</v>
          </cell>
          <cell r="BV1034">
            <v>0</v>
          </cell>
          <cell r="BW1034">
            <v>0</v>
          </cell>
          <cell r="BX1034">
            <v>0</v>
          </cell>
          <cell r="BY1034">
            <v>0</v>
          </cell>
          <cell r="BZ1034">
            <v>0</v>
          </cell>
          <cell r="CA1034">
            <v>0</v>
          </cell>
          <cell r="CB1034">
            <v>0</v>
          </cell>
          <cell r="CC1034">
            <v>0</v>
          </cell>
          <cell r="CD1034">
            <v>0</v>
          </cell>
          <cell r="CE1034">
            <v>0</v>
          </cell>
          <cell r="CF1034">
            <v>0</v>
          </cell>
          <cell r="CG1034">
            <v>0</v>
          </cell>
          <cell r="CH1034">
            <v>0</v>
          </cell>
          <cell r="CI1034">
            <v>0</v>
          </cell>
          <cell r="CJ1034">
            <v>0</v>
          </cell>
          <cell r="CK1034">
            <v>0</v>
          </cell>
          <cell r="CL1034">
            <v>0</v>
          </cell>
          <cell r="CM1034">
            <v>0</v>
          </cell>
          <cell r="CN1034">
            <v>0</v>
          </cell>
          <cell r="CO1034">
            <v>0</v>
          </cell>
          <cell r="CP1034">
            <v>0</v>
          </cell>
          <cell r="CQ1034">
            <v>0</v>
          </cell>
          <cell r="CR1034">
            <v>0</v>
          </cell>
          <cell r="CS1034">
            <v>0</v>
          </cell>
          <cell r="CT1034">
            <v>0</v>
          </cell>
          <cell r="CU1034">
            <v>0</v>
          </cell>
          <cell r="CV1034">
            <v>0</v>
          </cell>
          <cell r="CW1034">
            <v>0</v>
          </cell>
          <cell r="CX1034">
            <v>0</v>
          </cell>
          <cell r="CY1034">
            <v>0</v>
          </cell>
          <cell r="CZ1034">
            <v>0</v>
          </cell>
          <cell r="DA1034">
            <v>0</v>
          </cell>
          <cell r="DB1034">
            <v>0</v>
          </cell>
          <cell r="DC1034">
            <v>0</v>
          </cell>
          <cell r="DD1034">
            <v>0</v>
          </cell>
          <cell r="DE1034">
            <v>0</v>
          </cell>
          <cell r="DF1034">
            <v>0</v>
          </cell>
          <cell r="DG1034">
            <v>0</v>
          </cell>
          <cell r="DH1034">
            <v>0</v>
          </cell>
          <cell r="DI1034">
            <v>0</v>
          </cell>
          <cell r="DJ1034">
            <v>0</v>
          </cell>
          <cell r="DK1034">
            <v>0</v>
          </cell>
          <cell r="DL1034">
            <v>0</v>
          </cell>
          <cell r="DM1034">
            <v>0</v>
          </cell>
          <cell r="DN1034">
            <v>0</v>
          </cell>
          <cell r="DO1034">
            <v>0</v>
          </cell>
          <cell r="DP1034">
            <v>0</v>
          </cell>
          <cell r="DQ1034">
            <v>0</v>
          </cell>
          <cell r="DR1034">
            <v>0</v>
          </cell>
          <cell r="DS1034">
            <v>0</v>
          </cell>
          <cell r="DT1034">
            <v>0</v>
          </cell>
          <cell r="DU1034">
            <v>0</v>
          </cell>
          <cell r="DV1034">
            <v>0</v>
          </cell>
          <cell r="DW1034">
            <v>0</v>
          </cell>
          <cell r="DX1034">
            <v>0</v>
          </cell>
          <cell r="DY1034">
            <v>0</v>
          </cell>
          <cell r="DZ1034">
            <v>0</v>
          </cell>
          <cell r="EA1034">
            <v>0</v>
          </cell>
          <cell r="EB1034">
            <v>0</v>
          </cell>
          <cell r="EC1034">
            <v>0</v>
          </cell>
          <cell r="ED1034">
            <v>0</v>
          </cell>
        </row>
        <row r="1035"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0</v>
          </cell>
          <cell r="BD1035">
            <v>0</v>
          </cell>
          <cell r="BE1035">
            <v>0</v>
          </cell>
          <cell r="BF1035">
            <v>0</v>
          </cell>
          <cell r="BG1035">
            <v>0</v>
          </cell>
          <cell r="BH1035">
            <v>0</v>
          </cell>
          <cell r="BI1035">
            <v>0</v>
          </cell>
          <cell r="BJ1035">
            <v>0</v>
          </cell>
          <cell r="BK1035">
            <v>0</v>
          </cell>
          <cell r="BL1035">
            <v>0</v>
          </cell>
          <cell r="BM1035">
            <v>0</v>
          </cell>
          <cell r="BN1035">
            <v>0</v>
          </cell>
          <cell r="BO1035">
            <v>0</v>
          </cell>
          <cell r="BP1035">
            <v>0</v>
          </cell>
          <cell r="BQ1035">
            <v>0</v>
          </cell>
          <cell r="BR1035">
            <v>0</v>
          </cell>
          <cell r="BS1035">
            <v>0</v>
          </cell>
          <cell r="BT1035">
            <v>0</v>
          </cell>
          <cell r="BU1035">
            <v>0</v>
          </cell>
          <cell r="BV1035">
            <v>0</v>
          </cell>
          <cell r="BW1035">
            <v>0</v>
          </cell>
          <cell r="BX1035">
            <v>0</v>
          </cell>
          <cell r="BY1035">
            <v>0</v>
          </cell>
          <cell r="BZ1035">
            <v>0</v>
          </cell>
          <cell r="CA1035">
            <v>0</v>
          </cell>
          <cell r="CB1035">
            <v>0</v>
          </cell>
          <cell r="CC1035">
            <v>0</v>
          </cell>
          <cell r="CD1035">
            <v>0</v>
          </cell>
          <cell r="CE1035">
            <v>0</v>
          </cell>
          <cell r="CF1035">
            <v>0</v>
          </cell>
          <cell r="CG1035">
            <v>0</v>
          </cell>
          <cell r="CH1035">
            <v>0</v>
          </cell>
          <cell r="CI1035">
            <v>0</v>
          </cell>
          <cell r="CJ1035">
            <v>0</v>
          </cell>
          <cell r="CK1035">
            <v>0</v>
          </cell>
          <cell r="CL1035">
            <v>0</v>
          </cell>
          <cell r="CM1035">
            <v>0</v>
          </cell>
          <cell r="CN1035">
            <v>0</v>
          </cell>
          <cell r="CO1035">
            <v>0</v>
          </cell>
          <cell r="CP1035">
            <v>0</v>
          </cell>
          <cell r="CQ1035">
            <v>0</v>
          </cell>
          <cell r="CR1035">
            <v>0</v>
          </cell>
          <cell r="CS1035">
            <v>0</v>
          </cell>
          <cell r="CT1035">
            <v>0</v>
          </cell>
          <cell r="CU1035">
            <v>0</v>
          </cell>
          <cell r="CV1035">
            <v>0</v>
          </cell>
          <cell r="CW1035">
            <v>0</v>
          </cell>
          <cell r="CX1035">
            <v>0</v>
          </cell>
          <cell r="CY1035">
            <v>0</v>
          </cell>
          <cell r="CZ1035">
            <v>0</v>
          </cell>
          <cell r="DA1035">
            <v>0</v>
          </cell>
          <cell r="DB1035">
            <v>0</v>
          </cell>
          <cell r="DC1035">
            <v>0</v>
          </cell>
          <cell r="DD1035">
            <v>0</v>
          </cell>
          <cell r="DE1035">
            <v>0</v>
          </cell>
          <cell r="DF1035">
            <v>0</v>
          </cell>
          <cell r="DG1035">
            <v>0</v>
          </cell>
          <cell r="DH1035">
            <v>0</v>
          </cell>
          <cell r="DI1035">
            <v>0</v>
          </cell>
          <cell r="DJ1035">
            <v>0</v>
          </cell>
          <cell r="DK1035">
            <v>0</v>
          </cell>
          <cell r="DL1035">
            <v>0</v>
          </cell>
          <cell r="DM1035">
            <v>0</v>
          </cell>
          <cell r="DN1035">
            <v>0</v>
          </cell>
          <cell r="DO1035">
            <v>0</v>
          </cell>
          <cell r="DP1035">
            <v>0</v>
          </cell>
          <cell r="DQ1035">
            <v>0</v>
          </cell>
          <cell r="DR1035">
            <v>0</v>
          </cell>
          <cell r="DS1035">
            <v>0</v>
          </cell>
          <cell r="DT1035">
            <v>0</v>
          </cell>
          <cell r="DU1035">
            <v>0</v>
          </cell>
          <cell r="DV1035">
            <v>0</v>
          </cell>
          <cell r="DW1035">
            <v>0</v>
          </cell>
          <cell r="DX1035">
            <v>0</v>
          </cell>
          <cell r="DY1035">
            <v>0</v>
          </cell>
          <cell r="DZ1035">
            <v>0</v>
          </cell>
          <cell r="EA1035">
            <v>0</v>
          </cell>
          <cell r="EB1035">
            <v>0</v>
          </cell>
          <cell r="EC1035">
            <v>0</v>
          </cell>
          <cell r="ED1035">
            <v>0</v>
          </cell>
        </row>
        <row r="1036"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0</v>
          </cell>
          <cell r="AX1036">
            <v>0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0</v>
          </cell>
          <cell r="BD1036">
            <v>0</v>
          </cell>
          <cell r="BE1036">
            <v>0</v>
          </cell>
          <cell r="BF1036">
            <v>0</v>
          </cell>
          <cell r="BG1036">
            <v>0</v>
          </cell>
          <cell r="BH1036">
            <v>0</v>
          </cell>
          <cell r="BI1036">
            <v>0</v>
          </cell>
          <cell r="BJ1036">
            <v>0</v>
          </cell>
          <cell r="BK1036">
            <v>0</v>
          </cell>
          <cell r="BL1036">
            <v>0</v>
          </cell>
          <cell r="BM1036">
            <v>0</v>
          </cell>
          <cell r="BN1036">
            <v>0</v>
          </cell>
          <cell r="BO1036">
            <v>0</v>
          </cell>
          <cell r="BP1036">
            <v>0</v>
          </cell>
          <cell r="BQ1036">
            <v>0</v>
          </cell>
          <cell r="BR1036">
            <v>0</v>
          </cell>
          <cell r="BS1036">
            <v>0</v>
          </cell>
          <cell r="BT1036">
            <v>0</v>
          </cell>
          <cell r="BU1036">
            <v>0</v>
          </cell>
          <cell r="BV1036">
            <v>0</v>
          </cell>
          <cell r="BW1036">
            <v>0</v>
          </cell>
          <cell r="BX1036">
            <v>0</v>
          </cell>
          <cell r="BY1036">
            <v>0</v>
          </cell>
          <cell r="BZ1036">
            <v>0</v>
          </cell>
          <cell r="CA1036">
            <v>0</v>
          </cell>
          <cell r="CB1036">
            <v>0</v>
          </cell>
          <cell r="CC1036">
            <v>0</v>
          </cell>
          <cell r="CD1036">
            <v>0</v>
          </cell>
          <cell r="CE1036">
            <v>0</v>
          </cell>
          <cell r="CF1036">
            <v>0</v>
          </cell>
          <cell r="CG1036">
            <v>0</v>
          </cell>
          <cell r="CH1036">
            <v>0</v>
          </cell>
          <cell r="CI1036">
            <v>0</v>
          </cell>
          <cell r="CJ1036">
            <v>0</v>
          </cell>
          <cell r="CK1036">
            <v>0</v>
          </cell>
          <cell r="CL1036">
            <v>0</v>
          </cell>
          <cell r="CM1036">
            <v>0</v>
          </cell>
          <cell r="CN1036">
            <v>0</v>
          </cell>
          <cell r="CO1036">
            <v>0</v>
          </cell>
          <cell r="CP1036">
            <v>0</v>
          </cell>
          <cell r="CQ1036">
            <v>0</v>
          </cell>
          <cell r="CR1036">
            <v>0</v>
          </cell>
          <cell r="CS1036">
            <v>0</v>
          </cell>
          <cell r="CT1036">
            <v>0</v>
          </cell>
          <cell r="CU1036">
            <v>0</v>
          </cell>
          <cell r="CV1036">
            <v>0</v>
          </cell>
          <cell r="CW1036">
            <v>0</v>
          </cell>
          <cell r="CX1036">
            <v>0</v>
          </cell>
          <cell r="CY1036">
            <v>0</v>
          </cell>
          <cell r="CZ1036">
            <v>0</v>
          </cell>
          <cell r="DA1036">
            <v>0</v>
          </cell>
          <cell r="DB1036">
            <v>0</v>
          </cell>
          <cell r="DC1036">
            <v>0</v>
          </cell>
          <cell r="DD1036">
            <v>0</v>
          </cell>
          <cell r="DE1036">
            <v>0</v>
          </cell>
          <cell r="DF1036">
            <v>0</v>
          </cell>
          <cell r="DG1036">
            <v>0</v>
          </cell>
          <cell r="DH1036">
            <v>0</v>
          </cell>
          <cell r="DI1036">
            <v>0</v>
          </cell>
          <cell r="DJ1036">
            <v>0</v>
          </cell>
          <cell r="DK1036">
            <v>0</v>
          </cell>
          <cell r="DL1036">
            <v>0</v>
          </cell>
          <cell r="DM1036">
            <v>0</v>
          </cell>
          <cell r="DN1036">
            <v>0</v>
          </cell>
          <cell r="DO1036">
            <v>0</v>
          </cell>
          <cell r="DP1036">
            <v>0</v>
          </cell>
          <cell r="DQ1036">
            <v>0</v>
          </cell>
          <cell r="DR1036">
            <v>0</v>
          </cell>
          <cell r="DS1036">
            <v>0</v>
          </cell>
          <cell r="DT1036">
            <v>0</v>
          </cell>
          <cell r="DU1036">
            <v>0</v>
          </cell>
          <cell r="DV1036">
            <v>0</v>
          </cell>
          <cell r="DW1036">
            <v>0</v>
          </cell>
          <cell r="DX1036">
            <v>0</v>
          </cell>
          <cell r="DY1036">
            <v>0</v>
          </cell>
          <cell r="DZ1036">
            <v>0</v>
          </cell>
          <cell r="EA1036">
            <v>0</v>
          </cell>
          <cell r="EB1036">
            <v>0</v>
          </cell>
          <cell r="EC1036">
            <v>0</v>
          </cell>
          <cell r="ED1036">
            <v>0</v>
          </cell>
        </row>
        <row r="1037"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0</v>
          </cell>
          <cell r="AX1037">
            <v>0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0</v>
          </cell>
          <cell r="BD1037">
            <v>0</v>
          </cell>
          <cell r="BE1037">
            <v>0</v>
          </cell>
          <cell r="BF1037">
            <v>0</v>
          </cell>
          <cell r="BG1037">
            <v>0</v>
          </cell>
          <cell r="BH1037">
            <v>0</v>
          </cell>
          <cell r="BI1037">
            <v>0</v>
          </cell>
          <cell r="BJ1037">
            <v>0</v>
          </cell>
          <cell r="BK1037">
            <v>0</v>
          </cell>
          <cell r="BL1037">
            <v>0</v>
          </cell>
          <cell r="BM1037">
            <v>0</v>
          </cell>
          <cell r="BN1037">
            <v>0</v>
          </cell>
          <cell r="BO1037">
            <v>0</v>
          </cell>
          <cell r="BP1037">
            <v>0</v>
          </cell>
          <cell r="BQ1037">
            <v>0</v>
          </cell>
          <cell r="BR1037">
            <v>0</v>
          </cell>
          <cell r="BS1037">
            <v>0</v>
          </cell>
          <cell r="BT1037">
            <v>0</v>
          </cell>
          <cell r="BU1037">
            <v>0</v>
          </cell>
          <cell r="BV1037">
            <v>0</v>
          </cell>
          <cell r="BW1037">
            <v>0</v>
          </cell>
          <cell r="BX1037">
            <v>0</v>
          </cell>
          <cell r="BY1037">
            <v>0</v>
          </cell>
          <cell r="BZ1037">
            <v>0</v>
          </cell>
          <cell r="CA1037">
            <v>0</v>
          </cell>
          <cell r="CB1037">
            <v>0</v>
          </cell>
          <cell r="CC1037">
            <v>0</v>
          </cell>
          <cell r="CD1037">
            <v>0</v>
          </cell>
          <cell r="CE1037">
            <v>0</v>
          </cell>
          <cell r="CF1037">
            <v>0</v>
          </cell>
          <cell r="CG1037">
            <v>0</v>
          </cell>
          <cell r="CH1037">
            <v>0</v>
          </cell>
          <cell r="CI1037">
            <v>0</v>
          </cell>
          <cell r="CJ1037">
            <v>0</v>
          </cell>
          <cell r="CK1037">
            <v>0</v>
          </cell>
          <cell r="CL1037">
            <v>0</v>
          </cell>
          <cell r="CM1037">
            <v>0</v>
          </cell>
          <cell r="CN1037">
            <v>0</v>
          </cell>
          <cell r="CO1037">
            <v>0</v>
          </cell>
          <cell r="CP1037">
            <v>0</v>
          </cell>
          <cell r="CQ1037">
            <v>0</v>
          </cell>
          <cell r="CR1037">
            <v>0</v>
          </cell>
          <cell r="CS1037">
            <v>0</v>
          </cell>
          <cell r="CT1037">
            <v>0</v>
          </cell>
          <cell r="CU1037">
            <v>0</v>
          </cell>
          <cell r="CV1037">
            <v>0</v>
          </cell>
          <cell r="CW1037">
            <v>0</v>
          </cell>
          <cell r="CX1037">
            <v>0</v>
          </cell>
          <cell r="CY1037">
            <v>0</v>
          </cell>
          <cell r="CZ1037">
            <v>0</v>
          </cell>
          <cell r="DA1037">
            <v>0</v>
          </cell>
          <cell r="DB1037">
            <v>0</v>
          </cell>
          <cell r="DC1037">
            <v>0</v>
          </cell>
          <cell r="DD1037">
            <v>0</v>
          </cell>
          <cell r="DE1037">
            <v>0</v>
          </cell>
          <cell r="DF1037">
            <v>0</v>
          </cell>
          <cell r="DG1037">
            <v>0</v>
          </cell>
          <cell r="DH1037">
            <v>0</v>
          </cell>
          <cell r="DI1037">
            <v>0</v>
          </cell>
          <cell r="DJ1037">
            <v>0</v>
          </cell>
          <cell r="DK1037">
            <v>0</v>
          </cell>
          <cell r="DL1037">
            <v>0</v>
          </cell>
          <cell r="DM1037">
            <v>0</v>
          </cell>
          <cell r="DN1037">
            <v>0</v>
          </cell>
          <cell r="DO1037">
            <v>0</v>
          </cell>
          <cell r="DP1037">
            <v>0</v>
          </cell>
          <cell r="DQ1037">
            <v>0</v>
          </cell>
          <cell r="DR1037">
            <v>0</v>
          </cell>
          <cell r="DS1037">
            <v>0</v>
          </cell>
          <cell r="DT1037">
            <v>0</v>
          </cell>
          <cell r="DU1037">
            <v>0</v>
          </cell>
          <cell r="DV1037">
            <v>0</v>
          </cell>
          <cell r="DW1037">
            <v>0</v>
          </cell>
          <cell r="DX1037">
            <v>0</v>
          </cell>
          <cell r="DY1037">
            <v>0</v>
          </cell>
          <cell r="DZ1037">
            <v>0</v>
          </cell>
          <cell r="EA1037">
            <v>0</v>
          </cell>
          <cell r="EB1037">
            <v>0</v>
          </cell>
          <cell r="EC1037">
            <v>0</v>
          </cell>
          <cell r="ED1037">
            <v>0</v>
          </cell>
        </row>
        <row r="1038"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P1038">
            <v>0</v>
          </cell>
          <cell r="AQ1038">
            <v>0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0</v>
          </cell>
          <cell r="AX1038">
            <v>0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0</v>
          </cell>
          <cell r="BD1038">
            <v>0</v>
          </cell>
          <cell r="BE1038">
            <v>0</v>
          </cell>
          <cell r="BF1038">
            <v>0</v>
          </cell>
          <cell r="BG1038">
            <v>0</v>
          </cell>
          <cell r="BH1038">
            <v>0</v>
          </cell>
          <cell r="BI1038">
            <v>0</v>
          </cell>
          <cell r="BJ1038">
            <v>0</v>
          </cell>
          <cell r="BK1038">
            <v>0</v>
          </cell>
          <cell r="BL1038">
            <v>0</v>
          </cell>
          <cell r="BM1038">
            <v>0</v>
          </cell>
          <cell r="BN1038">
            <v>0</v>
          </cell>
          <cell r="BO1038">
            <v>0</v>
          </cell>
          <cell r="BP1038">
            <v>0</v>
          </cell>
          <cell r="BQ1038">
            <v>0</v>
          </cell>
          <cell r="BR1038">
            <v>0</v>
          </cell>
          <cell r="BS1038">
            <v>0</v>
          </cell>
          <cell r="BT1038">
            <v>0</v>
          </cell>
          <cell r="BU1038">
            <v>0</v>
          </cell>
          <cell r="BV1038">
            <v>0</v>
          </cell>
          <cell r="BW1038">
            <v>0</v>
          </cell>
          <cell r="BX1038">
            <v>0</v>
          </cell>
          <cell r="BY1038">
            <v>0</v>
          </cell>
          <cell r="BZ1038">
            <v>0</v>
          </cell>
          <cell r="CA1038">
            <v>0</v>
          </cell>
          <cell r="CB1038">
            <v>0</v>
          </cell>
          <cell r="CC1038">
            <v>0</v>
          </cell>
          <cell r="CD1038">
            <v>0</v>
          </cell>
          <cell r="CE1038">
            <v>0</v>
          </cell>
          <cell r="CF1038">
            <v>0</v>
          </cell>
          <cell r="CG1038">
            <v>0</v>
          </cell>
          <cell r="CH1038">
            <v>0</v>
          </cell>
          <cell r="CI1038">
            <v>0</v>
          </cell>
          <cell r="CJ1038">
            <v>0</v>
          </cell>
          <cell r="CK1038">
            <v>0</v>
          </cell>
          <cell r="CL1038">
            <v>0</v>
          </cell>
          <cell r="CM1038">
            <v>0</v>
          </cell>
          <cell r="CN1038">
            <v>0</v>
          </cell>
          <cell r="CO1038">
            <v>0</v>
          </cell>
          <cell r="CP1038">
            <v>0</v>
          </cell>
          <cell r="CQ1038">
            <v>0</v>
          </cell>
          <cell r="CR1038">
            <v>0</v>
          </cell>
          <cell r="CS1038">
            <v>0</v>
          </cell>
          <cell r="CT1038">
            <v>0</v>
          </cell>
          <cell r="CU1038">
            <v>0</v>
          </cell>
          <cell r="CV1038">
            <v>0</v>
          </cell>
          <cell r="CW1038">
            <v>0</v>
          </cell>
          <cell r="CX1038">
            <v>0</v>
          </cell>
          <cell r="CY1038">
            <v>0</v>
          </cell>
          <cell r="CZ1038">
            <v>0</v>
          </cell>
          <cell r="DA1038">
            <v>0</v>
          </cell>
          <cell r="DB1038">
            <v>0</v>
          </cell>
          <cell r="DC1038">
            <v>0</v>
          </cell>
          <cell r="DD1038">
            <v>0</v>
          </cell>
          <cell r="DE1038">
            <v>0</v>
          </cell>
          <cell r="DF1038">
            <v>0</v>
          </cell>
          <cell r="DG1038">
            <v>0</v>
          </cell>
          <cell r="DH1038">
            <v>0</v>
          </cell>
          <cell r="DI1038">
            <v>0</v>
          </cell>
          <cell r="DJ1038">
            <v>0</v>
          </cell>
          <cell r="DK1038">
            <v>0</v>
          </cell>
          <cell r="DL1038">
            <v>0</v>
          </cell>
          <cell r="DM1038">
            <v>0</v>
          </cell>
          <cell r="DN1038">
            <v>0</v>
          </cell>
          <cell r="DO1038">
            <v>0</v>
          </cell>
          <cell r="DP1038">
            <v>0</v>
          </cell>
          <cell r="DQ1038">
            <v>0</v>
          </cell>
          <cell r="DR1038">
            <v>0</v>
          </cell>
          <cell r="DS1038">
            <v>0</v>
          </cell>
          <cell r="DT1038">
            <v>0</v>
          </cell>
          <cell r="DU1038">
            <v>0</v>
          </cell>
          <cell r="DV1038">
            <v>0</v>
          </cell>
          <cell r="DW1038">
            <v>0</v>
          </cell>
          <cell r="DX1038">
            <v>0</v>
          </cell>
          <cell r="DY1038">
            <v>0</v>
          </cell>
          <cell r="DZ1038">
            <v>0</v>
          </cell>
          <cell r="EA1038">
            <v>0</v>
          </cell>
          <cell r="EB1038">
            <v>0</v>
          </cell>
          <cell r="EC1038">
            <v>0</v>
          </cell>
          <cell r="ED1038">
            <v>0</v>
          </cell>
        </row>
        <row r="1039"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0</v>
          </cell>
          <cell r="AX1039">
            <v>0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0</v>
          </cell>
          <cell r="BD1039">
            <v>0</v>
          </cell>
          <cell r="BE1039">
            <v>0</v>
          </cell>
          <cell r="BF1039">
            <v>0</v>
          </cell>
          <cell r="BG1039">
            <v>0</v>
          </cell>
          <cell r="BH1039">
            <v>0</v>
          </cell>
          <cell r="BI1039">
            <v>0</v>
          </cell>
          <cell r="BJ1039">
            <v>0</v>
          </cell>
          <cell r="BK1039">
            <v>0</v>
          </cell>
          <cell r="BL1039">
            <v>0</v>
          </cell>
          <cell r="BM1039">
            <v>0</v>
          </cell>
          <cell r="BN1039">
            <v>0</v>
          </cell>
          <cell r="BO1039">
            <v>0</v>
          </cell>
          <cell r="BP1039">
            <v>0</v>
          </cell>
          <cell r="BQ1039">
            <v>0</v>
          </cell>
          <cell r="BR1039">
            <v>0</v>
          </cell>
          <cell r="BS1039">
            <v>0</v>
          </cell>
          <cell r="BT1039">
            <v>0</v>
          </cell>
          <cell r="BU1039">
            <v>0</v>
          </cell>
          <cell r="BV1039">
            <v>0</v>
          </cell>
          <cell r="BW1039">
            <v>0</v>
          </cell>
          <cell r="BX1039">
            <v>0</v>
          </cell>
          <cell r="BY1039">
            <v>0</v>
          </cell>
          <cell r="BZ1039">
            <v>0</v>
          </cell>
          <cell r="CA1039">
            <v>0</v>
          </cell>
          <cell r="CB1039">
            <v>0</v>
          </cell>
          <cell r="CC1039">
            <v>0</v>
          </cell>
          <cell r="CD1039">
            <v>0</v>
          </cell>
          <cell r="CE1039">
            <v>0</v>
          </cell>
          <cell r="CF1039">
            <v>0</v>
          </cell>
          <cell r="CG1039">
            <v>0</v>
          </cell>
          <cell r="CH1039">
            <v>0</v>
          </cell>
          <cell r="CI1039">
            <v>0</v>
          </cell>
          <cell r="CJ1039">
            <v>0</v>
          </cell>
          <cell r="CK1039">
            <v>0</v>
          </cell>
          <cell r="CL1039">
            <v>0</v>
          </cell>
          <cell r="CM1039">
            <v>0</v>
          </cell>
          <cell r="CN1039">
            <v>0</v>
          </cell>
          <cell r="CO1039">
            <v>0</v>
          </cell>
          <cell r="CP1039">
            <v>0</v>
          </cell>
          <cell r="CQ1039">
            <v>0</v>
          </cell>
          <cell r="CR1039">
            <v>0</v>
          </cell>
          <cell r="CS1039">
            <v>0</v>
          </cell>
          <cell r="CT1039">
            <v>0</v>
          </cell>
          <cell r="CU1039">
            <v>0</v>
          </cell>
          <cell r="CV1039">
            <v>0</v>
          </cell>
          <cell r="CW1039">
            <v>0</v>
          </cell>
          <cell r="CX1039">
            <v>0</v>
          </cell>
          <cell r="CY1039">
            <v>0</v>
          </cell>
          <cell r="CZ1039">
            <v>0</v>
          </cell>
          <cell r="DA1039">
            <v>0</v>
          </cell>
          <cell r="DB1039">
            <v>0</v>
          </cell>
          <cell r="DC1039">
            <v>0</v>
          </cell>
          <cell r="DD1039">
            <v>0</v>
          </cell>
          <cell r="DE1039">
            <v>0</v>
          </cell>
          <cell r="DF1039">
            <v>0</v>
          </cell>
          <cell r="DG1039">
            <v>0</v>
          </cell>
          <cell r="DH1039">
            <v>0</v>
          </cell>
          <cell r="DI1039">
            <v>0</v>
          </cell>
          <cell r="DJ1039">
            <v>0</v>
          </cell>
          <cell r="DK1039">
            <v>0</v>
          </cell>
          <cell r="DL1039">
            <v>0</v>
          </cell>
          <cell r="DM1039">
            <v>0</v>
          </cell>
          <cell r="DN1039">
            <v>0</v>
          </cell>
          <cell r="DO1039">
            <v>0</v>
          </cell>
          <cell r="DP1039">
            <v>0</v>
          </cell>
          <cell r="DQ1039">
            <v>0</v>
          </cell>
          <cell r="DR1039">
            <v>0</v>
          </cell>
          <cell r="DS1039">
            <v>0</v>
          </cell>
          <cell r="DT1039">
            <v>0</v>
          </cell>
          <cell r="DU1039">
            <v>0</v>
          </cell>
          <cell r="DV1039">
            <v>0</v>
          </cell>
          <cell r="DW1039">
            <v>0</v>
          </cell>
          <cell r="DX1039">
            <v>0</v>
          </cell>
          <cell r="DY1039">
            <v>0</v>
          </cell>
          <cell r="DZ1039">
            <v>0</v>
          </cell>
          <cell r="EA1039">
            <v>0</v>
          </cell>
          <cell r="EB1039">
            <v>0</v>
          </cell>
          <cell r="EC1039">
            <v>0</v>
          </cell>
          <cell r="ED1039">
            <v>0</v>
          </cell>
        </row>
        <row r="1040"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P1040">
            <v>0</v>
          </cell>
          <cell r="AQ1040">
            <v>0</v>
          </cell>
          <cell r="AR1040">
            <v>0</v>
          </cell>
          <cell r="AS1040">
            <v>0</v>
          </cell>
          <cell r="AT1040">
            <v>0</v>
          </cell>
          <cell r="AU1040">
            <v>0</v>
          </cell>
          <cell r="AV1040">
            <v>0</v>
          </cell>
          <cell r="AW1040">
            <v>0</v>
          </cell>
          <cell r="AX1040">
            <v>0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0</v>
          </cell>
          <cell r="BD1040">
            <v>0</v>
          </cell>
          <cell r="BE1040">
            <v>0</v>
          </cell>
          <cell r="BF1040">
            <v>0</v>
          </cell>
          <cell r="BG1040">
            <v>0</v>
          </cell>
          <cell r="BH1040">
            <v>0</v>
          </cell>
          <cell r="BI1040">
            <v>0</v>
          </cell>
          <cell r="BJ1040">
            <v>0</v>
          </cell>
          <cell r="BK1040">
            <v>0</v>
          </cell>
          <cell r="BL1040">
            <v>0</v>
          </cell>
          <cell r="BM1040">
            <v>0</v>
          </cell>
          <cell r="BN1040">
            <v>0</v>
          </cell>
          <cell r="BO1040">
            <v>0</v>
          </cell>
          <cell r="BP1040">
            <v>0</v>
          </cell>
          <cell r="BQ1040">
            <v>0</v>
          </cell>
          <cell r="BR1040">
            <v>0</v>
          </cell>
          <cell r="BS1040">
            <v>0</v>
          </cell>
          <cell r="BT1040">
            <v>0</v>
          </cell>
          <cell r="BU1040">
            <v>0</v>
          </cell>
          <cell r="BV1040">
            <v>0</v>
          </cell>
          <cell r="BW1040">
            <v>0</v>
          </cell>
          <cell r="BX1040">
            <v>0</v>
          </cell>
          <cell r="BY1040">
            <v>0</v>
          </cell>
          <cell r="BZ1040">
            <v>0</v>
          </cell>
          <cell r="CA1040">
            <v>0</v>
          </cell>
          <cell r="CB1040">
            <v>0</v>
          </cell>
          <cell r="CC1040">
            <v>0</v>
          </cell>
          <cell r="CD1040">
            <v>0</v>
          </cell>
          <cell r="CE1040">
            <v>0</v>
          </cell>
          <cell r="CF1040">
            <v>0</v>
          </cell>
          <cell r="CG1040">
            <v>0</v>
          </cell>
          <cell r="CH1040">
            <v>0</v>
          </cell>
          <cell r="CI1040">
            <v>0</v>
          </cell>
          <cell r="CJ1040">
            <v>0</v>
          </cell>
          <cell r="CK1040">
            <v>0</v>
          </cell>
          <cell r="CL1040">
            <v>0</v>
          </cell>
          <cell r="CM1040">
            <v>0</v>
          </cell>
          <cell r="CN1040">
            <v>0</v>
          </cell>
          <cell r="CO1040">
            <v>0</v>
          </cell>
          <cell r="CP1040">
            <v>0</v>
          </cell>
          <cell r="CQ1040">
            <v>0</v>
          </cell>
          <cell r="CR1040">
            <v>0</v>
          </cell>
          <cell r="CS1040">
            <v>0</v>
          </cell>
          <cell r="CT1040">
            <v>0</v>
          </cell>
          <cell r="CU1040">
            <v>0</v>
          </cell>
          <cell r="CV1040">
            <v>0</v>
          </cell>
          <cell r="CW1040">
            <v>0</v>
          </cell>
          <cell r="CX1040">
            <v>0</v>
          </cell>
          <cell r="CY1040">
            <v>0</v>
          </cell>
          <cell r="CZ1040">
            <v>0</v>
          </cell>
          <cell r="DA1040">
            <v>0</v>
          </cell>
          <cell r="DB1040">
            <v>0</v>
          </cell>
          <cell r="DC1040">
            <v>0</v>
          </cell>
          <cell r="DD1040">
            <v>0</v>
          </cell>
          <cell r="DE1040">
            <v>0</v>
          </cell>
          <cell r="DF1040">
            <v>0</v>
          </cell>
          <cell r="DG1040">
            <v>0</v>
          </cell>
          <cell r="DH1040">
            <v>0</v>
          </cell>
          <cell r="DI1040">
            <v>0</v>
          </cell>
          <cell r="DJ1040">
            <v>0</v>
          </cell>
          <cell r="DK1040">
            <v>0</v>
          </cell>
          <cell r="DL1040">
            <v>0</v>
          </cell>
          <cell r="DM1040">
            <v>0</v>
          </cell>
          <cell r="DN1040">
            <v>0</v>
          </cell>
          <cell r="DO1040">
            <v>0</v>
          </cell>
          <cell r="DP1040">
            <v>0</v>
          </cell>
          <cell r="DQ1040">
            <v>0</v>
          </cell>
          <cell r="DR1040">
            <v>0</v>
          </cell>
          <cell r="DS1040">
            <v>0</v>
          </cell>
          <cell r="DT1040">
            <v>0</v>
          </cell>
          <cell r="DU1040">
            <v>0</v>
          </cell>
          <cell r="DV1040">
            <v>0</v>
          </cell>
          <cell r="DW1040">
            <v>0</v>
          </cell>
          <cell r="DX1040">
            <v>0</v>
          </cell>
          <cell r="DY1040">
            <v>0</v>
          </cell>
          <cell r="DZ1040">
            <v>0</v>
          </cell>
          <cell r="EA1040">
            <v>0</v>
          </cell>
          <cell r="EB1040">
            <v>0</v>
          </cell>
          <cell r="EC1040">
            <v>0</v>
          </cell>
          <cell r="ED1040">
            <v>0</v>
          </cell>
        </row>
        <row r="1041"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O1041">
            <v>0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T1041">
            <v>0</v>
          </cell>
          <cell r="AU1041">
            <v>0</v>
          </cell>
          <cell r="AV1041">
            <v>0</v>
          </cell>
          <cell r="AW1041">
            <v>0</v>
          </cell>
          <cell r="AX1041">
            <v>0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0</v>
          </cell>
          <cell r="BD1041">
            <v>0</v>
          </cell>
          <cell r="BE1041">
            <v>0</v>
          </cell>
          <cell r="BF1041">
            <v>0</v>
          </cell>
          <cell r="BG1041">
            <v>0</v>
          </cell>
          <cell r="BH1041">
            <v>0</v>
          </cell>
          <cell r="BI1041">
            <v>0</v>
          </cell>
          <cell r="BJ1041">
            <v>0</v>
          </cell>
          <cell r="BK1041">
            <v>0</v>
          </cell>
          <cell r="BL1041">
            <v>0</v>
          </cell>
          <cell r="BM1041">
            <v>0</v>
          </cell>
          <cell r="BN1041">
            <v>0</v>
          </cell>
          <cell r="BO1041">
            <v>0</v>
          </cell>
          <cell r="BP1041">
            <v>0</v>
          </cell>
          <cell r="BQ1041">
            <v>0</v>
          </cell>
          <cell r="BR1041">
            <v>0</v>
          </cell>
          <cell r="BS1041">
            <v>0</v>
          </cell>
          <cell r="BT1041">
            <v>0</v>
          </cell>
          <cell r="BU1041">
            <v>0</v>
          </cell>
          <cell r="BV1041">
            <v>0</v>
          </cell>
          <cell r="BW1041">
            <v>0</v>
          </cell>
          <cell r="BX1041">
            <v>0</v>
          </cell>
          <cell r="BY1041">
            <v>0</v>
          </cell>
          <cell r="BZ1041">
            <v>0</v>
          </cell>
          <cell r="CA1041">
            <v>0</v>
          </cell>
          <cell r="CB1041">
            <v>0</v>
          </cell>
          <cell r="CC1041">
            <v>0</v>
          </cell>
          <cell r="CD1041">
            <v>0</v>
          </cell>
          <cell r="CE1041">
            <v>0</v>
          </cell>
          <cell r="CF1041">
            <v>0</v>
          </cell>
          <cell r="CG1041">
            <v>0</v>
          </cell>
          <cell r="CH1041">
            <v>0</v>
          </cell>
          <cell r="CI1041">
            <v>0</v>
          </cell>
          <cell r="CJ1041">
            <v>0</v>
          </cell>
          <cell r="CK1041">
            <v>0</v>
          </cell>
          <cell r="CL1041">
            <v>0</v>
          </cell>
          <cell r="CM1041">
            <v>0</v>
          </cell>
          <cell r="CN1041">
            <v>0</v>
          </cell>
          <cell r="CO1041">
            <v>0</v>
          </cell>
          <cell r="CP1041">
            <v>0</v>
          </cell>
          <cell r="CQ1041">
            <v>0</v>
          </cell>
          <cell r="CR1041">
            <v>0</v>
          </cell>
          <cell r="CS1041">
            <v>0</v>
          </cell>
          <cell r="CT1041">
            <v>0</v>
          </cell>
          <cell r="CU1041">
            <v>0</v>
          </cell>
          <cell r="CV1041">
            <v>0</v>
          </cell>
          <cell r="CW1041">
            <v>0</v>
          </cell>
          <cell r="CX1041">
            <v>0</v>
          </cell>
          <cell r="CY1041">
            <v>0</v>
          </cell>
          <cell r="CZ1041">
            <v>0</v>
          </cell>
          <cell r="DA1041">
            <v>0</v>
          </cell>
          <cell r="DB1041">
            <v>0</v>
          </cell>
          <cell r="DC1041">
            <v>0</v>
          </cell>
          <cell r="DD1041">
            <v>0</v>
          </cell>
          <cell r="DE1041">
            <v>0</v>
          </cell>
          <cell r="DF1041">
            <v>0</v>
          </cell>
          <cell r="DG1041">
            <v>0</v>
          </cell>
          <cell r="DH1041">
            <v>0</v>
          </cell>
          <cell r="DI1041">
            <v>0</v>
          </cell>
          <cell r="DJ1041">
            <v>0</v>
          </cell>
          <cell r="DK1041">
            <v>0</v>
          </cell>
          <cell r="DL1041">
            <v>0</v>
          </cell>
          <cell r="DM1041">
            <v>0</v>
          </cell>
          <cell r="DN1041">
            <v>0</v>
          </cell>
          <cell r="DO1041">
            <v>0</v>
          </cell>
          <cell r="DP1041">
            <v>0</v>
          </cell>
          <cell r="DQ1041">
            <v>0</v>
          </cell>
          <cell r="DR1041">
            <v>0</v>
          </cell>
          <cell r="DS1041">
            <v>0</v>
          </cell>
          <cell r="DT1041">
            <v>0</v>
          </cell>
          <cell r="DU1041">
            <v>0</v>
          </cell>
          <cell r="DV1041">
            <v>0</v>
          </cell>
          <cell r="DW1041">
            <v>0</v>
          </cell>
          <cell r="DX1041">
            <v>0</v>
          </cell>
          <cell r="DY1041">
            <v>0</v>
          </cell>
          <cell r="DZ1041">
            <v>0</v>
          </cell>
          <cell r="EA1041">
            <v>0</v>
          </cell>
          <cell r="EB1041">
            <v>0</v>
          </cell>
          <cell r="EC1041">
            <v>0</v>
          </cell>
          <cell r="ED1041">
            <v>0</v>
          </cell>
        </row>
        <row r="1042"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O1042">
            <v>0</v>
          </cell>
          <cell r="AP1042">
            <v>0</v>
          </cell>
          <cell r="AQ1042">
            <v>0</v>
          </cell>
          <cell r="AR1042">
            <v>0</v>
          </cell>
          <cell r="AS1042">
            <v>0</v>
          </cell>
          <cell r="AT1042">
            <v>0</v>
          </cell>
          <cell r="AU1042">
            <v>0</v>
          </cell>
          <cell r="AV1042">
            <v>0</v>
          </cell>
          <cell r="AW1042">
            <v>0</v>
          </cell>
          <cell r="AX1042">
            <v>0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0</v>
          </cell>
          <cell r="BD1042">
            <v>0</v>
          </cell>
          <cell r="BE1042">
            <v>0</v>
          </cell>
          <cell r="BF1042">
            <v>0</v>
          </cell>
          <cell r="BG1042">
            <v>0</v>
          </cell>
          <cell r="BH1042">
            <v>0</v>
          </cell>
          <cell r="BI1042">
            <v>0</v>
          </cell>
          <cell r="BJ1042">
            <v>0</v>
          </cell>
          <cell r="BK1042">
            <v>0</v>
          </cell>
          <cell r="BL1042">
            <v>0</v>
          </cell>
          <cell r="BM1042">
            <v>0</v>
          </cell>
          <cell r="BN1042">
            <v>0</v>
          </cell>
          <cell r="BO1042">
            <v>0</v>
          </cell>
          <cell r="BP1042">
            <v>0</v>
          </cell>
          <cell r="BQ1042">
            <v>0</v>
          </cell>
          <cell r="BR1042">
            <v>0</v>
          </cell>
          <cell r="BS1042">
            <v>0</v>
          </cell>
          <cell r="BT1042">
            <v>0</v>
          </cell>
          <cell r="BU1042">
            <v>0</v>
          </cell>
          <cell r="BV1042">
            <v>0</v>
          </cell>
          <cell r="BW1042">
            <v>0</v>
          </cell>
          <cell r="BX1042">
            <v>0</v>
          </cell>
          <cell r="BY1042">
            <v>0</v>
          </cell>
          <cell r="BZ1042">
            <v>0</v>
          </cell>
          <cell r="CA1042">
            <v>0</v>
          </cell>
          <cell r="CB1042">
            <v>0</v>
          </cell>
          <cell r="CC1042">
            <v>0</v>
          </cell>
          <cell r="CD1042">
            <v>0</v>
          </cell>
          <cell r="CE1042">
            <v>0</v>
          </cell>
          <cell r="CF1042">
            <v>0</v>
          </cell>
          <cell r="CG1042">
            <v>0</v>
          </cell>
          <cell r="CH1042">
            <v>0</v>
          </cell>
          <cell r="CI1042">
            <v>0</v>
          </cell>
          <cell r="CJ1042">
            <v>0</v>
          </cell>
          <cell r="CK1042">
            <v>0</v>
          </cell>
          <cell r="CL1042">
            <v>0</v>
          </cell>
          <cell r="CM1042">
            <v>0</v>
          </cell>
          <cell r="CN1042">
            <v>0</v>
          </cell>
          <cell r="CO1042">
            <v>0</v>
          </cell>
          <cell r="CP1042">
            <v>0</v>
          </cell>
          <cell r="CQ1042">
            <v>0</v>
          </cell>
          <cell r="CR1042">
            <v>0</v>
          </cell>
          <cell r="CS1042">
            <v>0</v>
          </cell>
          <cell r="CT1042">
            <v>0</v>
          </cell>
          <cell r="CU1042">
            <v>0</v>
          </cell>
          <cell r="CV1042">
            <v>0</v>
          </cell>
          <cell r="CW1042">
            <v>0</v>
          </cell>
          <cell r="CX1042">
            <v>0</v>
          </cell>
          <cell r="CY1042">
            <v>0</v>
          </cell>
          <cell r="CZ1042">
            <v>0</v>
          </cell>
          <cell r="DA1042">
            <v>0</v>
          </cell>
          <cell r="DB1042">
            <v>0</v>
          </cell>
          <cell r="DC1042">
            <v>0</v>
          </cell>
          <cell r="DD1042">
            <v>0</v>
          </cell>
          <cell r="DE1042">
            <v>0</v>
          </cell>
          <cell r="DF1042">
            <v>0</v>
          </cell>
          <cell r="DG1042">
            <v>0</v>
          </cell>
          <cell r="DH1042">
            <v>0</v>
          </cell>
          <cell r="DI1042">
            <v>0</v>
          </cell>
          <cell r="DJ1042">
            <v>0</v>
          </cell>
          <cell r="DK1042">
            <v>0</v>
          </cell>
          <cell r="DL1042">
            <v>0</v>
          </cell>
          <cell r="DM1042">
            <v>0</v>
          </cell>
          <cell r="DN1042">
            <v>0</v>
          </cell>
          <cell r="DO1042">
            <v>0</v>
          </cell>
          <cell r="DP1042">
            <v>0</v>
          </cell>
          <cell r="DQ1042">
            <v>0</v>
          </cell>
          <cell r="DR1042">
            <v>0</v>
          </cell>
          <cell r="DS1042">
            <v>0</v>
          </cell>
          <cell r="DT1042">
            <v>0</v>
          </cell>
          <cell r="DU1042">
            <v>0</v>
          </cell>
          <cell r="DV1042">
            <v>0</v>
          </cell>
          <cell r="DW1042">
            <v>0</v>
          </cell>
          <cell r="DX1042">
            <v>0</v>
          </cell>
          <cell r="DY1042">
            <v>0</v>
          </cell>
          <cell r="DZ1042">
            <v>0</v>
          </cell>
          <cell r="EA1042">
            <v>0</v>
          </cell>
          <cell r="EB1042">
            <v>0</v>
          </cell>
          <cell r="EC1042">
            <v>0</v>
          </cell>
          <cell r="ED1042">
            <v>0</v>
          </cell>
        </row>
        <row r="1043"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P1043">
            <v>0</v>
          </cell>
          <cell r="AQ1043">
            <v>0</v>
          </cell>
          <cell r="AR1043">
            <v>0</v>
          </cell>
          <cell r="AS1043">
            <v>0</v>
          </cell>
          <cell r="AT1043">
            <v>0</v>
          </cell>
          <cell r="AU1043">
            <v>0</v>
          </cell>
          <cell r="AV1043">
            <v>0</v>
          </cell>
          <cell r="AW1043">
            <v>0</v>
          </cell>
          <cell r="AX1043">
            <v>0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0</v>
          </cell>
          <cell r="BD1043">
            <v>0</v>
          </cell>
          <cell r="BE1043">
            <v>0</v>
          </cell>
          <cell r="BF1043">
            <v>0</v>
          </cell>
          <cell r="BG1043">
            <v>0</v>
          </cell>
          <cell r="BH1043">
            <v>0</v>
          </cell>
          <cell r="BI1043">
            <v>0</v>
          </cell>
          <cell r="BJ1043">
            <v>0</v>
          </cell>
          <cell r="BK1043">
            <v>0</v>
          </cell>
          <cell r="BL1043">
            <v>0</v>
          </cell>
          <cell r="BM1043">
            <v>0</v>
          </cell>
          <cell r="BN1043">
            <v>0</v>
          </cell>
          <cell r="BO1043">
            <v>0</v>
          </cell>
          <cell r="BP1043">
            <v>0</v>
          </cell>
          <cell r="BQ1043">
            <v>0</v>
          </cell>
          <cell r="BR1043">
            <v>0</v>
          </cell>
          <cell r="BS1043">
            <v>0</v>
          </cell>
          <cell r="BT1043">
            <v>0</v>
          </cell>
          <cell r="BU1043">
            <v>0</v>
          </cell>
          <cell r="BV1043">
            <v>0</v>
          </cell>
          <cell r="BW1043">
            <v>0</v>
          </cell>
          <cell r="BX1043">
            <v>0</v>
          </cell>
          <cell r="BY1043">
            <v>0</v>
          </cell>
          <cell r="BZ1043">
            <v>0</v>
          </cell>
          <cell r="CA1043">
            <v>0</v>
          </cell>
          <cell r="CB1043">
            <v>0</v>
          </cell>
          <cell r="CC1043">
            <v>0</v>
          </cell>
          <cell r="CD1043">
            <v>0</v>
          </cell>
          <cell r="CE1043">
            <v>0</v>
          </cell>
          <cell r="CF1043">
            <v>0</v>
          </cell>
          <cell r="CG1043">
            <v>0</v>
          </cell>
          <cell r="CH1043">
            <v>0</v>
          </cell>
          <cell r="CI1043">
            <v>0</v>
          </cell>
          <cell r="CJ1043">
            <v>0</v>
          </cell>
          <cell r="CK1043">
            <v>0</v>
          </cell>
          <cell r="CL1043">
            <v>0</v>
          </cell>
          <cell r="CM1043">
            <v>0</v>
          </cell>
          <cell r="CN1043">
            <v>0</v>
          </cell>
          <cell r="CO1043">
            <v>0</v>
          </cell>
          <cell r="CP1043">
            <v>0</v>
          </cell>
          <cell r="CQ1043">
            <v>0</v>
          </cell>
          <cell r="CR1043">
            <v>0</v>
          </cell>
          <cell r="CS1043">
            <v>0</v>
          </cell>
          <cell r="CT1043">
            <v>0</v>
          </cell>
          <cell r="CU1043">
            <v>0</v>
          </cell>
          <cell r="CV1043">
            <v>0</v>
          </cell>
          <cell r="CW1043">
            <v>0</v>
          </cell>
          <cell r="CX1043">
            <v>0</v>
          </cell>
          <cell r="CY1043">
            <v>0</v>
          </cell>
          <cell r="CZ1043">
            <v>0</v>
          </cell>
          <cell r="DA1043">
            <v>0</v>
          </cell>
          <cell r="DB1043">
            <v>0</v>
          </cell>
          <cell r="DC1043">
            <v>0</v>
          </cell>
          <cell r="DD1043">
            <v>0</v>
          </cell>
          <cell r="DE1043">
            <v>0</v>
          </cell>
          <cell r="DF1043">
            <v>0</v>
          </cell>
          <cell r="DG1043">
            <v>0</v>
          </cell>
          <cell r="DH1043">
            <v>0</v>
          </cell>
          <cell r="DI1043">
            <v>0</v>
          </cell>
          <cell r="DJ1043">
            <v>0</v>
          </cell>
          <cell r="DK1043">
            <v>0</v>
          </cell>
          <cell r="DL1043">
            <v>0</v>
          </cell>
          <cell r="DM1043">
            <v>0</v>
          </cell>
          <cell r="DN1043">
            <v>0</v>
          </cell>
          <cell r="DO1043">
            <v>0</v>
          </cell>
          <cell r="DP1043">
            <v>0</v>
          </cell>
          <cell r="DQ1043">
            <v>0</v>
          </cell>
          <cell r="DR1043">
            <v>0</v>
          </cell>
          <cell r="DS1043">
            <v>0</v>
          </cell>
          <cell r="DT1043">
            <v>0</v>
          </cell>
          <cell r="DU1043">
            <v>0</v>
          </cell>
          <cell r="DV1043">
            <v>0</v>
          </cell>
          <cell r="DW1043">
            <v>0</v>
          </cell>
          <cell r="DX1043">
            <v>0</v>
          </cell>
          <cell r="DY1043">
            <v>0</v>
          </cell>
          <cell r="DZ1043">
            <v>0</v>
          </cell>
          <cell r="EA1043">
            <v>0</v>
          </cell>
          <cell r="EB1043">
            <v>0</v>
          </cell>
          <cell r="EC1043">
            <v>0</v>
          </cell>
          <cell r="ED1043">
            <v>0</v>
          </cell>
        </row>
        <row r="1044"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P1044">
            <v>0</v>
          </cell>
          <cell r="AQ1044">
            <v>0</v>
          </cell>
          <cell r="AR1044">
            <v>0</v>
          </cell>
          <cell r="AS1044">
            <v>0</v>
          </cell>
          <cell r="AT1044">
            <v>0</v>
          </cell>
          <cell r="AU1044">
            <v>0</v>
          </cell>
          <cell r="AV1044">
            <v>0</v>
          </cell>
          <cell r="AW1044">
            <v>0</v>
          </cell>
          <cell r="AX1044">
            <v>0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0</v>
          </cell>
          <cell r="BD1044">
            <v>0</v>
          </cell>
          <cell r="BE1044">
            <v>0</v>
          </cell>
          <cell r="BF1044">
            <v>0</v>
          </cell>
          <cell r="BG1044">
            <v>0</v>
          </cell>
          <cell r="BH1044">
            <v>0</v>
          </cell>
          <cell r="BI1044">
            <v>0</v>
          </cell>
          <cell r="BJ1044">
            <v>0</v>
          </cell>
          <cell r="BK1044">
            <v>0</v>
          </cell>
          <cell r="BL1044">
            <v>0</v>
          </cell>
          <cell r="BM1044">
            <v>0</v>
          </cell>
          <cell r="BN1044">
            <v>0</v>
          </cell>
          <cell r="BO1044">
            <v>0</v>
          </cell>
          <cell r="BP1044">
            <v>0</v>
          </cell>
          <cell r="BQ1044">
            <v>0</v>
          </cell>
          <cell r="BR1044">
            <v>0</v>
          </cell>
          <cell r="BS1044">
            <v>0</v>
          </cell>
          <cell r="BT1044">
            <v>0</v>
          </cell>
          <cell r="BU1044">
            <v>0</v>
          </cell>
          <cell r="BV1044">
            <v>0</v>
          </cell>
          <cell r="BW1044">
            <v>0</v>
          </cell>
          <cell r="BX1044">
            <v>0</v>
          </cell>
          <cell r="BY1044">
            <v>0</v>
          </cell>
          <cell r="BZ1044">
            <v>0</v>
          </cell>
          <cell r="CA1044">
            <v>0</v>
          </cell>
          <cell r="CB1044">
            <v>0</v>
          </cell>
          <cell r="CC1044">
            <v>0</v>
          </cell>
          <cell r="CD1044">
            <v>0</v>
          </cell>
          <cell r="CE1044">
            <v>0</v>
          </cell>
          <cell r="CF1044">
            <v>0</v>
          </cell>
          <cell r="CG1044">
            <v>0</v>
          </cell>
          <cell r="CH1044">
            <v>0</v>
          </cell>
          <cell r="CI1044">
            <v>0</v>
          </cell>
          <cell r="CJ1044">
            <v>0</v>
          </cell>
          <cell r="CK1044">
            <v>0</v>
          </cell>
          <cell r="CL1044">
            <v>0</v>
          </cell>
          <cell r="CM1044">
            <v>0</v>
          </cell>
          <cell r="CN1044">
            <v>0</v>
          </cell>
          <cell r="CO1044">
            <v>0</v>
          </cell>
          <cell r="CP1044">
            <v>0</v>
          </cell>
          <cell r="CQ1044">
            <v>0</v>
          </cell>
          <cell r="CR1044">
            <v>0</v>
          </cell>
          <cell r="CS1044">
            <v>0</v>
          </cell>
          <cell r="CT1044">
            <v>0</v>
          </cell>
          <cell r="CU1044">
            <v>0</v>
          </cell>
          <cell r="CV1044">
            <v>0</v>
          </cell>
          <cell r="CW1044">
            <v>0</v>
          </cell>
          <cell r="CX1044">
            <v>0</v>
          </cell>
          <cell r="CY1044">
            <v>0</v>
          </cell>
          <cell r="CZ1044">
            <v>0</v>
          </cell>
          <cell r="DA1044">
            <v>0</v>
          </cell>
          <cell r="DB1044">
            <v>0</v>
          </cell>
          <cell r="DC1044">
            <v>0</v>
          </cell>
          <cell r="DD1044">
            <v>0</v>
          </cell>
          <cell r="DE1044">
            <v>0</v>
          </cell>
          <cell r="DF1044">
            <v>0</v>
          </cell>
          <cell r="DG1044">
            <v>0</v>
          </cell>
          <cell r="DH1044">
            <v>0</v>
          </cell>
          <cell r="DI1044">
            <v>0</v>
          </cell>
          <cell r="DJ1044">
            <v>0</v>
          </cell>
          <cell r="DK1044">
            <v>0</v>
          </cell>
          <cell r="DL1044">
            <v>0</v>
          </cell>
          <cell r="DM1044">
            <v>0</v>
          </cell>
          <cell r="DN1044">
            <v>0</v>
          </cell>
          <cell r="DO1044">
            <v>0</v>
          </cell>
          <cell r="DP1044">
            <v>0</v>
          </cell>
          <cell r="DQ1044">
            <v>0</v>
          </cell>
          <cell r="DR1044">
            <v>0</v>
          </cell>
          <cell r="DS1044">
            <v>0</v>
          </cell>
          <cell r="DT1044">
            <v>0</v>
          </cell>
          <cell r="DU1044">
            <v>0</v>
          </cell>
          <cell r="DV1044">
            <v>0</v>
          </cell>
          <cell r="DW1044">
            <v>0</v>
          </cell>
          <cell r="DX1044">
            <v>0</v>
          </cell>
          <cell r="DY1044">
            <v>0</v>
          </cell>
          <cell r="DZ1044">
            <v>0</v>
          </cell>
          <cell r="EA1044">
            <v>0</v>
          </cell>
          <cell r="EB1044">
            <v>0</v>
          </cell>
          <cell r="EC1044">
            <v>0</v>
          </cell>
          <cell r="ED1044">
            <v>0</v>
          </cell>
        </row>
        <row r="1045"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P1045">
            <v>0</v>
          </cell>
          <cell r="AQ1045">
            <v>0</v>
          </cell>
          <cell r="AR1045">
            <v>0</v>
          </cell>
          <cell r="AS1045">
            <v>0</v>
          </cell>
          <cell r="AT1045">
            <v>0</v>
          </cell>
          <cell r="AU1045">
            <v>0</v>
          </cell>
          <cell r="AV1045">
            <v>0</v>
          </cell>
          <cell r="AW1045">
            <v>0</v>
          </cell>
          <cell r="AX1045">
            <v>0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0</v>
          </cell>
          <cell r="BD1045">
            <v>0</v>
          </cell>
          <cell r="BE1045">
            <v>0</v>
          </cell>
          <cell r="BF1045">
            <v>0</v>
          </cell>
          <cell r="BG1045">
            <v>0</v>
          </cell>
          <cell r="BH1045">
            <v>0</v>
          </cell>
          <cell r="BI1045">
            <v>0</v>
          </cell>
          <cell r="BJ1045">
            <v>0</v>
          </cell>
          <cell r="BK1045">
            <v>0</v>
          </cell>
          <cell r="BL1045">
            <v>0</v>
          </cell>
          <cell r="BM1045">
            <v>0</v>
          </cell>
          <cell r="BN1045">
            <v>0</v>
          </cell>
          <cell r="BO1045">
            <v>0</v>
          </cell>
          <cell r="BP1045">
            <v>0</v>
          </cell>
          <cell r="BQ1045">
            <v>0</v>
          </cell>
          <cell r="BR1045">
            <v>0</v>
          </cell>
          <cell r="BS1045">
            <v>0</v>
          </cell>
          <cell r="BT1045">
            <v>0</v>
          </cell>
          <cell r="BU1045">
            <v>0</v>
          </cell>
          <cell r="BV1045">
            <v>0</v>
          </cell>
          <cell r="BW1045">
            <v>0</v>
          </cell>
          <cell r="BX1045">
            <v>0</v>
          </cell>
          <cell r="BY1045">
            <v>0</v>
          </cell>
          <cell r="BZ1045">
            <v>0</v>
          </cell>
          <cell r="CA1045">
            <v>0</v>
          </cell>
          <cell r="CB1045">
            <v>0</v>
          </cell>
          <cell r="CC1045">
            <v>0</v>
          </cell>
          <cell r="CD1045">
            <v>0</v>
          </cell>
          <cell r="CE1045">
            <v>0</v>
          </cell>
          <cell r="CF1045">
            <v>0</v>
          </cell>
          <cell r="CG1045">
            <v>0</v>
          </cell>
          <cell r="CH1045">
            <v>0</v>
          </cell>
          <cell r="CI1045">
            <v>0</v>
          </cell>
          <cell r="CJ1045">
            <v>0</v>
          </cell>
          <cell r="CK1045">
            <v>0</v>
          </cell>
          <cell r="CL1045">
            <v>0</v>
          </cell>
          <cell r="CM1045">
            <v>0</v>
          </cell>
          <cell r="CN1045">
            <v>0</v>
          </cell>
          <cell r="CO1045">
            <v>0</v>
          </cell>
          <cell r="CP1045">
            <v>0</v>
          </cell>
          <cell r="CQ1045">
            <v>0</v>
          </cell>
          <cell r="CR1045">
            <v>0</v>
          </cell>
          <cell r="CS1045">
            <v>0</v>
          </cell>
          <cell r="CT1045">
            <v>0</v>
          </cell>
          <cell r="CU1045">
            <v>0</v>
          </cell>
          <cell r="CV1045">
            <v>0</v>
          </cell>
          <cell r="CW1045">
            <v>0</v>
          </cell>
          <cell r="CX1045">
            <v>0</v>
          </cell>
          <cell r="CY1045">
            <v>0</v>
          </cell>
          <cell r="CZ1045">
            <v>0</v>
          </cell>
          <cell r="DA1045">
            <v>0</v>
          </cell>
          <cell r="DB1045">
            <v>0</v>
          </cell>
          <cell r="DC1045">
            <v>0</v>
          </cell>
          <cell r="DD1045">
            <v>0</v>
          </cell>
          <cell r="DE1045">
            <v>0</v>
          </cell>
          <cell r="DF1045">
            <v>0</v>
          </cell>
          <cell r="DG1045">
            <v>0</v>
          </cell>
          <cell r="DH1045">
            <v>0</v>
          </cell>
          <cell r="DI1045">
            <v>0</v>
          </cell>
          <cell r="DJ1045">
            <v>0</v>
          </cell>
          <cell r="DK1045">
            <v>0</v>
          </cell>
          <cell r="DL1045">
            <v>0</v>
          </cell>
          <cell r="DM1045">
            <v>0</v>
          </cell>
          <cell r="DN1045">
            <v>0</v>
          </cell>
          <cell r="DO1045">
            <v>0</v>
          </cell>
          <cell r="DP1045">
            <v>0</v>
          </cell>
          <cell r="DQ1045">
            <v>0</v>
          </cell>
          <cell r="DR1045">
            <v>0</v>
          </cell>
          <cell r="DS1045">
            <v>0</v>
          </cell>
          <cell r="DT1045">
            <v>0</v>
          </cell>
          <cell r="DU1045">
            <v>0</v>
          </cell>
          <cell r="DV1045">
            <v>0</v>
          </cell>
          <cell r="DW1045">
            <v>0</v>
          </cell>
          <cell r="DX1045">
            <v>0</v>
          </cell>
          <cell r="DY1045">
            <v>0</v>
          </cell>
          <cell r="DZ1045">
            <v>0</v>
          </cell>
          <cell r="EA1045">
            <v>0</v>
          </cell>
          <cell r="EB1045">
            <v>0</v>
          </cell>
          <cell r="EC1045">
            <v>0</v>
          </cell>
          <cell r="ED1045">
            <v>0</v>
          </cell>
        </row>
        <row r="1046"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-0.01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-0.01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-0.01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O1046">
            <v>0</v>
          </cell>
          <cell r="AP1046">
            <v>0</v>
          </cell>
          <cell r="AQ1046">
            <v>0</v>
          </cell>
          <cell r="AR1046">
            <v>0</v>
          </cell>
          <cell r="AS1046">
            <v>0</v>
          </cell>
          <cell r="AT1046">
            <v>0</v>
          </cell>
          <cell r="AU1046">
            <v>0</v>
          </cell>
          <cell r="AV1046">
            <v>0</v>
          </cell>
          <cell r="AW1046">
            <v>0</v>
          </cell>
          <cell r="AX1046">
            <v>0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0</v>
          </cell>
          <cell r="BD1046">
            <v>0</v>
          </cell>
          <cell r="BE1046">
            <v>0</v>
          </cell>
          <cell r="BF1046">
            <v>0</v>
          </cell>
          <cell r="BG1046">
            <v>0</v>
          </cell>
          <cell r="BH1046">
            <v>0</v>
          </cell>
          <cell r="BI1046">
            <v>0</v>
          </cell>
          <cell r="BJ1046">
            <v>0</v>
          </cell>
          <cell r="BK1046">
            <v>0</v>
          </cell>
          <cell r="BL1046">
            <v>0</v>
          </cell>
          <cell r="BM1046">
            <v>0</v>
          </cell>
          <cell r="BN1046">
            <v>0</v>
          </cell>
          <cell r="BO1046">
            <v>0</v>
          </cell>
          <cell r="BP1046">
            <v>0</v>
          </cell>
          <cell r="BQ1046">
            <v>0</v>
          </cell>
          <cell r="BR1046">
            <v>0</v>
          </cell>
          <cell r="BS1046">
            <v>0</v>
          </cell>
          <cell r="BT1046">
            <v>0</v>
          </cell>
          <cell r="BU1046">
            <v>0</v>
          </cell>
          <cell r="BV1046">
            <v>0</v>
          </cell>
          <cell r="BW1046">
            <v>0</v>
          </cell>
          <cell r="BX1046">
            <v>0</v>
          </cell>
          <cell r="BY1046">
            <v>0</v>
          </cell>
          <cell r="BZ1046">
            <v>0</v>
          </cell>
          <cell r="CA1046">
            <v>0</v>
          </cell>
          <cell r="CB1046">
            <v>0</v>
          </cell>
          <cell r="CC1046">
            <v>0</v>
          </cell>
          <cell r="CD1046">
            <v>0</v>
          </cell>
          <cell r="CE1046">
            <v>0</v>
          </cell>
          <cell r="CF1046">
            <v>0</v>
          </cell>
          <cell r="CG1046">
            <v>0</v>
          </cell>
          <cell r="CH1046">
            <v>0</v>
          </cell>
          <cell r="CI1046">
            <v>0</v>
          </cell>
          <cell r="CJ1046">
            <v>0</v>
          </cell>
          <cell r="CK1046">
            <v>0</v>
          </cell>
          <cell r="CL1046">
            <v>0</v>
          </cell>
          <cell r="CM1046">
            <v>0</v>
          </cell>
          <cell r="CN1046">
            <v>0</v>
          </cell>
          <cell r="CO1046">
            <v>0</v>
          </cell>
          <cell r="CP1046">
            <v>0</v>
          </cell>
          <cell r="CQ1046">
            <v>0</v>
          </cell>
          <cell r="CR1046">
            <v>0</v>
          </cell>
          <cell r="CS1046">
            <v>0</v>
          </cell>
          <cell r="CT1046">
            <v>0</v>
          </cell>
          <cell r="CU1046">
            <v>0</v>
          </cell>
          <cell r="CV1046">
            <v>0</v>
          </cell>
          <cell r="CW1046">
            <v>0</v>
          </cell>
          <cell r="CX1046">
            <v>0</v>
          </cell>
          <cell r="CY1046">
            <v>0</v>
          </cell>
          <cell r="CZ1046">
            <v>0</v>
          </cell>
          <cell r="DA1046">
            <v>0</v>
          </cell>
          <cell r="DB1046">
            <v>0</v>
          </cell>
          <cell r="DC1046">
            <v>0</v>
          </cell>
          <cell r="DD1046">
            <v>0</v>
          </cell>
          <cell r="DE1046">
            <v>0</v>
          </cell>
          <cell r="DF1046">
            <v>0</v>
          </cell>
          <cell r="DG1046">
            <v>0</v>
          </cell>
          <cell r="DH1046">
            <v>0</v>
          </cell>
          <cell r="DI1046">
            <v>0</v>
          </cell>
          <cell r="DJ1046">
            <v>0</v>
          </cell>
          <cell r="DK1046">
            <v>0</v>
          </cell>
          <cell r="DL1046">
            <v>0</v>
          </cell>
          <cell r="DM1046">
            <v>0</v>
          </cell>
          <cell r="DN1046">
            <v>0</v>
          </cell>
          <cell r="DO1046">
            <v>0</v>
          </cell>
          <cell r="DP1046">
            <v>0</v>
          </cell>
          <cell r="DQ1046">
            <v>0</v>
          </cell>
          <cell r="DR1046">
            <v>0</v>
          </cell>
          <cell r="DS1046">
            <v>0</v>
          </cell>
          <cell r="DT1046">
            <v>0</v>
          </cell>
          <cell r="DU1046">
            <v>0</v>
          </cell>
          <cell r="DV1046">
            <v>0</v>
          </cell>
          <cell r="DW1046">
            <v>0</v>
          </cell>
          <cell r="DX1046">
            <v>0</v>
          </cell>
          <cell r="DY1046">
            <v>0</v>
          </cell>
          <cell r="DZ1046">
            <v>0</v>
          </cell>
          <cell r="EA1046">
            <v>0</v>
          </cell>
          <cell r="EB1046">
            <v>0</v>
          </cell>
          <cell r="EC1046">
            <v>0</v>
          </cell>
          <cell r="ED1046">
            <v>0</v>
          </cell>
        </row>
        <row r="1047"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P1047">
            <v>0</v>
          </cell>
          <cell r="AQ1047">
            <v>0</v>
          </cell>
          <cell r="AR1047">
            <v>0</v>
          </cell>
          <cell r="AS1047">
            <v>0</v>
          </cell>
          <cell r="AT1047">
            <v>0</v>
          </cell>
          <cell r="AU1047">
            <v>0</v>
          </cell>
          <cell r="AV1047">
            <v>0</v>
          </cell>
          <cell r="AW1047">
            <v>0</v>
          </cell>
          <cell r="AX1047">
            <v>0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0</v>
          </cell>
          <cell r="BD1047">
            <v>0</v>
          </cell>
          <cell r="BE1047">
            <v>-0.04</v>
          </cell>
          <cell r="BF1047">
            <v>0</v>
          </cell>
          <cell r="BG1047">
            <v>0</v>
          </cell>
          <cell r="BH1047">
            <v>0</v>
          </cell>
          <cell r="BI1047">
            <v>0</v>
          </cell>
          <cell r="BJ1047">
            <v>0</v>
          </cell>
          <cell r="BK1047">
            <v>0</v>
          </cell>
          <cell r="BL1047">
            <v>0</v>
          </cell>
          <cell r="BM1047">
            <v>0</v>
          </cell>
          <cell r="BN1047">
            <v>0</v>
          </cell>
          <cell r="BO1047">
            <v>0</v>
          </cell>
          <cell r="BP1047">
            <v>0</v>
          </cell>
          <cell r="BQ1047">
            <v>-0.04</v>
          </cell>
          <cell r="BR1047">
            <v>0</v>
          </cell>
          <cell r="BS1047">
            <v>0</v>
          </cell>
          <cell r="BT1047">
            <v>0</v>
          </cell>
          <cell r="BU1047">
            <v>0</v>
          </cell>
          <cell r="BV1047">
            <v>0</v>
          </cell>
          <cell r="BW1047">
            <v>0</v>
          </cell>
          <cell r="BX1047">
            <v>0</v>
          </cell>
          <cell r="BY1047">
            <v>0</v>
          </cell>
          <cell r="BZ1047">
            <v>0</v>
          </cell>
          <cell r="CA1047">
            <v>0</v>
          </cell>
          <cell r="CB1047">
            <v>0</v>
          </cell>
          <cell r="CC1047">
            <v>0</v>
          </cell>
          <cell r="CD1047">
            <v>0</v>
          </cell>
          <cell r="CE1047">
            <v>0</v>
          </cell>
          <cell r="CF1047">
            <v>0</v>
          </cell>
          <cell r="CG1047">
            <v>0</v>
          </cell>
          <cell r="CH1047">
            <v>0</v>
          </cell>
          <cell r="CI1047">
            <v>0</v>
          </cell>
          <cell r="CJ1047">
            <v>0</v>
          </cell>
          <cell r="CK1047">
            <v>0</v>
          </cell>
          <cell r="CL1047">
            <v>0</v>
          </cell>
          <cell r="CM1047">
            <v>0</v>
          </cell>
          <cell r="CN1047">
            <v>0</v>
          </cell>
          <cell r="CO1047">
            <v>0</v>
          </cell>
          <cell r="CP1047">
            <v>0</v>
          </cell>
          <cell r="CQ1047">
            <v>0</v>
          </cell>
          <cell r="CR1047">
            <v>0</v>
          </cell>
          <cell r="CS1047">
            <v>0</v>
          </cell>
          <cell r="CT1047">
            <v>0</v>
          </cell>
          <cell r="CU1047">
            <v>0</v>
          </cell>
          <cell r="CV1047">
            <v>0</v>
          </cell>
          <cell r="CW1047">
            <v>0</v>
          </cell>
          <cell r="CX1047">
            <v>0</v>
          </cell>
          <cell r="CY1047">
            <v>0</v>
          </cell>
          <cell r="CZ1047">
            <v>0</v>
          </cell>
          <cell r="DA1047">
            <v>0</v>
          </cell>
          <cell r="DB1047">
            <v>0</v>
          </cell>
          <cell r="DC1047">
            <v>0</v>
          </cell>
          <cell r="DD1047">
            <v>0</v>
          </cell>
          <cell r="DE1047">
            <v>0</v>
          </cell>
          <cell r="DF1047">
            <v>0</v>
          </cell>
          <cell r="DG1047">
            <v>0</v>
          </cell>
          <cell r="DH1047">
            <v>0</v>
          </cell>
          <cell r="DI1047">
            <v>0</v>
          </cell>
          <cell r="DJ1047">
            <v>0</v>
          </cell>
          <cell r="DK1047">
            <v>0</v>
          </cell>
          <cell r="DL1047">
            <v>0</v>
          </cell>
          <cell r="DM1047">
            <v>0</v>
          </cell>
          <cell r="DN1047">
            <v>0</v>
          </cell>
          <cell r="DO1047">
            <v>0</v>
          </cell>
          <cell r="DP1047">
            <v>0</v>
          </cell>
          <cell r="DQ1047">
            <v>0</v>
          </cell>
          <cell r="DR1047">
            <v>0</v>
          </cell>
          <cell r="DS1047">
            <v>0</v>
          </cell>
          <cell r="DT1047">
            <v>0</v>
          </cell>
          <cell r="DU1047">
            <v>0</v>
          </cell>
          <cell r="DV1047">
            <v>0</v>
          </cell>
          <cell r="DW1047">
            <v>0</v>
          </cell>
          <cell r="DX1047">
            <v>0</v>
          </cell>
          <cell r="DY1047">
            <v>0</v>
          </cell>
          <cell r="DZ1047">
            <v>0</v>
          </cell>
          <cell r="EA1047">
            <v>0</v>
          </cell>
          <cell r="EB1047">
            <v>0</v>
          </cell>
          <cell r="EC1047">
            <v>0</v>
          </cell>
          <cell r="ED1047">
            <v>0</v>
          </cell>
        </row>
        <row r="1048"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P1048">
            <v>0</v>
          </cell>
          <cell r="AQ1048">
            <v>0</v>
          </cell>
          <cell r="AR1048">
            <v>0</v>
          </cell>
          <cell r="AS1048">
            <v>0</v>
          </cell>
          <cell r="AT1048">
            <v>0</v>
          </cell>
          <cell r="AU1048">
            <v>0</v>
          </cell>
          <cell r="AV1048">
            <v>0</v>
          </cell>
          <cell r="AW1048">
            <v>0</v>
          </cell>
          <cell r="AX1048">
            <v>0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0</v>
          </cell>
          <cell r="BD1048">
            <v>0</v>
          </cell>
          <cell r="BE1048">
            <v>0</v>
          </cell>
          <cell r="BF1048">
            <v>0</v>
          </cell>
          <cell r="BG1048">
            <v>0</v>
          </cell>
          <cell r="BH1048">
            <v>0</v>
          </cell>
          <cell r="BI1048">
            <v>0</v>
          </cell>
          <cell r="BJ1048">
            <v>0</v>
          </cell>
          <cell r="BK1048">
            <v>0</v>
          </cell>
          <cell r="BL1048">
            <v>0</v>
          </cell>
          <cell r="BM1048">
            <v>0</v>
          </cell>
          <cell r="BN1048">
            <v>0</v>
          </cell>
          <cell r="BO1048">
            <v>0</v>
          </cell>
          <cell r="BP1048">
            <v>0</v>
          </cell>
          <cell r="BQ1048">
            <v>0</v>
          </cell>
          <cell r="BR1048">
            <v>0</v>
          </cell>
          <cell r="BS1048">
            <v>0</v>
          </cell>
          <cell r="BT1048">
            <v>0</v>
          </cell>
          <cell r="BU1048">
            <v>0</v>
          </cell>
          <cell r="BV1048">
            <v>0</v>
          </cell>
          <cell r="BW1048">
            <v>0</v>
          </cell>
          <cell r="BX1048">
            <v>0</v>
          </cell>
          <cell r="BY1048">
            <v>0</v>
          </cell>
          <cell r="BZ1048">
            <v>0</v>
          </cell>
          <cell r="CA1048">
            <v>0</v>
          </cell>
          <cell r="CB1048">
            <v>0</v>
          </cell>
          <cell r="CC1048">
            <v>0</v>
          </cell>
          <cell r="CD1048">
            <v>0</v>
          </cell>
          <cell r="CE1048">
            <v>0</v>
          </cell>
          <cell r="CF1048">
            <v>0</v>
          </cell>
          <cell r="CG1048">
            <v>0</v>
          </cell>
          <cell r="CH1048">
            <v>0</v>
          </cell>
          <cell r="CI1048">
            <v>0</v>
          </cell>
          <cell r="CJ1048">
            <v>0</v>
          </cell>
          <cell r="CK1048">
            <v>0</v>
          </cell>
          <cell r="CL1048">
            <v>0</v>
          </cell>
          <cell r="CM1048">
            <v>0</v>
          </cell>
          <cell r="CN1048">
            <v>0</v>
          </cell>
          <cell r="CO1048">
            <v>0</v>
          </cell>
          <cell r="CP1048">
            <v>0</v>
          </cell>
          <cell r="CQ1048">
            <v>0</v>
          </cell>
          <cell r="CR1048">
            <v>0</v>
          </cell>
          <cell r="CS1048">
            <v>0</v>
          </cell>
          <cell r="CT1048">
            <v>0</v>
          </cell>
          <cell r="CU1048">
            <v>0</v>
          </cell>
          <cell r="CV1048">
            <v>0</v>
          </cell>
          <cell r="CW1048">
            <v>0</v>
          </cell>
          <cell r="CX1048">
            <v>0</v>
          </cell>
          <cell r="CY1048">
            <v>0</v>
          </cell>
          <cell r="CZ1048">
            <v>0</v>
          </cell>
          <cell r="DA1048">
            <v>0</v>
          </cell>
          <cell r="DB1048">
            <v>0</v>
          </cell>
          <cell r="DC1048">
            <v>0</v>
          </cell>
          <cell r="DD1048">
            <v>0</v>
          </cell>
          <cell r="DE1048">
            <v>0</v>
          </cell>
          <cell r="DF1048">
            <v>0</v>
          </cell>
          <cell r="DG1048">
            <v>0</v>
          </cell>
          <cell r="DH1048">
            <v>0</v>
          </cell>
          <cell r="DI1048">
            <v>0</v>
          </cell>
          <cell r="DJ1048">
            <v>0</v>
          </cell>
          <cell r="DK1048">
            <v>0</v>
          </cell>
          <cell r="DL1048">
            <v>0</v>
          </cell>
          <cell r="DM1048">
            <v>0</v>
          </cell>
          <cell r="DN1048">
            <v>0</v>
          </cell>
          <cell r="DO1048">
            <v>0</v>
          </cell>
          <cell r="DP1048">
            <v>0</v>
          </cell>
          <cell r="DQ1048">
            <v>0</v>
          </cell>
          <cell r="DR1048">
            <v>0</v>
          </cell>
          <cell r="DS1048">
            <v>0</v>
          </cell>
          <cell r="DT1048">
            <v>0</v>
          </cell>
          <cell r="DU1048">
            <v>0</v>
          </cell>
          <cell r="DV1048">
            <v>0</v>
          </cell>
          <cell r="DW1048">
            <v>0</v>
          </cell>
          <cell r="DX1048">
            <v>0</v>
          </cell>
          <cell r="DY1048">
            <v>0</v>
          </cell>
          <cell r="DZ1048">
            <v>0</v>
          </cell>
          <cell r="EA1048">
            <v>0</v>
          </cell>
          <cell r="EB1048">
            <v>0</v>
          </cell>
          <cell r="EC1048">
            <v>0</v>
          </cell>
          <cell r="ED1048">
            <v>0</v>
          </cell>
        </row>
        <row r="1049"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P1049">
            <v>0</v>
          </cell>
          <cell r="AQ1049">
            <v>0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</v>
          </cell>
          <cell r="AW1049">
            <v>0</v>
          </cell>
          <cell r="AX1049">
            <v>0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0</v>
          </cell>
          <cell r="BD1049">
            <v>0</v>
          </cell>
          <cell r="BE1049">
            <v>0</v>
          </cell>
          <cell r="BF1049">
            <v>0</v>
          </cell>
          <cell r="BG1049">
            <v>0</v>
          </cell>
          <cell r="BH1049">
            <v>0</v>
          </cell>
          <cell r="BI1049">
            <v>0</v>
          </cell>
          <cell r="BJ1049">
            <v>0</v>
          </cell>
          <cell r="BK1049">
            <v>0</v>
          </cell>
          <cell r="BL1049">
            <v>0</v>
          </cell>
          <cell r="BM1049">
            <v>0</v>
          </cell>
          <cell r="BN1049">
            <v>0</v>
          </cell>
          <cell r="BO1049">
            <v>0</v>
          </cell>
          <cell r="BP1049">
            <v>0</v>
          </cell>
          <cell r="BQ1049">
            <v>0</v>
          </cell>
          <cell r="BR1049">
            <v>0</v>
          </cell>
          <cell r="BS1049">
            <v>0</v>
          </cell>
          <cell r="BT1049">
            <v>0</v>
          </cell>
          <cell r="BU1049">
            <v>0</v>
          </cell>
          <cell r="BV1049">
            <v>0</v>
          </cell>
          <cell r="BW1049">
            <v>0</v>
          </cell>
          <cell r="BX1049">
            <v>0</v>
          </cell>
          <cell r="BY1049">
            <v>0</v>
          </cell>
          <cell r="BZ1049">
            <v>0</v>
          </cell>
          <cell r="CA1049">
            <v>0</v>
          </cell>
          <cell r="CB1049">
            <v>0</v>
          </cell>
          <cell r="CC1049">
            <v>0</v>
          </cell>
          <cell r="CD1049">
            <v>0</v>
          </cell>
          <cell r="CE1049">
            <v>0</v>
          </cell>
          <cell r="CF1049">
            <v>0</v>
          </cell>
          <cell r="CG1049">
            <v>0</v>
          </cell>
          <cell r="CH1049">
            <v>0</v>
          </cell>
          <cell r="CI1049">
            <v>0</v>
          </cell>
          <cell r="CJ1049">
            <v>0</v>
          </cell>
          <cell r="CK1049">
            <v>0</v>
          </cell>
          <cell r="CL1049">
            <v>0</v>
          </cell>
          <cell r="CM1049">
            <v>0</v>
          </cell>
          <cell r="CN1049">
            <v>0</v>
          </cell>
          <cell r="CO1049">
            <v>0</v>
          </cell>
          <cell r="CP1049">
            <v>0</v>
          </cell>
          <cell r="CQ1049">
            <v>0</v>
          </cell>
          <cell r="CR1049">
            <v>0</v>
          </cell>
          <cell r="CS1049">
            <v>0</v>
          </cell>
          <cell r="CT1049">
            <v>0</v>
          </cell>
          <cell r="CU1049">
            <v>0</v>
          </cell>
          <cell r="CV1049">
            <v>0</v>
          </cell>
          <cell r="CW1049">
            <v>0</v>
          </cell>
          <cell r="CX1049">
            <v>0</v>
          </cell>
          <cell r="CY1049">
            <v>0</v>
          </cell>
          <cell r="CZ1049">
            <v>0</v>
          </cell>
          <cell r="DA1049">
            <v>0</v>
          </cell>
          <cell r="DB1049">
            <v>0</v>
          </cell>
          <cell r="DC1049">
            <v>0</v>
          </cell>
          <cell r="DD1049">
            <v>0</v>
          </cell>
          <cell r="DE1049">
            <v>0</v>
          </cell>
          <cell r="DF1049">
            <v>0</v>
          </cell>
          <cell r="DG1049">
            <v>0</v>
          </cell>
          <cell r="DH1049">
            <v>0</v>
          </cell>
          <cell r="DI1049">
            <v>0</v>
          </cell>
          <cell r="DJ1049">
            <v>0</v>
          </cell>
          <cell r="DK1049">
            <v>0</v>
          </cell>
          <cell r="DL1049">
            <v>0</v>
          </cell>
          <cell r="DM1049">
            <v>0</v>
          </cell>
          <cell r="DN1049">
            <v>0</v>
          </cell>
          <cell r="DO1049">
            <v>0</v>
          </cell>
          <cell r="DP1049">
            <v>0</v>
          </cell>
          <cell r="DQ1049">
            <v>0</v>
          </cell>
          <cell r="DR1049">
            <v>0</v>
          </cell>
          <cell r="DS1049">
            <v>0</v>
          </cell>
          <cell r="DT1049">
            <v>0</v>
          </cell>
          <cell r="DU1049">
            <v>0</v>
          </cell>
          <cell r="DV1049">
            <v>0</v>
          </cell>
          <cell r="DW1049">
            <v>0</v>
          </cell>
          <cell r="DX1049">
            <v>0</v>
          </cell>
          <cell r="DY1049">
            <v>0</v>
          </cell>
          <cell r="DZ1049">
            <v>0</v>
          </cell>
          <cell r="EA1049">
            <v>0</v>
          </cell>
          <cell r="EB1049">
            <v>0</v>
          </cell>
          <cell r="EC1049">
            <v>0</v>
          </cell>
          <cell r="ED1049">
            <v>0</v>
          </cell>
        </row>
        <row r="1050"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0</v>
          </cell>
          <cell r="AX1050">
            <v>0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0</v>
          </cell>
          <cell r="BD1050">
            <v>0</v>
          </cell>
          <cell r="BE1050">
            <v>0</v>
          </cell>
          <cell r="BF1050">
            <v>0</v>
          </cell>
          <cell r="BG1050">
            <v>0</v>
          </cell>
          <cell r="BH1050">
            <v>0</v>
          </cell>
          <cell r="BI1050">
            <v>0</v>
          </cell>
          <cell r="BJ1050">
            <v>0</v>
          </cell>
          <cell r="BK1050">
            <v>0</v>
          </cell>
          <cell r="BL1050">
            <v>0</v>
          </cell>
          <cell r="BM1050">
            <v>0</v>
          </cell>
          <cell r="BN1050">
            <v>0</v>
          </cell>
          <cell r="BO1050">
            <v>0</v>
          </cell>
          <cell r="BP1050">
            <v>0</v>
          </cell>
          <cell r="BQ1050">
            <v>0</v>
          </cell>
          <cell r="BR1050">
            <v>0</v>
          </cell>
          <cell r="BS1050">
            <v>0</v>
          </cell>
          <cell r="BT1050">
            <v>0</v>
          </cell>
          <cell r="BU1050">
            <v>0</v>
          </cell>
          <cell r="BV1050">
            <v>0</v>
          </cell>
          <cell r="BW1050">
            <v>0</v>
          </cell>
          <cell r="BX1050">
            <v>0</v>
          </cell>
          <cell r="BY1050">
            <v>0</v>
          </cell>
          <cell r="BZ1050">
            <v>0</v>
          </cell>
          <cell r="CA1050">
            <v>0</v>
          </cell>
          <cell r="CB1050">
            <v>0</v>
          </cell>
          <cell r="CC1050">
            <v>0</v>
          </cell>
          <cell r="CD1050">
            <v>0</v>
          </cell>
          <cell r="CE1050">
            <v>0</v>
          </cell>
          <cell r="CF1050">
            <v>0</v>
          </cell>
          <cell r="CG1050">
            <v>0</v>
          </cell>
          <cell r="CH1050">
            <v>0</v>
          </cell>
          <cell r="CI1050">
            <v>0</v>
          </cell>
          <cell r="CJ1050">
            <v>0</v>
          </cell>
          <cell r="CK1050">
            <v>0</v>
          </cell>
          <cell r="CL1050">
            <v>0</v>
          </cell>
          <cell r="CM1050">
            <v>0</v>
          </cell>
          <cell r="CN1050">
            <v>0</v>
          </cell>
          <cell r="CO1050">
            <v>0</v>
          </cell>
          <cell r="CP1050">
            <v>0</v>
          </cell>
          <cell r="CQ1050">
            <v>0</v>
          </cell>
          <cell r="CR1050">
            <v>0</v>
          </cell>
          <cell r="CS1050">
            <v>0</v>
          </cell>
          <cell r="CT1050">
            <v>0</v>
          </cell>
          <cell r="CU1050">
            <v>0</v>
          </cell>
          <cell r="CV1050">
            <v>0</v>
          </cell>
          <cell r="CW1050">
            <v>0</v>
          </cell>
          <cell r="CX1050">
            <v>0</v>
          </cell>
          <cell r="CY1050">
            <v>0</v>
          </cell>
          <cell r="CZ1050">
            <v>0</v>
          </cell>
          <cell r="DA1050">
            <v>0</v>
          </cell>
          <cell r="DB1050">
            <v>0</v>
          </cell>
          <cell r="DC1050">
            <v>0</v>
          </cell>
          <cell r="DD1050">
            <v>0</v>
          </cell>
          <cell r="DE1050">
            <v>0</v>
          </cell>
          <cell r="DF1050">
            <v>0</v>
          </cell>
          <cell r="DG1050">
            <v>0</v>
          </cell>
          <cell r="DH1050">
            <v>0</v>
          </cell>
          <cell r="DI1050">
            <v>0</v>
          </cell>
          <cell r="DJ1050">
            <v>0</v>
          </cell>
          <cell r="DK1050">
            <v>0</v>
          </cell>
          <cell r="DL1050">
            <v>0</v>
          </cell>
          <cell r="DM1050">
            <v>0</v>
          </cell>
          <cell r="DN1050">
            <v>0</v>
          </cell>
          <cell r="DO1050">
            <v>0</v>
          </cell>
          <cell r="DP1050">
            <v>0</v>
          </cell>
          <cell r="DQ1050">
            <v>0</v>
          </cell>
          <cell r="DR1050">
            <v>0</v>
          </cell>
          <cell r="DS1050">
            <v>0</v>
          </cell>
          <cell r="DT1050">
            <v>0</v>
          </cell>
          <cell r="DU1050">
            <v>0</v>
          </cell>
          <cell r="DV1050">
            <v>0</v>
          </cell>
          <cell r="DW1050">
            <v>0</v>
          </cell>
          <cell r="DX1050">
            <v>0</v>
          </cell>
          <cell r="DY1050">
            <v>0</v>
          </cell>
          <cell r="DZ1050">
            <v>0</v>
          </cell>
          <cell r="EA1050">
            <v>0</v>
          </cell>
          <cell r="EB1050">
            <v>0</v>
          </cell>
          <cell r="EC1050">
            <v>0</v>
          </cell>
          <cell r="ED1050">
            <v>0</v>
          </cell>
        </row>
        <row r="1051"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0</v>
          </cell>
          <cell r="AX1051">
            <v>0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0</v>
          </cell>
          <cell r="BD1051">
            <v>0</v>
          </cell>
          <cell r="BE1051">
            <v>0</v>
          </cell>
          <cell r="BF1051">
            <v>0</v>
          </cell>
          <cell r="BG1051">
            <v>0</v>
          </cell>
          <cell r="BH1051">
            <v>0</v>
          </cell>
          <cell r="BI1051">
            <v>0</v>
          </cell>
          <cell r="BJ1051">
            <v>0</v>
          </cell>
          <cell r="BK1051">
            <v>0</v>
          </cell>
          <cell r="BL1051">
            <v>0</v>
          </cell>
          <cell r="BM1051">
            <v>0</v>
          </cell>
          <cell r="BN1051">
            <v>0</v>
          </cell>
          <cell r="BO1051">
            <v>0</v>
          </cell>
          <cell r="BP1051">
            <v>0</v>
          </cell>
          <cell r="BQ1051">
            <v>0</v>
          </cell>
          <cell r="BR1051">
            <v>0</v>
          </cell>
          <cell r="BS1051">
            <v>0</v>
          </cell>
          <cell r="BT1051">
            <v>0</v>
          </cell>
          <cell r="BU1051">
            <v>0</v>
          </cell>
          <cell r="BV1051">
            <v>0</v>
          </cell>
          <cell r="BW1051">
            <v>0</v>
          </cell>
          <cell r="BX1051">
            <v>0</v>
          </cell>
          <cell r="BY1051">
            <v>0</v>
          </cell>
          <cell r="BZ1051">
            <v>0</v>
          </cell>
          <cell r="CA1051">
            <v>0</v>
          </cell>
          <cell r="CB1051">
            <v>0</v>
          </cell>
          <cell r="CC1051">
            <v>0</v>
          </cell>
          <cell r="CD1051">
            <v>0</v>
          </cell>
          <cell r="CE1051">
            <v>0</v>
          </cell>
          <cell r="CF1051">
            <v>0</v>
          </cell>
          <cell r="CG1051">
            <v>0</v>
          </cell>
          <cell r="CH1051">
            <v>0</v>
          </cell>
          <cell r="CI1051">
            <v>0</v>
          </cell>
          <cell r="CJ1051">
            <v>0</v>
          </cell>
          <cell r="CK1051">
            <v>0</v>
          </cell>
          <cell r="CL1051">
            <v>0</v>
          </cell>
          <cell r="CM1051">
            <v>0</v>
          </cell>
          <cell r="CN1051">
            <v>0</v>
          </cell>
          <cell r="CO1051">
            <v>0</v>
          </cell>
          <cell r="CP1051">
            <v>0</v>
          </cell>
          <cell r="CQ1051">
            <v>0</v>
          </cell>
          <cell r="CR1051">
            <v>0</v>
          </cell>
          <cell r="CS1051">
            <v>0</v>
          </cell>
          <cell r="CT1051">
            <v>0</v>
          </cell>
          <cell r="CU1051">
            <v>0</v>
          </cell>
          <cell r="CV1051">
            <v>0</v>
          </cell>
          <cell r="CW1051">
            <v>0</v>
          </cell>
          <cell r="CX1051">
            <v>0</v>
          </cell>
          <cell r="CY1051">
            <v>0</v>
          </cell>
          <cell r="CZ1051">
            <v>0</v>
          </cell>
          <cell r="DA1051">
            <v>0</v>
          </cell>
          <cell r="DB1051">
            <v>0</v>
          </cell>
          <cell r="DC1051">
            <v>0</v>
          </cell>
          <cell r="DD1051">
            <v>0</v>
          </cell>
          <cell r="DE1051">
            <v>0</v>
          </cell>
          <cell r="DF1051">
            <v>0</v>
          </cell>
          <cell r="DG1051">
            <v>0</v>
          </cell>
          <cell r="DH1051">
            <v>0</v>
          </cell>
          <cell r="DI1051">
            <v>0</v>
          </cell>
          <cell r="DJ1051">
            <v>0</v>
          </cell>
          <cell r="DK1051">
            <v>0</v>
          </cell>
          <cell r="DL1051">
            <v>0</v>
          </cell>
          <cell r="DM1051">
            <v>0</v>
          </cell>
          <cell r="DN1051">
            <v>0</v>
          </cell>
          <cell r="DO1051">
            <v>0</v>
          </cell>
          <cell r="DP1051">
            <v>0</v>
          </cell>
          <cell r="DQ1051">
            <v>0</v>
          </cell>
          <cell r="DR1051">
            <v>0</v>
          </cell>
          <cell r="DS1051">
            <v>0</v>
          </cell>
          <cell r="DT1051">
            <v>0</v>
          </cell>
          <cell r="DU1051">
            <v>0</v>
          </cell>
          <cell r="DV1051">
            <v>0</v>
          </cell>
          <cell r="DW1051">
            <v>0</v>
          </cell>
          <cell r="DX1051">
            <v>0</v>
          </cell>
          <cell r="DY1051">
            <v>0</v>
          </cell>
          <cell r="DZ1051">
            <v>0</v>
          </cell>
          <cell r="EA1051">
            <v>0</v>
          </cell>
          <cell r="EB1051">
            <v>0</v>
          </cell>
          <cell r="EC1051">
            <v>0</v>
          </cell>
          <cell r="ED1051">
            <v>0</v>
          </cell>
        </row>
        <row r="1052"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0</v>
          </cell>
          <cell r="AX1052">
            <v>0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0</v>
          </cell>
          <cell r="BD1052">
            <v>0</v>
          </cell>
          <cell r="BE1052">
            <v>0</v>
          </cell>
          <cell r="BF1052">
            <v>0</v>
          </cell>
          <cell r="BG1052">
            <v>0</v>
          </cell>
          <cell r="BH1052">
            <v>0</v>
          </cell>
          <cell r="BI1052">
            <v>0</v>
          </cell>
          <cell r="BJ1052">
            <v>0</v>
          </cell>
          <cell r="BK1052">
            <v>0</v>
          </cell>
          <cell r="BL1052">
            <v>0</v>
          </cell>
          <cell r="BM1052">
            <v>0</v>
          </cell>
          <cell r="BN1052">
            <v>0</v>
          </cell>
          <cell r="BO1052">
            <v>0</v>
          </cell>
          <cell r="BP1052">
            <v>0</v>
          </cell>
          <cell r="BQ1052">
            <v>0</v>
          </cell>
          <cell r="BR1052">
            <v>0</v>
          </cell>
          <cell r="BS1052">
            <v>0</v>
          </cell>
          <cell r="BT1052">
            <v>0</v>
          </cell>
          <cell r="BU1052">
            <v>0</v>
          </cell>
          <cell r="BV1052">
            <v>0</v>
          </cell>
          <cell r="BW1052">
            <v>0</v>
          </cell>
          <cell r="BX1052">
            <v>0</v>
          </cell>
          <cell r="BY1052">
            <v>0</v>
          </cell>
          <cell r="BZ1052">
            <v>0</v>
          </cell>
          <cell r="CA1052">
            <v>0</v>
          </cell>
          <cell r="CB1052">
            <v>0</v>
          </cell>
          <cell r="CC1052">
            <v>0</v>
          </cell>
          <cell r="CD1052">
            <v>0</v>
          </cell>
          <cell r="CE1052">
            <v>0</v>
          </cell>
          <cell r="CF1052">
            <v>0</v>
          </cell>
          <cell r="CG1052">
            <v>0</v>
          </cell>
          <cell r="CH1052">
            <v>0</v>
          </cell>
          <cell r="CI1052">
            <v>0</v>
          </cell>
          <cell r="CJ1052">
            <v>0</v>
          </cell>
          <cell r="CK1052">
            <v>0</v>
          </cell>
          <cell r="CL1052">
            <v>0</v>
          </cell>
          <cell r="CM1052">
            <v>0</v>
          </cell>
          <cell r="CN1052">
            <v>0</v>
          </cell>
          <cell r="CO1052">
            <v>0</v>
          </cell>
          <cell r="CP1052">
            <v>0</v>
          </cell>
          <cell r="CQ1052">
            <v>0</v>
          </cell>
          <cell r="CR1052">
            <v>0</v>
          </cell>
          <cell r="CS1052">
            <v>0</v>
          </cell>
          <cell r="CT1052">
            <v>0</v>
          </cell>
          <cell r="CU1052">
            <v>0</v>
          </cell>
          <cell r="CV1052">
            <v>0</v>
          </cell>
          <cell r="CW1052">
            <v>0</v>
          </cell>
          <cell r="CX1052">
            <v>0</v>
          </cell>
          <cell r="CY1052">
            <v>0</v>
          </cell>
          <cell r="CZ1052">
            <v>0</v>
          </cell>
          <cell r="DA1052">
            <v>0</v>
          </cell>
          <cell r="DB1052">
            <v>0</v>
          </cell>
          <cell r="DC1052">
            <v>0</v>
          </cell>
          <cell r="DD1052">
            <v>0</v>
          </cell>
          <cell r="DE1052">
            <v>0</v>
          </cell>
          <cell r="DF1052">
            <v>0</v>
          </cell>
          <cell r="DG1052">
            <v>0</v>
          </cell>
          <cell r="DH1052">
            <v>0</v>
          </cell>
          <cell r="DI1052">
            <v>0</v>
          </cell>
          <cell r="DJ1052">
            <v>0</v>
          </cell>
          <cell r="DK1052">
            <v>0</v>
          </cell>
          <cell r="DL1052">
            <v>0</v>
          </cell>
          <cell r="DM1052">
            <v>0</v>
          </cell>
          <cell r="DN1052">
            <v>0</v>
          </cell>
          <cell r="DO1052">
            <v>0</v>
          </cell>
          <cell r="DP1052">
            <v>0</v>
          </cell>
          <cell r="DQ1052">
            <v>0</v>
          </cell>
          <cell r="DR1052">
            <v>0</v>
          </cell>
          <cell r="DS1052">
            <v>0</v>
          </cell>
          <cell r="DT1052">
            <v>0</v>
          </cell>
          <cell r="DU1052">
            <v>0</v>
          </cell>
          <cell r="DV1052">
            <v>0</v>
          </cell>
          <cell r="DW1052">
            <v>0</v>
          </cell>
          <cell r="DX1052">
            <v>0</v>
          </cell>
          <cell r="DY1052">
            <v>0</v>
          </cell>
          <cell r="DZ1052">
            <v>0</v>
          </cell>
          <cell r="EA1052">
            <v>0</v>
          </cell>
          <cell r="EB1052">
            <v>0</v>
          </cell>
          <cell r="EC1052">
            <v>0</v>
          </cell>
          <cell r="ED1052">
            <v>0</v>
          </cell>
        </row>
        <row r="1053"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0</v>
          </cell>
          <cell r="AX1053">
            <v>0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0</v>
          </cell>
          <cell r="BD1053">
            <v>0</v>
          </cell>
          <cell r="BE1053">
            <v>0</v>
          </cell>
          <cell r="BF1053">
            <v>0</v>
          </cell>
          <cell r="BG1053">
            <v>0</v>
          </cell>
          <cell r="BH1053">
            <v>0</v>
          </cell>
          <cell r="BI1053">
            <v>0</v>
          </cell>
          <cell r="BJ1053">
            <v>0</v>
          </cell>
          <cell r="BK1053">
            <v>0</v>
          </cell>
          <cell r="BL1053">
            <v>0</v>
          </cell>
          <cell r="BM1053">
            <v>0</v>
          </cell>
          <cell r="BN1053">
            <v>0</v>
          </cell>
          <cell r="BO1053">
            <v>0</v>
          </cell>
          <cell r="BP1053">
            <v>0</v>
          </cell>
          <cell r="BQ1053">
            <v>0</v>
          </cell>
          <cell r="BR1053">
            <v>0</v>
          </cell>
          <cell r="BS1053">
            <v>0</v>
          </cell>
          <cell r="BT1053">
            <v>0</v>
          </cell>
          <cell r="BU1053">
            <v>0</v>
          </cell>
          <cell r="BV1053">
            <v>0</v>
          </cell>
          <cell r="BW1053">
            <v>0</v>
          </cell>
          <cell r="BX1053">
            <v>0</v>
          </cell>
          <cell r="BY1053">
            <v>0</v>
          </cell>
          <cell r="BZ1053">
            <v>0</v>
          </cell>
          <cell r="CA1053">
            <v>0</v>
          </cell>
          <cell r="CB1053">
            <v>0</v>
          </cell>
          <cell r="CC1053">
            <v>0</v>
          </cell>
          <cell r="CD1053">
            <v>0</v>
          </cell>
          <cell r="CE1053">
            <v>0</v>
          </cell>
          <cell r="CF1053">
            <v>0</v>
          </cell>
          <cell r="CG1053">
            <v>0</v>
          </cell>
          <cell r="CH1053">
            <v>0</v>
          </cell>
          <cell r="CI1053">
            <v>0</v>
          </cell>
          <cell r="CJ1053">
            <v>0</v>
          </cell>
          <cell r="CK1053">
            <v>0</v>
          </cell>
          <cell r="CL1053">
            <v>0</v>
          </cell>
          <cell r="CM1053">
            <v>0</v>
          </cell>
          <cell r="CN1053">
            <v>0</v>
          </cell>
          <cell r="CO1053">
            <v>0</v>
          </cell>
          <cell r="CP1053">
            <v>0</v>
          </cell>
          <cell r="CQ1053">
            <v>0</v>
          </cell>
          <cell r="CR1053">
            <v>0</v>
          </cell>
          <cell r="CS1053">
            <v>0</v>
          </cell>
          <cell r="CT1053">
            <v>0</v>
          </cell>
          <cell r="CU1053">
            <v>0</v>
          </cell>
          <cell r="CV1053">
            <v>0</v>
          </cell>
          <cell r="CW1053">
            <v>0</v>
          </cell>
          <cell r="CX1053">
            <v>0</v>
          </cell>
          <cell r="CY1053">
            <v>0</v>
          </cell>
          <cell r="CZ1053">
            <v>0</v>
          </cell>
          <cell r="DA1053">
            <v>0</v>
          </cell>
          <cell r="DB1053">
            <v>0</v>
          </cell>
          <cell r="DC1053">
            <v>0</v>
          </cell>
          <cell r="DD1053">
            <v>0</v>
          </cell>
          <cell r="DE1053">
            <v>0</v>
          </cell>
          <cell r="DF1053">
            <v>0</v>
          </cell>
          <cell r="DG1053">
            <v>0</v>
          </cell>
          <cell r="DH1053">
            <v>0</v>
          </cell>
          <cell r="DI1053">
            <v>0</v>
          </cell>
          <cell r="DJ1053">
            <v>0</v>
          </cell>
          <cell r="DK1053">
            <v>0</v>
          </cell>
          <cell r="DL1053">
            <v>0</v>
          </cell>
          <cell r="DM1053">
            <v>0</v>
          </cell>
          <cell r="DN1053">
            <v>0</v>
          </cell>
          <cell r="DO1053">
            <v>0</v>
          </cell>
          <cell r="DP1053">
            <v>0</v>
          </cell>
          <cell r="DQ1053">
            <v>0</v>
          </cell>
          <cell r="DR1053">
            <v>0</v>
          </cell>
          <cell r="DS1053">
            <v>0</v>
          </cell>
          <cell r="DT1053">
            <v>0</v>
          </cell>
          <cell r="DU1053">
            <v>0</v>
          </cell>
          <cell r="DV1053">
            <v>0</v>
          </cell>
          <cell r="DW1053">
            <v>0</v>
          </cell>
          <cell r="DX1053">
            <v>0</v>
          </cell>
          <cell r="DY1053">
            <v>0</v>
          </cell>
          <cell r="DZ1053">
            <v>0</v>
          </cell>
          <cell r="EA1053">
            <v>0</v>
          </cell>
          <cell r="EB1053">
            <v>0</v>
          </cell>
          <cell r="EC1053">
            <v>0</v>
          </cell>
          <cell r="ED1053">
            <v>0</v>
          </cell>
        </row>
        <row r="1054"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P1054">
            <v>0</v>
          </cell>
          <cell r="AQ1054">
            <v>0</v>
          </cell>
          <cell r="AR1054">
            <v>0</v>
          </cell>
          <cell r="AS1054">
            <v>0</v>
          </cell>
          <cell r="AT1054">
            <v>0</v>
          </cell>
          <cell r="AU1054">
            <v>0</v>
          </cell>
          <cell r="AV1054">
            <v>0</v>
          </cell>
          <cell r="AW1054">
            <v>0</v>
          </cell>
          <cell r="AX1054">
            <v>0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0</v>
          </cell>
          <cell r="BD1054">
            <v>0</v>
          </cell>
          <cell r="BE1054">
            <v>0</v>
          </cell>
          <cell r="BF1054">
            <v>0</v>
          </cell>
          <cell r="BG1054">
            <v>0</v>
          </cell>
          <cell r="BH1054">
            <v>0</v>
          </cell>
          <cell r="BI1054">
            <v>0</v>
          </cell>
          <cell r="BJ1054">
            <v>0</v>
          </cell>
          <cell r="BK1054">
            <v>0</v>
          </cell>
          <cell r="BL1054">
            <v>0</v>
          </cell>
          <cell r="BM1054">
            <v>0</v>
          </cell>
          <cell r="BN1054">
            <v>0</v>
          </cell>
          <cell r="BO1054">
            <v>0</v>
          </cell>
          <cell r="BP1054">
            <v>0</v>
          </cell>
          <cell r="BQ1054">
            <v>0</v>
          </cell>
          <cell r="BR1054">
            <v>0</v>
          </cell>
          <cell r="BS1054">
            <v>0</v>
          </cell>
          <cell r="BT1054">
            <v>0</v>
          </cell>
          <cell r="BU1054">
            <v>0</v>
          </cell>
          <cell r="BV1054">
            <v>0</v>
          </cell>
          <cell r="BW1054">
            <v>0</v>
          </cell>
          <cell r="BX1054">
            <v>0</v>
          </cell>
          <cell r="BY1054">
            <v>0</v>
          </cell>
          <cell r="BZ1054">
            <v>0</v>
          </cell>
          <cell r="CA1054">
            <v>0</v>
          </cell>
          <cell r="CB1054">
            <v>0</v>
          </cell>
          <cell r="CC1054">
            <v>0</v>
          </cell>
          <cell r="CD1054">
            <v>0</v>
          </cell>
          <cell r="CE1054">
            <v>0</v>
          </cell>
          <cell r="CF1054">
            <v>0</v>
          </cell>
          <cell r="CG1054">
            <v>0</v>
          </cell>
          <cell r="CH1054">
            <v>0</v>
          </cell>
          <cell r="CI1054">
            <v>0</v>
          </cell>
          <cell r="CJ1054">
            <v>0</v>
          </cell>
          <cell r="CK1054">
            <v>0</v>
          </cell>
          <cell r="CL1054">
            <v>0</v>
          </cell>
          <cell r="CM1054">
            <v>0</v>
          </cell>
          <cell r="CN1054">
            <v>0</v>
          </cell>
          <cell r="CO1054">
            <v>0</v>
          </cell>
          <cell r="CP1054">
            <v>0</v>
          </cell>
          <cell r="CQ1054">
            <v>0</v>
          </cell>
          <cell r="CR1054">
            <v>0</v>
          </cell>
          <cell r="CS1054">
            <v>0</v>
          </cell>
          <cell r="CT1054">
            <v>0</v>
          </cell>
          <cell r="CU1054">
            <v>0</v>
          </cell>
          <cell r="CV1054">
            <v>0</v>
          </cell>
          <cell r="CW1054">
            <v>0</v>
          </cell>
          <cell r="CX1054">
            <v>0</v>
          </cell>
          <cell r="CY1054">
            <v>0</v>
          </cell>
          <cell r="CZ1054">
            <v>0</v>
          </cell>
          <cell r="DA1054">
            <v>0</v>
          </cell>
          <cell r="DB1054">
            <v>0</v>
          </cell>
          <cell r="DC1054">
            <v>0</v>
          </cell>
          <cell r="DD1054">
            <v>0</v>
          </cell>
          <cell r="DE1054">
            <v>0</v>
          </cell>
          <cell r="DF1054">
            <v>0</v>
          </cell>
          <cell r="DG1054">
            <v>0</v>
          </cell>
          <cell r="DH1054">
            <v>0</v>
          </cell>
          <cell r="DI1054">
            <v>0</v>
          </cell>
          <cell r="DJ1054">
            <v>0</v>
          </cell>
          <cell r="DK1054">
            <v>0</v>
          </cell>
          <cell r="DL1054">
            <v>0</v>
          </cell>
          <cell r="DM1054">
            <v>0</v>
          </cell>
          <cell r="DN1054">
            <v>0</v>
          </cell>
          <cell r="DO1054">
            <v>0</v>
          </cell>
          <cell r="DP1054">
            <v>0</v>
          </cell>
          <cell r="DQ1054">
            <v>0</v>
          </cell>
          <cell r="DR1054">
            <v>0</v>
          </cell>
          <cell r="DS1054">
            <v>0</v>
          </cell>
          <cell r="DT1054">
            <v>0</v>
          </cell>
          <cell r="DU1054">
            <v>0</v>
          </cell>
          <cell r="DV1054">
            <v>0</v>
          </cell>
          <cell r="DW1054">
            <v>0</v>
          </cell>
          <cell r="DX1054">
            <v>0</v>
          </cell>
          <cell r="DY1054">
            <v>0</v>
          </cell>
          <cell r="DZ1054">
            <v>0</v>
          </cell>
          <cell r="EA1054">
            <v>0</v>
          </cell>
          <cell r="EB1054">
            <v>0</v>
          </cell>
          <cell r="EC1054">
            <v>0</v>
          </cell>
          <cell r="ED1054">
            <v>0</v>
          </cell>
        </row>
        <row r="1055"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0</v>
          </cell>
          <cell r="AX1055">
            <v>0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0</v>
          </cell>
          <cell r="BD1055">
            <v>0</v>
          </cell>
          <cell r="BE1055">
            <v>0</v>
          </cell>
          <cell r="BF1055">
            <v>0</v>
          </cell>
          <cell r="BG1055">
            <v>0</v>
          </cell>
          <cell r="BH1055">
            <v>0</v>
          </cell>
          <cell r="BI1055">
            <v>0</v>
          </cell>
          <cell r="BJ1055">
            <v>0</v>
          </cell>
          <cell r="BK1055">
            <v>0</v>
          </cell>
          <cell r="BL1055">
            <v>0</v>
          </cell>
          <cell r="BM1055">
            <v>0</v>
          </cell>
          <cell r="BN1055">
            <v>0</v>
          </cell>
          <cell r="BO1055">
            <v>0</v>
          </cell>
          <cell r="BP1055">
            <v>0</v>
          </cell>
          <cell r="BQ1055">
            <v>0</v>
          </cell>
          <cell r="BR1055">
            <v>0</v>
          </cell>
          <cell r="BS1055">
            <v>0</v>
          </cell>
          <cell r="BT1055">
            <v>0</v>
          </cell>
          <cell r="BU1055">
            <v>0</v>
          </cell>
          <cell r="BV1055">
            <v>0</v>
          </cell>
          <cell r="BW1055">
            <v>0</v>
          </cell>
          <cell r="BX1055">
            <v>0</v>
          </cell>
          <cell r="BY1055">
            <v>0</v>
          </cell>
          <cell r="BZ1055">
            <v>0</v>
          </cell>
          <cell r="CA1055">
            <v>0</v>
          </cell>
          <cell r="CB1055">
            <v>0</v>
          </cell>
          <cell r="CC1055">
            <v>0</v>
          </cell>
          <cell r="CD1055">
            <v>0</v>
          </cell>
          <cell r="CE1055">
            <v>0</v>
          </cell>
          <cell r="CF1055">
            <v>0</v>
          </cell>
          <cell r="CG1055">
            <v>0</v>
          </cell>
          <cell r="CH1055">
            <v>0</v>
          </cell>
          <cell r="CI1055">
            <v>0</v>
          </cell>
          <cell r="CJ1055">
            <v>0</v>
          </cell>
          <cell r="CK1055">
            <v>0</v>
          </cell>
          <cell r="CL1055">
            <v>0</v>
          </cell>
          <cell r="CM1055">
            <v>0</v>
          </cell>
          <cell r="CN1055">
            <v>0</v>
          </cell>
          <cell r="CO1055">
            <v>0</v>
          </cell>
          <cell r="CP1055">
            <v>0</v>
          </cell>
          <cell r="CQ1055">
            <v>0</v>
          </cell>
          <cell r="CR1055">
            <v>0</v>
          </cell>
          <cell r="CS1055">
            <v>0</v>
          </cell>
          <cell r="CT1055">
            <v>0</v>
          </cell>
          <cell r="CU1055">
            <v>0</v>
          </cell>
          <cell r="CV1055">
            <v>0</v>
          </cell>
          <cell r="CW1055">
            <v>0</v>
          </cell>
          <cell r="CX1055">
            <v>0</v>
          </cell>
          <cell r="CY1055">
            <v>0</v>
          </cell>
          <cell r="CZ1055">
            <v>0</v>
          </cell>
          <cell r="DA1055">
            <v>0</v>
          </cell>
          <cell r="DB1055">
            <v>0</v>
          </cell>
          <cell r="DC1055">
            <v>0</v>
          </cell>
          <cell r="DD1055">
            <v>0</v>
          </cell>
          <cell r="DE1055">
            <v>0</v>
          </cell>
          <cell r="DF1055">
            <v>0</v>
          </cell>
          <cell r="DG1055">
            <v>0</v>
          </cell>
          <cell r="DH1055">
            <v>0</v>
          </cell>
          <cell r="DI1055">
            <v>0</v>
          </cell>
          <cell r="DJ1055">
            <v>0</v>
          </cell>
          <cell r="DK1055">
            <v>0</v>
          </cell>
          <cell r="DL1055">
            <v>0</v>
          </cell>
          <cell r="DM1055">
            <v>0</v>
          </cell>
          <cell r="DN1055">
            <v>0</v>
          </cell>
          <cell r="DO1055">
            <v>0</v>
          </cell>
          <cell r="DP1055">
            <v>0</v>
          </cell>
          <cell r="DQ1055">
            <v>0</v>
          </cell>
          <cell r="DR1055">
            <v>0</v>
          </cell>
          <cell r="DS1055">
            <v>0</v>
          </cell>
          <cell r="DT1055">
            <v>0</v>
          </cell>
          <cell r="DU1055">
            <v>0</v>
          </cell>
          <cell r="DV1055">
            <v>0</v>
          </cell>
          <cell r="DW1055">
            <v>0</v>
          </cell>
          <cell r="DX1055">
            <v>0</v>
          </cell>
          <cell r="DY1055">
            <v>0</v>
          </cell>
          <cell r="DZ1055">
            <v>0</v>
          </cell>
          <cell r="EA1055">
            <v>0</v>
          </cell>
          <cell r="EB1055">
            <v>0</v>
          </cell>
          <cell r="EC1055">
            <v>0</v>
          </cell>
          <cell r="ED1055">
            <v>0</v>
          </cell>
        </row>
        <row r="1056"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0</v>
          </cell>
          <cell r="AX1056">
            <v>0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0</v>
          </cell>
          <cell r="BD1056">
            <v>0</v>
          </cell>
          <cell r="BE1056">
            <v>0</v>
          </cell>
          <cell r="BF1056">
            <v>0</v>
          </cell>
          <cell r="BG1056">
            <v>0</v>
          </cell>
          <cell r="BH1056">
            <v>0</v>
          </cell>
          <cell r="BI1056">
            <v>0</v>
          </cell>
          <cell r="BJ1056">
            <v>0</v>
          </cell>
          <cell r="BK1056">
            <v>0</v>
          </cell>
          <cell r="BL1056">
            <v>0</v>
          </cell>
          <cell r="BM1056">
            <v>0</v>
          </cell>
          <cell r="BN1056">
            <v>0</v>
          </cell>
          <cell r="BO1056">
            <v>0</v>
          </cell>
          <cell r="BP1056">
            <v>0</v>
          </cell>
          <cell r="BQ1056">
            <v>0</v>
          </cell>
          <cell r="BR1056">
            <v>0</v>
          </cell>
          <cell r="BS1056">
            <v>0</v>
          </cell>
          <cell r="BT1056">
            <v>0</v>
          </cell>
          <cell r="BU1056">
            <v>0</v>
          </cell>
          <cell r="BV1056">
            <v>0</v>
          </cell>
          <cell r="BW1056">
            <v>0</v>
          </cell>
          <cell r="BX1056">
            <v>0</v>
          </cell>
          <cell r="BY1056">
            <v>0</v>
          </cell>
          <cell r="BZ1056">
            <v>0</v>
          </cell>
          <cell r="CA1056">
            <v>0</v>
          </cell>
          <cell r="CB1056">
            <v>0</v>
          </cell>
          <cell r="CC1056">
            <v>0</v>
          </cell>
          <cell r="CD1056">
            <v>0</v>
          </cell>
          <cell r="CE1056">
            <v>0</v>
          </cell>
          <cell r="CF1056">
            <v>0</v>
          </cell>
          <cell r="CG1056">
            <v>0</v>
          </cell>
          <cell r="CH1056">
            <v>0</v>
          </cell>
          <cell r="CI1056">
            <v>0</v>
          </cell>
          <cell r="CJ1056">
            <v>0</v>
          </cell>
          <cell r="CK1056">
            <v>0</v>
          </cell>
          <cell r="CL1056">
            <v>0</v>
          </cell>
          <cell r="CM1056">
            <v>0</v>
          </cell>
          <cell r="CN1056">
            <v>0</v>
          </cell>
          <cell r="CO1056">
            <v>0</v>
          </cell>
          <cell r="CP1056">
            <v>0</v>
          </cell>
          <cell r="CQ1056">
            <v>0</v>
          </cell>
          <cell r="CR1056">
            <v>0</v>
          </cell>
          <cell r="CS1056">
            <v>0</v>
          </cell>
          <cell r="CT1056">
            <v>0</v>
          </cell>
          <cell r="CU1056">
            <v>0</v>
          </cell>
          <cell r="CV1056">
            <v>0</v>
          </cell>
          <cell r="CW1056">
            <v>0</v>
          </cell>
          <cell r="CX1056">
            <v>0</v>
          </cell>
          <cell r="CY1056">
            <v>0</v>
          </cell>
          <cell r="CZ1056">
            <v>0</v>
          </cell>
          <cell r="DA1056">
            <v>0</v>
          </cell>
          <cell r="DB1056">
            <v>0</v>
          </cell>
          <cell r="DC1056">
            <v>0</v>
          </cell>
          <cell r="DD1056">
            <v>0</v>
          </cell>
          <cell r="DE1056">
            <v>0</v>
          </cell>
          <cell r="DF1056">
            <v>0</v>
          </cell>
          <cell r="DG1056">
            <v>0</v>
          </cell>
          <cell r="DH1056">
            <v>0</v>
          </cell>
          <cell r="DI1056">
            <v>0</v>
          </cell>
          <cell r="DJ1056">
            <v>0</v>
          </cell>
          <cell r="DK1056">
            <v>0</v>
          </cell>
          <cell r="DL1056">
            <v>0</v>
          </cell>
          <cell r="DM1056">
            <v>0</v>
          </cell>
          <cell r="DN1056">
            <v>0</v>
          </cell>
          <cell r="DO1056">
            <v>0</v>
          </cell>
          <cell r="DP1056">
            <v>0</v>
          </cell>
          <cell r="DQ1056">
            <v>0</v>
          </cell>
          <cell r="DR1056">
            <v>0</v>
          </cell>
          <cell r="DS1056">
            <v>0</v>
          </cell>
          <cell r="DT1056">
            <v>0</v>
          </cell>
          <cell r="DU1056">
            <v>0</v>
          </cell>
          <cell r="DV1056">
            <v>0</v>
          </cell>
          <cell r="DW1056">
            <v>0</v>
          </cell>
          <cell r="DX1056">
            <v>0</v>
          </cell>
          <cell r="DY1056">
            <v>0</v>
          </cell>
          <cell r="DZ1056">
            <v>0</v>
          </cell>
          <cell r="EA1056">
            <v>0</v>
          </cell>
          <cell r="EB1056">
            <v>0</v>
          </cell>
          <cell r="EC1056">
            <v>0</v>
          </cell>
          <cell r="ED1056">
            <v>0</v>
          </cell>
        </row>
        <row r="1057"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O1057">
            <v>0</v>
          </cell>
          <cell r="AP1057">
            <v>0</v>
          </cell>
          <cell r="AQ1057">
            <v>0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0</v>
          </cell>
          <cell r="AW1057">
            <v>0</v>
          </cell>
          <cell r="AX1057">
            <v>0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0</v>
          </cell>
          <cell r="BD1057">
            <v>0</v>
          </cell>
          <cell r="BE1057">
            <v>0</v>
          </cell>
          <cell r="BF1057">
            <v>0</v>
          </cell>
          <cell r="BG1057">
            <v>0</v>
          </cell>
          <cell r="BH1057">
            <v>0</v>
          </cell>
          <cell r="BI1057">
            <v>0</v>
          </cell>
          <cell r="BJ1057">
            <v>0</v>
          </cell>
          <cell r="BK1057">
            <v>0</v>
          </cell>
          <cell r="BL1057">
            <v>0</v>
          </cell>
          <cell r="BM1057">
            <v>0</v>
          </cell>
          <cell r="BN1057">
            <v>0</v>
          </cell>
          <cell r="BO1057">
            <v>0</v>
          </cell>
          <cell r="BP1057">
            <v>0</v>
          </cell>
          <cell r="BQ1057">
            <v>0</v>
          </cell>
          <cell r="BR1057">
            <v>0</v>
          </cell>
          <cell r="BS1057">
            <v>0</v>
          </cell>
          <cell r="BT1057">
            <v>0</v>
          </cell>
          <cell r="BU1057">
            <v>0</v>
          </cell>
          <cell r="BV1057">
            <v>0</v>
          </cell>
          <cell r="BW1057">
            <v>0</v>
          </cell>
          <cell r="BX1057">
            <v>0</v>
          </cell>
          <cell r="BY1057">
            <v>0</v>
          </cell>
          <cell r="BZ1057">
            <v>0</v>
          </cell>
          <cell r="CA1057">
            <v>0</v>
          </cell>
          <cell r="CB1057">
            <v>0</v>
          </cell>
          <cell r="CC1057">
            <v>0</v>
          </cell>
          <cell r="CD1057">
            <v>0</v>
          </cell>
          <cell r="CE1057">
            <v>0</v>
          </cell>
          <cell r="CF1057">
            <v>0</v>
          </cell>
          <cell r="CG1057">
            <v>0</v>
          </cell>
          <cell r="CH1057">
            <v>0</v>
          </cell>
          <cell r="CI1057">
            <v>0</v>
          </cell>
          <cell r="CJ1057">
            <v>0</v>
          </cell>
          <cell r="CK1057">
            <v>0</v>
          </cell>
          <cell r="CL1057">
            <v>0</v>
          </cell>
          <cell r="CM1057">
            <v>0</v>
          </cell>
          <cell r="CN1057">
            <v>0</v>
          </cell>
          <cell r="CO1057">
            <v>0</v>
          </cell>
          <cell r="CP1057">
            <v>0</v>
          </cell>
          <cell r="CQ1057">
            <v>0</v>
          </cell>
          <cell r="CR1057">
            <v>0</v>
          </cell>
          <cell r="CS1057">
            <v>0</v>
          </cell>
          <cell r="CT1057">
            <v>0</v>
          </cell>
          <cell r="CU1057">
            <v>0</v>
          </cell>
          <cell r="CV1057">
            <v>0</v>
          </cell>
          <cell r="CW1057">
            <v>0</v>
          </cell>
          <cell r="CX1057">
            <v>0</v>
          </cell>
          <cell r="CY1057">
            <v>0</v>
          </cell>
          <cell r="CZ1057">
            <v>0</v>
          </cell>
          <cell r="DA1057">
            <v>0</v>
          </cell>
          <cell r="DB1057">
            <v>0</v>
          </cell>
          <cell r="DC1057">
            <v>0</v>
          </cell>
          <cell r="DD1057">
            <v>0</v>
          </cell>
          <cell r="DE1057">
            <v>0</v>
          </cell>
          <cell r="DF1057">
            <v>0</v>
          </cell>
          <cell r="DG1057">
            <v>0</v>
          </cell>
          <cell r="DH1057">
            <v>0</v>
          </cell>
          <cell r="DI1057">
            <v>0</v>
          </cell>
          <cell r="DJ1057">
            <v>0</v>
          </cell>
          <cell r="DK1057">
            <v>0</v>
          </cell>
          <cell r="DL1057">
            <v>0</v>
          </cell>
          <cell r="DM1057">
            <v>0</v>
          </cell>
          <cell r="DN1057">
            <v>0</v>
          </cell>
          <cell r="DO1057">
            <v>0</v>
          </cell>
          <cell r="DP1057">
            <v>0</v>
          </cell>
          <cell r="DQ1057">
            <v>0</v>
          </cell>
          <cell r="DR1057">
            <v>0</v>
          </cell>
          <cell r="DS1057">
            <v>0</v>
          </cell>
          <cell r="DT1057">
            <v>0</v>
          </cell>
          <cell r="DU1057">
            <v>0</v>
          </cell>
          <cell r="DV1057">
            <v>0</v>
          </cell>
          <cell r="DW1057">
            <v>0</v>
          </cell>
          <cell r="DX1057">
            <v>0</v>
          </cell>
          <cell r="DY1057">
            <v>0</v>
          </cell>
          <cell r="DZ1057">
            <v>0</v>
          </cell>
          <cell r="EA1057">
            <v>0</v>
          </cell>
          <cell r="EB1057">
            <v>0</v>
          </cell>
          <cell r="EC1057">
            <v>0</v>
          </cell>
          <cell r="ED1057">
            <v>0</v>
          </cell>
        </row>
        <row r="1058"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O1058">
            <v>0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T1058">
            <v>0</v>
          </cell>
          <cell r="AU1058">
            <v>0</v>
          </cell>
          <cell r="AV1058">
            <v>0</v>
          </cell>
          <cell r="AW1058">
            <v>0</v>
          </cell>
          <cell r="AX1058">
            <v>0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0</v>
          </cell>
          <cell r="BD1058">
            <v>0</v>
          </cell>
          <cell r="BE1058">
            <v>0</v>
          </cell>
          <cell r="BF1058">
            <v>0</v>
          </cell>
          <cell r="BG1058">
            <v>0</v>
          </cell>
          <cell r="BH1058">
            <v>0</v>
          </cell>
          <cell r="BI1058">
            <v>0</v>
          </cell>
          <cell r="BJ1058">
            <v>0</v>
          </cell>
          <cell r="BK1058">
            <v>0</v>
          </cell>
          <cell r="BL1058">
            <v>0</v>
          </cell>
          <cell r="BM1058">
            <v>0</v>
          </cell>
          <cell r="BN1058">
            <v>0</v>
          </cell>
          <cell r="BO1058">
            <v>0</v>
          </cell>
          <cell r="BP1058">
            <v>0</v>
          </cell>
          <cell r="BQ1058">
            <v>0</v>
          </cell>
          <cell r="BR1058">
            <v>0</v>
          </cell>
          <cell r="BS1058">
            <v>0</v>
          </cell>
          <cell r="BT1058">
            <v>0</v>
          </cell>
          <cell r="BU1058">
            <v>0</v>
          </cell>
          <cell r="BV1058">
            <v>0</v>
          </cell>
          <cell r="BW1058">
            <v>0</v>
          </cell>
          <cell r="BX1058">
            <v>0</v>
          </cell>
          <cell r="BY1058">
            <v>0</v>
          </cell>
          <cell r="BZ1058">
            <v>0</v>
          </cell>
          <cell r="CA1058">
            <v>0</v>
          </cell>
          <cell r="CB1058">
            <v>0</v>
          </cell>
          <cell r="CC1058">
            <v>0</v>
          </cell>
          <cell r="CD1058">
            <v>0</v>
          </cell>
          <cell r="CE1058">
            <v>0</v>
          </cell>
          <cell r="CF1058">
            <v>0</v>
          </cell>
          <cell r="CG1058">
            <v>0</v>
          </cell>
          <cell r="CH1058">
            <v>0</v>
          </cell>
          <cell r="CI1058">
            <v>0</v>
          </cell>
          <cell r="CJ1058">
            <v>0</v>
          </cell>
          <cell r="CK1058">
            <v>0</v>
          </cell>
          <cell r="CL1058">
            <v>0</v>
          </cell>
          <cell r="CM1058">
            <v>0</v>
          </cell>
          <cell r="CN1058">
            <v>0</v>
          </cell>
          <cell r="CO1058">
            <v>0</v>
          </cell>
          <cell r="CP1058">
            <v>0</v>
          </cell>
          <cell r="CQ1058">
            <v>0</v>
          </cell>
          <cell r="CR1058">
            <v>0</v>
          </cell>
          <cell r="CS1058">
            <v>0</v>
          </cell>
          <cell r="CT1058">
            <v>0</v>
          </cell>
          <cell r="CU1058">
            <v>0</v>
          </cell>
          <cell r="CV1058">
            <v>0</v>
          </cell>
          <cell r="CW1058">
            <v>0</v>
          </cell>
          <cell r="CX1058">
            <v>0</v>
          </cell>
          <cell r="CY1058">
            <v>0</v>
          </cell>
          <cell r="CZ1058">
            <v>0</v>
          </cell>
          <cell r="DA1058">
            <v>0</v>
          </cell>
          <cell r="DB1058">
            <v>0</v>
          </cell>
          <cell r="DC1058">
            <v>0</v>
          </cell>
          <cell r="DD1058">
            <v>0</v>
          </cell>
          <cell r="DE1058">
            <v>0</v>
          </cell>
          <cell r="DF1058">
            <v>0</v>
          </cell>
          <cell r="DG1058">
            <v>0</v>
          </cell>
          <cell r="DH1058">
            <v>0</v>
          </cell>
          <cell r="DI1058">
            <v>0</v>
          </cell>
          <cell r="DJ1058">
            <v>0</v>
          </cell>
          <cell r="DK1058">
            <v>0</v>
          </cell>
          <cell r="DL1058">
            <v>0</v>
          </cell>
          <cell r="DM1058">
            <v>0</v>
          </cell>
          <cell r="DN1058">
            <v>0</v>
          </cell>
          <cell r="DO1058">
            <v>0</v>
          </cell>
          <cell r="DP1058">
            <v>0</v>
          </cell>
          <cell r="DQ1058">
            <v>0</v>
          </cell>
          <cell r="DR1058">
            <v>0</v>
          </cell>
          <cell r="DS1058">
            <v>0</v>
          </cell>
          <cell r="DT1058">
            <v>0</v>
          </cell>
          <cell r="DU1058">
            <v>0</v>
          </cell>
          <cell r="DV1058">
            <v>0</v>
          </cell>
          <cell r="DW1058">
            <v>0</v>
          </cell>
          <cell r="DX1058">
            <v>0</v>
          </cell>
          <cell r="DY1058">
            <v>0</v>
          </cell>
          <cell r="DZ1058">
            <v>0</v>
          </cell>
          <cell r="EA1058">
            <v>0</v>
          </cell>
          <cell r="EB1058">
            <v>0</v>
          </cell>
          <cell r="EC1058">
            <v>0</v>
          </cell>
          <cell r="ED1058">
            <v>0</v>
          </cell>
        </row>
        <row r="1059"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O1059">
            <v>0</v>
          </cell>
          <cell r="AP1059">
            <v>0</v>
          </cell>
          <cell r="AQ1059">
            <v>0</v>
          </cell>
          <cell r="AR1059">
            <v>0</v>
          </cell>
          <cell r="AS1059">
            <v>0</v>
          </cell>
          <cell r="AT1059">
            <v>0</v>
          </cell>
          <cell r="AU1059">
            <v>0</v>
          </cell>
          <cell r="AV1059">
            <v>0</v>
          </cell>
          <cell r="AW1059">
            <v>0</v>
          </cell>
          <cell r="AX1059">
            <v>0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0</v>
          </cell>
          <cell r="BD1059">
            <v>0</v>
          </cell>
          <cell r="BE1059">
            <v>0</v>
          </cell>
          <cell r="BF1059">
            <v>0</v>
          </cell>
          <cell r="BG1059">
            <v>0</v>
          </cell>
          <cell r="BH1059">
            <v>0</v>
          </cell>
          <cell r="BI1059">
            <v>0</v>
          </cell>
          <cell r="BJ1059">
            <v>0</v>
          </cell>
          <cell r="BK1059">
            <v>0</v>
          </cell>
          <cell r="BL1059">
            <v>0</v>
          </cell>
          <cell r="BM1059">
            <v>0</v>
          </cell>
          <cell r="BN1059">
            <v>0</v>
          </cell>
          <cell r="BO1059">
            <v>0</v>
          </cell>
          <cell r="BP1059">
            <v>0</v>
          </cell>
          <cell r="BQ1059">
            <v>0</v>
          </cell>
          <cell r="BR1059">
            <v>0</v>
          </cell>
          <cell r="BS1059">
            <v>0</v>
          </cell>
          <cell r="BT1059">
            <v>0</v>
          </cell>
          <cell r="BU1059">
            <v>0</v>
          </cell>
          <cell r="BV1059">
            <v>0</v>
          </cell>
          <cell r="BW1059">
            <v>0</v>
          </cell>
          <cell r="BX1059">
            <v>0</v>
          </cell>
          <cell r="BY1059">
            <v>0</v>
          </cell>
          <cell r="BZ1059">
            <v>0</v>
          </cell>
          <cell r="CA1059">
            <v>0</v>
          </cell>
          <cell r="CB1059">
            <v>0</v>
          </cell>
          <cell r="CC1059">
            <v>0</v>
          </cell>
          <cell r="CD1059">
            <v>0</v>
          </cell>
          <cell r="CE1059">
            <v>0</v>
          </cell>
          <cell r="CF1059">
            <v>0</v>
          </cell>
          <cell r="CG1059">
            <v>0</v>
          </cell>
          <cell r="CH1059">
            <v>0</v>
          </cell>
          <cell r="CI1059">
            <v>0</v>
          </cell>
          <cell r="CJ1059">
            <v>0</v>
          </cell>
          <cell r="CK1059">
            <v>0</v>
          </cell>
          <cell r="CL1059">
            <v>0</v>
          </cell>
          <cell r="CM1059">
            <v>0</v>
          </cell>
          <cell r="CN1059">
            <v>0</v>
          </cell>
          <cell r="CO1059">
            <v>0</v>
          </cell>
          <cell r="CP1059">
            <v>0</v>
          </cell>
          <cell r="CQ1059">
            <v>0</v>
          </cell>
          <cell r="CR1059">
            <v>0</v>
          </cell>
          <cell r="CS1059">
            <v>0</v>
          </cell>
          <cell r="CT1059">
            <v>0</v>
          </cell>
          <cell r="CU1059">
            <v>0</v>
          </cell>
          <cell r="CV1059">
            <v>0</v>
          </cell>
          <cell r="CW1059">
            <v>0</v>
          </cell>
          <cell r="CX1059">
            <v>0</v>
          </cell>
          <cell r="CY1059">
            <v>0</v>
          </cell>
          <cell r="CZ1059">
            <v>0</v>
          </cell>
          <cell r="DA1059">
            <v>0</v>
          </cell>
          <cell r="DB1059">
            <v>0</v>
          </cell>
          <cell r="DC1059">
            <v>0</v>
          </cell>
          <cell r="DD1059">
            <v>0</v>
          </cell>
          <cell r="DE1059">
            <v>0</v>
          </cell>
          <cell r="DF1059">
            <v>0</v>
          </cell>
          <cell r="DG1059">
            <v>0</v>
          </cell>
          <cell r="DH1059">
            <v>0</v>
          </cell>
          <cell r="DI1059">
            <v>0</v>
          </cell>
          <cell r="DJ1059">
            <v>0</v>
          </cell>
          <cell r="DK1059">
            <v>0</v>
          </cell>
          <cell r="DL1059">
            <v>0</v>
          </cell>
          <cell r="DM1059">
            <v>0</v>
          </cell>
          <cell r="DN1059">
            <v>0</v>
          </cell>
          <cell r="DO1059">
            <v>0</v>
          </cell>
          <cell r="DP1059">
            <v>0</v>
          </cell>
          <cell r="DQ1059">
            <v>0</v>
          </cell>
          <cell r="DR1059">
            <v>0</v>
          </cell>
          <cell r="DS1059">
            <v>0</v>
          </cell>
          <cell r="DT1059">
            <v>0</v>
          </cell>
          <cell r="DU1059">
            <v>0</v>
          </cell>
          <cell r="DV1059">
            <v>0</v>
          </cell>
          <cell r="DW1059">
            <v>0</v>
          </cell>
          <cell r="DX1059">
            <v>0</v>
          </cell>
          <cell r="DY1059">
            <v>0</v>
          </cell>
          <cell r="DZ1059">
            <v>0</v>
          </cell>
          <cell r="EA1059">
            <v>0</v>
          </cell>
          <cell r="EB1059">
            <v>0</v>
          </cell>
          <cell r="EC1059">
            <v>0</v>
          </cell>
          <cell r="ED1059">
            <v>0</v>
          </cell>
        </row>
        <row r="1060"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O1060">
            <v>0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T1060">
            <v>0</v>
          </cell>
          <cell r="AU1060">
            <v>0.01</v>
          </cell>
          <cell r="AV1060">
            <v>0</v>
          </cell>
          <cell r="AW1060">
            <v>0</v>
          </cell>
          <cell r="AX1060">
            <v>0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0.01</v>
          </cell>
          <cell r="BD1060">
            <v>0</v>
          </cell>
          <cell r="BE1060">
            <v>0</v>
          </cell>
          <cell r="BF1060">
            <v>0</v>
          </cell>
          <cell r="BG1060">
            <v>0</v>
          </cell>
          <cell r="BH1060">
            <v>0.01</v>
          </cell>
          <cell r="BI1060">
            <v>0</v>
          </cell>
          <cell r="BJ1060">
            <v>0</v>
          </cell>
          <cell r="BK1060">
            <v>0</v>
          </cell>
          <cell r="BL1060">
            <v>0</v>
          </cell>
          <cell r="BM1060">
            <v>0</v>
          </cell>
          <cell r="BN1060">
            <v>0</v>
          </cell>
          <cell r="BO1060">
            <v>0</v>
          </cell>
          <cell r="BP1060">
            <v>0</v>
          </cell>
          <cell r="BQ1060">
            <v>0</v>
          </cell>
          <cell r="BR1060">
            <v>0</v>
          </cell>
          <cell r="BS1060">
            <v>0</v>
          </cell>
          <cell r="BT1060">
            <v>0</v>
          </cell>
          <cell r="BU1060">
            <v>0</v>
          </cell>
          <cell r="BV1060">
            <v>0</v>
          </cell>
          <cell r="BW1060">
            <v>0</v>
          </cell>
          <cell r="BX1060">
            <v>0</v>
          </cell>
          <cell r="BY1060">
            <v>0</v>
          </cell>
          <cell r="BZ1060">
            <v>0</v>
          </cell>
          <cell r="CA1060">
            <v>0</v>
          </cell>
          <cell r="CB1060">
            <v>0</v>
          </cell>
          <cell r="CC1060">
            <v>0</v>
          </cell>
          <cell r="CD1060">
            <v>0</v>
          </cell>
          <cell r="CE1060">
            <v>0</v>
          </cell>
          <cell r="CF1060">
            <v>0</v>
          </cell>
          <cell r="CG1060">
            <v>0</v>
          </cell>
          <cell r="CH1060">
            <v>0</v>
          </cell>
          <cell r="CI1060">
            <v>0</v>
          </cell>
          <cell r="CJ1060">
            <v>0</v>
          </cell>
          <cell r="CK1060">
            <v>0</v>
          </cell>
          <cell r="CL1060">
            <v>0</v>
          </cell>
          <cell r="CM1060">
            <v>0</v>
          </cell>
          <cell r="CN1060">
            <v>0</v>
          </cell>
          <cell r="CO1060">
            <v>0</v>
          </cell>
          <cell r="CP1060">
            <v>0</v>
          </cell>
          <cell r="CQ1060">
            <v>0</v>
          </cell>
          <cell r="CR1060">
            <v>0</v>
          </cell>
          <cell r="CS1060">
            <v>0</v>
          </cell>
          <cell r="CT1060">
            <v>0</v>
          </cell>
          <cell r="CU1060">
            <v>0</v>
          </cell>
          <cell r="CV1060">
            <v>0</v>
          </cell>
          <cell r="CW1060">
            <v>0</v>
          </cell>
          <cell r="CX1060">
            <v>0</v>
          </cell>
          <cell r="CY1060">
            <v>0</v>
          </cell>
          <cell r="CZ1060">
            <v>0</v>
          </cell>
          <cell r="DA1060">
            <v>0</v>
          </cell>
          <cell r="DB1060">
            <v>0</v>
          </cell>
          <cell r="DC1060">
            <v>0</v>
          </cell>
          <cell r="DD1060">
            <v>0</v>
          </cell>
          <cell r="DE1060">
            <v>0</v>
          </cell>
          <cell r="DF1060">
            <v>0</v>
          </cell>
          <cell r="DG1060">
            <v>0</v>
          </cell>
          <cell r="DH1060">
            <v>0</v>
          </cell>
          <cell r="DI1060">
            <v>0</v>
          </cell>
          <cell r="DJ1060">
            <v>0</v>
          </cell>
          <cell r="DK1060">
            <v>0</v>
          </cell>
          <cell r="DL1060">
            <v>0</v>
          </cell>
          <cell r="DM1060">
            <v>0</v>
          </cell>
          <cell r="DN1060">
            <v>0</v>
          </cell>
          <cell r="DO1060">
            <v>0</v>
          </cell>
          <cell r="DP1060">
            <v>0</v>
          </cell>
          <cell r="DQ1060">
            <v>0</v>
          </cell>
          <cell r="DR1060">
            <v>0</v>
          </cell>
          <cell r="DS1060">
            <v>0</v>
          </cell>
          <cell r="DT1060">
            <v>0</v>
          </cell>
          <cell r="DU1060">
            <v>0</v>
          </cell>
          <cell r="DV1060">
            <v>0</v>
          </cell>
          <cell r="DW1060">
            <v>0</v>
          </cell>
          <cell r="DX1060">
            <v>0</v>
          </cell>
          <cell r="DY1060">
            <v>0</v>
          </cell>
          <cell r="DZ1060">
            <v>0</v>
          </cell>
          <cell r="EA1060">
            <v>0</v>
          </cell>
          <cell r="EB1060">
            <v>0</v>
          </cell>
          <cell r="EC1060">
            <v>0</v>
          </cell>
          <cell r="ED1060">
            <v>0</v>
          </cell>
        </row>
        <row r="1061"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O1061">
            <v>0</v>
          </cell>
          <cell r="AP1061">
            <v>0</v>
          </cell>
          <cell r="AQ1061">
            <v>0</v>
          </cell>
          <cell r="AR1061">
            <v>0</v>
          </cell>
          <cell r="AS1061">
            <v>0</v>
          </cell>
          <cell r="AT1061">
            <v>0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0</v>
          </cell>
          <cell r="BD1061">
            <v>0</v>
          </cell>
          <cell r="BE1061">
            <v>0</v>
          </cell>
          <cell r="BF1061">
            <v>0</v>
          </cell>
          <cell r="BG1061">
            <v>0</v>
          </cell>
          <cell r="BH1061">
            <v>0</v>
          </cell>
          <cell r="BI1061">
            <v>0</v>
          </cell>
          <cell r="BJ1061">
            <v>0</v>
          </cell>
          <cell r="BK1061">
            <v>0</v>
          </cell>
          <cell r="BL1061">
            <v>0</v>
          </cell>
          <cell r="BM1061">
            <v>0</v>
          </cell>
          <cell r="BN1061">
            <v>0</v>
          </cell>
          <cell r="BO1061">
            <v>0</v>
          </cell>
          <cell r="BP1061">
            <v>0</v>
          </cell>
          <cell r="BQ1061">
            <v>0</v>
          </cell>
          <cell r="BR1061">
            <v>0</v>
          </cell>
          <cell r="BS1061">
            <v>0</v>
          </cell>
          <cell r="BT1061">
            <v>0</v>
          </cell>
          <cell r="BU1061">
            <v>0</v>
          </cell>
          <cell r="BV1061">
            <v>0</v>
          </cell>
          <cell r="BW1061">
            <v>0</v>
          </cell>
          <cell r="BX1061">
            <v>0</v>
          </cell>
          <cell r="BY1061">
            <v>0</v>
          </cell>
          <cell r="BZ1061">
            <v>0</v>
          </cell>
          <cell r="CA1061">
            <v>0</v>
          </cell>
          <cell r="CB1061">
            <v>0</v>
          </cell>
          <cell r="CC1061">
            <v>0</v>
          </cell>
          <cell r="CD1061">
            <v>0</v>
          </cell>
          <cell r="CE1061">
            <v>0</v>
          </cell>
          <cell r="CF1061">
            <v>0</v>
          </cell>
          <cell r="CG1061">
            <v>0</v>
          </cell>
          <cell r="CH1061">
            <v>0</v>
          </cell>
          <cell r="CI1061">
            <v>0</v>
          </cell>
          <cell r="CJ1061">
            <v>0</v>
          </cell>
          <cell r="CK1061">
            <v>0</v>
          </cell>
          <cell r="CL1061">
            <v>0</v>
          </cell>
          <cell r="CM1061">
            <v>0</v>
          </cell>
          <cell r="CN1061">
            <v>0</v>
          </cell>
          <cell r="CO1061">
            <v>0</v>
          </cell>
          <cell r="CP1061">
            <v>0</v>
          </cell>
          <cell r="CQ1061">
            <v>0</v>
          </cell>
          <cell r="CR1061">
            <v>0</v>
          </cell>
          <cell r="CS1061">
            <v>0</v>
          </cell>
          <cell r="CT1061">
            <v>0</v>
          </cell>
          <cell r="CU1061">
            <v>0</v>
          </cell>
          <cell r="CV1061">
            <v>0</v>
          </cell>
          <cell r="CW1061">
            <v>0</v>
          </cell>
          <cell r="CX1061">
            <v>0</v>
          </cell>
          <cell r="CY1061">
            <v>0</v>
          </cell>
          <cell r="CZ1061">
            <v>0</v>
          </cell>
          <cell r="DA1061">
            <v>0</v>
          </cell>
          <cell r="DB1061">
            <v>0</v>
          </cell>
          <cell r="DC1061">
            <v>0</v>
          </cell>
          <cell r="DD1061">
            <v>0</v>
          </cell>
          <cell r="DE1061">
            <v>0</v>
          </cell>
          <cell r="DF1061">
            <v>0</v>
          </cell>
          <cell r="DG1061">
            <v>0</v>
          </cell>
          <cell r="DH1061">
            <v>0</v>
          </cell>
          <cell r="DI1061">
            <v>0</v>
          </cell>
          <cell r="DJ1061">
            <v>0</v>
          </cell>
          <cell r="DK1061">
            <v>0</v>
          </cell>
          <cell r="DL1061">
            <v>0</v>
          </cell>
          <cell r="DM1061">
            <v>0</v>
          </cell>
          <cell r="DN1061">
            <v>0</v>
          </cell>
          <cell r="DO1061">
            <v>0</v>
          </cell>
          <cell r="DP1061">
            <v>0</v>
          </cell>
          <cell r="DQ1061">
            <v>0</v>
          </cell>
          <cell r="DR1061">
            <v>0</v>
          </cell>
          <cell r="DS1061">
            <v>0</v>
          </cell>
          <cell r="DT1061">
            <v>0</v>
          </cell>
          <cell r="DU1061">
            <v>0</v>
          </cell>
          <cell r="DV1061">
            <v>0</v>
          </cell>
          <cell r="DW1061">
            <v>0</v>
          </cell>
          <cell r="DX1061">
            <v>0</v>
          </cell>
          <cell r="DY1061">
            <v>0</v>
          </cell>
          <cell r="DZ1061">
            <v>0</v>
          </cell>
          <cell r="EA1061">
            <v>0</v>
          </cell>
          <cell r="EB1061">
            <v>0</v>
          </cell>
          <cell r="EC1061">
            <v>0</v>
          </cell>
          <cell r="ED1061">
            <v>0</v>
          </cell>
        </row>
        <row r="1062"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0</v>
          </cell>
          <cell r="AV1062">
            <v>0</v>
          </cell>
          <cell r="AW1062">
            <v>0</v>
          </cell>
          <cell r="AX1062">
            <v>0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0</v>
          </cell>
          <cell r="BD1062">
            <v>0</v>
          </cell>
          <cell r="BE1062">
            <v>0</v>
          </cell>
          <cell r="BF1062">
            <v>0</v>
          </cell>
          <cell r="BG1062">
            <v>0</v>
          </cell>
          <cell r="BH1062">
            <v>0</v>
          </cell>
          <cell r="BI1062">
            <v>0</v>
          </cell>
          <cell r="BJ1062">
            <v>0</v>
          </cell>
          <cell r="BK1062">
            <v>0</v>
          </cell>
          <cell r="BL1062">
            <v>0</v>
          </cell>
          <cell r="BM1062">
            <v>0</v>
          </cell>
          <cell r="BN1062">
            <v>0</v>
          </cell>
          <cell r="BO1062">
            <v>0</v>
          </cell>
          <cell r="BP1062">
            <v>0</v>
          </cell>
          <cell r="BQ1062">
            <v>0</v>
          </cell>
          <cell r="BR1062">
            <v>0</v>
          </cell>
          <cell r="BS1062">
            <v>0</v>
          </cell>
          <cell r="BT1062">
            <v>0</v>
          </cell>
          <cell r="BU1062">
            <v>0</v>
          </cell>
          <cell r="BV1062">
            <v>0</v>
          </cell>
          <cell r="BW1062">
            <v>0</v>
          </cell>
          <cell r="BX1062">
            <v>0</v>
          </cell>
          <cell r="BY1062">
            <v>0</v>
          </cell>
          <cell r="BZ1062">
            <v>0</v>
          </cell>
          <cell r="CA1062">
            <v>0</v>
          </cell>
          <cell r="CB1062">
            <v>0</v>
          </cell>
          <cell r="CC1062">
            <v>0</v>
          </cell>
          <cell r="CD1062">
            <v>0</v>
          </cell>
          <cell r="CE1062">
            <v>0</v>
          </cell>
          <cell r="CF1062">
            <v>0</v>
          </cell>
          <cell r="CG1062">
            <v>0</v>
          </cell>
          <cell r="CH1062">
            <v>0</v>
          </cell>
          <cell r="CI1062">
            <v>0</v>
          </cell>
          <cell r="CJ1062">
            <v>0</v>
          </cell>
          <cell r="CK1062">
            <v>0</v>
          </cell>
          <cell r="CL1062">
            <v>0</v>
          </cell>
          <cell r="CM1062">
            <v>0</v>
          </cell>
          <cell r="CN1062">
            <v>0</v>
          </cell>
          <cell r="CO1062">
            <v>0</v>
          </cell>
          <cell r="CP1062">
            <v>0</v>
          </cell>
          <cell r="CQ1062">
            <v>0</v>
          </cell>
          <cell r="CR1062">
            <v>0</v>
          </cell>
          <cell r="CS1062">
            <v>0</v>
          </cell>
          <cell r="CT1062">
            <v>0</v>
          </cell>
          <cell r="CU1062">
            <v>0</v>
          </cell>
          <cell r="CV1062">
            <v>0</v>
          </cell>
          <cell r="CW1062">
            <v>0</v>
          </cell>
          <cell r="CX1062">
            <v>0</v>
          </cell>
          <cell r="CY1062">
            <v>0</v>
          </cell>
          <cell r="CZ1062">
            <v>0</v>
          </cell>
          <cell r="DA1062">
            <v>0</v>
          </cell>
          <cell r="DB1062">
            <v>0</v>
          </cell>
          <cell r="DC1062">
            <v>0</v>
          </cell>
          <cell r="DD1062">
            <v>0</v>
          </cell>
          <cell r="DE1062">
            <v>0</v>
          </cell>
          <cell r="DF1062">
            <v>0</v>
          </cell>
          <cell r="DG1062">
            <v>0</v>
          </cell>
          <cell r="DH1062">
            <v>0</v>
          </cell>
          <cell r="DI1062">
            <v>0</v>
          </cell>
          <cell r="DJ1062">
            <v>0</v>
          </cell>
          <cell r="DK1062">
            <v>0</v>
          </cell>
          <cell r="DL1062">
            <v>0</v>
          </cell>
          <cell r="DM1062">
            <v>0</v>
          </cell>
          <cell r="DN1062">
            <v>0</v>
          </cell>
          <cell r="DO1062">
            <v>0</v>
          </cell>
          <cell r="DP1062">
            <v>0</v>
          </cell>
          <cell r="DQ1062">
            <v>0</v>
          </cell>
          <cell r="DR1062">
            <v>0</v>
          </cell>
          <cell r="DS1062">
            <v>0</v>
          </cell>
          <cell r="DT1062">
            <v>0</v>
          </cell>
          <cell r="DU1062">
            <v>0</v>
          </cell>
          <cell r="DV1062">
            <v>0</v>
          </cell>
          <cell r="DW1062">
            <v>0</v>
          </cell>
          <cell r="DX1062">
            <v>0</v>
          </cell>
          <cell r="DY1062">
            <v>0</v>
          </cell>
          <cell r="DZ1062">
            <v>0</v>
          </cell>
          <cell r="EA1062">
            <v>0</v>
          </cell>
          <cell r="EB1062">
            <v>0</v>
          </cell>
          <cell r="EC1062">
            <v>0</v>
          </cell>
          <cell r="ED1062">
            <v>0</v>
          </cell>
        </row>
        <row r="1063"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  <cell r="AM1063">
            <v>0</v>
          </cell>
          <cell r="AN1063">
            <v>0</v>
          </cell>
          <cell r="AO1063">
            <v>0</v>
          </cell>
          <cell r="AP1063">
            <v>0</v>
          </cell>
          <cell r="AQ1063">
            <v>0</v>
          </cell>
          <cell r="AR1063">
            <v>0</v>
          </cell>
          <cell r="AS1063">
            <v>0</v>
          </cell>
          <cell r="AT1063">
            <v>0</v>
          </cell>
          <cell r="AU1063">
            <v>0</v>
          </cell>
          <cell r="AV1063">
            <v>0</v>
          </cell>
          <cell r="AW1063">
            <v>0</v>
          </cell>
          <cell r="AX1063">
            <v>0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0</v>
          </cell>
          <cell r="BD1063">
            <v>0</v>
          </cell>
          <cell r="BE1063">
            <v>0</v>
          </cell>
          <cell r="BF1063">
            <v>0</v>
          </cell>
          <cell r="BG1063">
            <v>0</v>
          </cell>
          <cell r="BH1063">
            <v>0</v>
          </cell>
          <cell r="BI1063">
            <v>0</v>
          </cell>
          <cell r="BJ1063">
            <v>0</v>
          </cell>
          <cell r="BK1063">
            <v>0</v>
          </cell>
          <cell r="BL1063">
            <v>0</v>
          </cell>
          <cell r="BM1063">
            <v>0</v>
          </cell>
          <cell r="BN1063">
            <v>0</v>
          </cell>
          <cell r="BO1063">
            <v>0</v>
          </cell>
          <cell r="BP1063">
            <v>0</v>
          </cell>
          <cell r="BQ1063">
            <v>0</v>
          </cell>
          <cell r="BR1063">
            <v>0</v>
          </cell>
          <cell r="BS1063">
            <v>0</v>
          </cell>
          <cell r="BT1063">
            <v>0</v>
          </cell>
          <cell r="BU1063">
            <v>0</v>
          </cell>
          <cell r="BV1063">
            <v>0</v>
          </cell>
          <cell r="BW1063">
            <v>0</v>
          </cell>
          <cell r="BX1063">
            <v>0</v>
          </cell>
          <cell r="BY1063">
            <v>0</v>
          </cell>
          <cell r="BZ1063">
            <v>0</v>
          </cell>
          <cell r="CA1063">
            <v>0</v>
          </cell>
          <cell r="CB1063">
            <v>0</v>
          </cell>
          <cell r="CC1063">
            <v>0</v>
          </cell>
          <cell r="CD1063">
            <v>0</v>
          </cell>
          <cell r="CE1063">
            <v>0</v>
          </cell>
          <cell r="CF1063">
            <v>0</v>
          </cell>
          <cell r="CG1063">
            <v>0</v>
          </cell>
          <cell r="CH1063">
            <v>0</v>
          </cell>
          <cell r="CI1063">
            <v>0</v>
          </cell>
          <cell r="CJ1063">
            <v>0</v>
          </cell>
          <cell r="CK1063">
            <v>0</v>
          </cell>
          <cell r="CL1063">
            <v>0</v>
          </cell>
          <cell r="CM1063">
            <v>0</v>
          </cell>
          <cell r="CN1063">
            <v>0</v>
          </cell>
          <cell r="CO1063">
            <v>0</v>
          </cell>
          <cell r="CP1063">
            <v>0</v>
          </cell>
          <cell r="CQ1063">
            <v>0</v>
          </cell>
          <cell r="CR1063">
            <v>0</v>
          </cell>
          <cell r="CS1063">
            <v>0</v>
          </cell>
          <cell r="CT1063">
            <v>0</v>
          </cell>
          <cell r="CU1063">
            <v>0</v>
          </cell>
          <cell r="CV1063">
            <v>0</v>
          </cell>
          <cell r="CW1063">
            <v>0</v>
          </cell>
          <cell r="CX1063">
            <v>0</v>
          </cell>
          <cell r="CY1063">
            <v>0</v>
          </cell>
          <cell r="CZ1063">
            <v>0</v>
          </cell>
          <cell r="DA1063">
            <v>0</v>
          </cell>
          <cell r="DB1063">
            <v>0</v>
          </cell>
          <cell r="DC1063">
            <v>0</v>
          </cell>
          <cell r="DD1063">
            <v>0</v>
          </cell>
          <cell r="DE1063">
            <v>0</v>
          </cell>
          <cell r="DF1063">
            <v>0</v>
          </cell>
          <cell r="DG1063">
            <v>0</v>
          </cell>
          <cell r="DH1063">
            <v>0</v>
          </cell>
          <cell r="DI1063">
            <v>0</v>
          </cell>
          <cell r="DJ1063">
            <v>0</v>
          </cell>
          <cell r="DK1063">
            <v>0</v>
          </cell>
          <cell r="DL1063">
            <v>0</v>
          </cell>
          <cell r="DM1063">
            <v>0</v>
          </cell>
          <cell r="DN1063">
            <v>0</v>
          </cell>
          <cell r="DO1063">
            <v>0</v>
          </cell>
          <cell r="DP1063">
            <v>0</v>
          </cell>
          <cell r="DQ1063">
            <v>0</v>
          </cell>
          <cell r="DR1063">
            <v>0</v>
          </cell>
          <cell r="DS1063">
            <v>0</v>
          </cell>
          <cell r="DT1063">
            <v>0</v>
          </cell>
          <cell r="DU1063">
            <v>0</v>
          </cell>
          <cell r="DV1063">
            <v>0</v>
          </cell>
          <cell r="DW1063">
            <v>0</v>
          </cell>
          <cell r="DX1063">
            <v>0</v>
          </cell>
          <cell r="DY1063">
            <v>0</v>
          </cell>
          <cell r="DZ1063">
            <v>0</v>
          </cell>
          <cell r="EA1063">
            <v>0</v>
          </cell>
          <cell r="EB1063">
            <v>0</v>
          </cell>
          <cell r="EC1063">
            <v>0</v>
          </cell>
          <cell r="ED1063">
            <v>0</v>
          </cell>
        </row>
        <row r="1064"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0</v>
          </cell>
          <cell r="AL1064">
            <v>0</v>
          </cell>
          <cell r="AM1064">
            <v>0</v>
          </cell>
          <cell r="AN1064">
            <v>0</v>
          </cell>
          <cell r="AO1064">
            <v>0</v>
          </cell>
          <cell r="AP1064">
            <v>0</v>
          </cell>
          <cell r="AQ1064">
            <v>0</v>
          </cell>
          <cell r="AR1064">
            <v>0</v>
          </cell>
          <cell r="AS1064">
            <v>0</v>
          </cell>
          <cell r="AT1064">
            <v>0</v>
          </cell>
          <cell r="AU1064">
            <v>0</v>
          </cell>
          <cell r="AV1064">
            <v>0</v>
          </cell>
          <cell r="AW1064">
            <v>0</v>
          </cell>
          <cell r="AX1064">
            <v>0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0</v>
          </cell>
          <cell r="BD1064">
            <v>0</v>
          </cell>
          <cell r="BE1064">
            <v>0</v>
          </cell>
          <cell r="BF1064">
            <v>0</v>
          </cell>
          <cell r="BG1064">
            <v>0</v>
          </cell>
          <cell r="BH1064">
            <v>0</v>
          </cell>
          <cell r="BI1064">
            <v>0</v>
          </cell>
          <cell r="BJ1064">
            <v>0</v>
          </cell>
          <cell r="BK1064">
            <v>0</v>
          </cell>
          <cell r="BL1064">
            <v>0</v>
          </cell>
          <cell r="BM1064">
            <v>0</v>
          </cell>
          <cell r="BN1064">
            <v>0</v>
          </cell>
          <cell r="BO1064">
            <v>0</v>
          </cell>
          <cell r="BP1064">
            <v>0</v>
          </cell>
          <cell r="BQ1064">
            <v>0</v>
          </cell>
          <cell r="BR1064">
            <v>0</v>
          </cell>
          <cell r="BS1064">
            <v>0</v>
          </cell>
          <cell r="BT1064">
            <v>0</v>
          </cell>
          <cell r="BU1064">
            <v>0</v>
          </cell>
          <cell r="BV1064">
            <v>0</v>
          </cell>
          <cell r="BW1064">
            <v>0</v>
          </cell>
          <cell r="BX1064">
            <v>0</v>
          </cell>
          <cell r="BY1064">
            <v>0</v>
          </cell>
          <cell r="BZ1064">
            <v>0</v>
          </cell>
          <cell r="CA1064">
            <v>0</v>
          </cell>
          <cell r="CB1064">
            <v>0</v>
          </cell>
          <cell r="CC1064">
            <v>0</v>
          </cell>
          <cell r="CD1064">
            <v>0</v>
          </cell>
          <cell r="CE1064">
            <v>0</v>
          </cell>
          <cell r="CF1064">
            <v>0</v>
          </cell>
          <cell r="CG1064">
            <v>0</v>
          </cell>
          <cell r="CH1064">
            <v>0</v>
          </cell>
          <cell r="CI1064">
            <v>0</v>
          </cell>
          <cell r="CJ1064">
            <v>0</v>
          </cell>
          <cell r="CK1064">
            <v>0</v>
          </cell>
          <cell r="CL1064">
            <v>0</v>
          </cell>
          <cell r="CM1064">
            <v>0</v>
          </cell>
          <cell r="CN1064">
            <v>0</v>
          </cell>
          <cell r="CO1064">
            <v>0</v>
          </cell>
          <cell r="CP1064">
            <v>0</v>
          </cell>
          <cell r="CQ1064">
            <v>0</v>
          </cell>
          <cell r="CR1064">
            <v>0</v>
          </cell>
          <cell r="CS1064">
            <v>0</v>
          </cell>
          <cell r="CT1064">
            <v>0</v>
          </cell>
          <cell r="CU1064">
            <v>0</v>
          </cell>
          <cell r="CV1064">
            <v>0</v>
          </cell>
          <cell r="CW1064">
            <v>0</v>
          </cell>
          <cell r="CX1064">
            <v>0</v>
          </cell>
          <cell r="CY1064">
            <v>0</v>
          </cell>
          <cell r="CZ1064">
            <v>0</v>
          </cell>
          <cell r="DA1064">
            <v>0</v>
          </cell>
          <cell r="DB1064">
            <v>0</v>
          </cell>
          <cell r="DC1064">
            <v>0</v>
          </cell>
          <cell r="DD1064">
            <v>0</v>
          </cell>
          <cell r="DE1064">
            <v>0</v>
          </cell>
          <cell r="DF1064">
            <v>0</v>
          </cell>
          <cell r="DG1064">
            <v>0</v>
          </cell>
          <cell r="DH1064">
            <v>0</v>
          </cell>
          <cell r="DI1064">
            <v>0</v>
          </cell>
          <cell r="DJ1064">
            <v>0</v>
          </cell>
          <cell r="DK1064">
            <v>0</v>
          </cell>
          <cell r="DL1064">
            <v>0</v>
          </cell>
          <cell r="DM1064">
            <v>0</v>
          </cell>
          <cell r="DN1064">
            <v>0</v>
          </cell>
          <cell r="DO1064">
            <v>0</v>
          </cell>
          <cell r="DP1064">
            <v>0</v>
          </cell>
          <cell r="DQ1064">
            <v>0</v>
          </cell>
          <cell r="DR1064">
            <v>0</v>
          </cell>
          <cell r="DS1064">
            <v>0</v>
          </cell>
          <cell r="DT1064">
            <v>0</v>
          </cell>
          <cell r="DU1064">
            <v>0</v>
          </cell>
          <cell r="DV1064">
            <v>0</v>
          </cell>
          <cell r="DW1064">
            <v>0</v>
          </cell>
          <cell r="DX1064">
            <v>0</v>
          </cell>
          <cell r="DY1064">
            <v>0</v>
          </cell>
          <cell r="DZ1064">
            <v>0</v>
          </cell>
          <cell r="EA1064">
            <v>0</v>
          </cell>
          <cell r="EB1064">
            <v>0</v>
          </cell>
          <cell r="EC1064">
            <v>0</v>
          </cell>
          <cell r="ED1064">
            <v>0</v>
          </cell>
        </row>
        <row r="1065"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  <cell r="AL1065">
            <v>0</v>
          </cell>
          <cell r="AM1065">
            <v>0</v>
          </cell>
          <cell r="AN1065">
            <v>0</v>
          </cell>
          <cell r="AO1065">
            <v>0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T1065">
            <v>0</v>
          </cell>
          <cell r="AU1065">
            <v>0</v>
          </cell>
          <cell r="AV1065">
            <v>0</v>
          </cell>
          <cell r="AW1065">
            <v>0</v>
          </cell>
          <cell r="AX1065">
            <v>0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0</v>
          </cell>
          <cell r="BD1065">
            <v>0</v>
          </cell>
          <cell r="BE1065">
            <v>0</v>
          </cell>
          <cell r="BF1065">
            <v>0</v>
          </cell>
          <cell r="BG1065">
            <v>0</v>
          </cell>
          <cell r="BH1065">
            <v>0</v>
          </cell>
          <cell r="BI1065">
            <v>0</v>
          </cell>
          <cell r="BJ1065">
            <v>0</v>
          </cell>
          <cell r="BK1065">
            <v>0</v>
          </cell>
          <cell r="BL1065">
            <v>0</v>
          </cell>
          <cell r="BM1065">
            <v>0</v>
          </cell>
          <cell r="BN1065">
            <v>0</v>
          </cell>
          <cell r="BO1065">
            <v>0</v>
          </cell>
          <cell r="BP1065">
            <v>0</v>
          </cell>
          <cell r="BQ1065">
            <v>0</v>
          </cell>
          <cell r="BR1065">
            <v>0</v>
          </cell>
          <cell r="BS1065">
            <v>0</v>
          </cell>
          <cell r="BT1065">
            <v>0</v>
          </cell>
          <cell r="BU1065">
            <v>0</v>
          </cell>
          <cell r="BV1065">
            <v>0</v>
          </cell>
          <cell r="BW1065">
            <v>0</v>
          </cell>
          <cell r="BX1065">
            <v>0</v>
          </cell>
          <cell r="BY1065">
            <v>0</v>
          </cell>
          <cell r="BZ1065">
            <v>0</v>
          </cell>
          <cell r="CA1065">
            <v>0</v>
          </cell>
          <cell r="CB1065">
            <v>0</v>
          </cell>
          <cell r="CC1065">
            <v>0</v>
          </cell>
          <cell r="CD1065">
            <v>0</v>
          </cell>
          <cell r="CE1065">
            <v>0</v>
          </cell>
          <cell r="CF1065">
            <v>0</v>
          </cell>
          <cell r="CG1065">
            <v>0</v>
          </cell>
          <cell r="CH1065">
            <v>0</v>
          </cell>
          <cell r="CI1065">
            <v>0</v>
          </cell>
          <cell r="CJ1065">
            <v>0</v>
          </cell>
          <cell r="CK1065">
            <v>0</v>
          </cell>
          <cell r="CL1065">
            <v>0</v>
          </cell>
          <cell r="CM1065">
            <v>0</v>
          </cell>
          <cell r="CN1065">
            <v>0</v>
          </cell>
          <cell r="CO1065">
            <v>0</v>
          </cell>
          <cell r="CP1065">
            <v>0</v>
          </cell>
          <cell r="CQ1065">
            <v>0</v>
          </cell>
          <cell r="CR1065">
            <v>0</v>
          </cell>
          <cell r="CS1065">
            <v>0</v>
          </cell>
          <cell r="CT1065">
            <v>0</v>
          </cell>
          <cell r="CU1065">
            <v>0</v>
          </cell>
          <cell r="CV1065">
            <v>0</v>
          </cell>
          <cell r="CW1065">
            <v>0</v>
          </cell>
          <cell r="CX1065">
            <v>0</v>
          </cell>
          <cell r="CY1065">
            <v>0</v>
          </cell>
          <cell r="CZ1065">
            <v>0</v>
          </cell>
          <cell r="DA1065">
            <v>0</v>
          </cell>
          <cell r="DB1065">
            <v>0</v>
          </cell>
          <cell r="DC1065">
            <v>0</v>
          </cell>
          <cell r="DD1065">
            <v>0</v>
          </cell>
          <cell r="DE1065">
            <v>0</v>
          </cell>
          <cell r="DF1065">
            <v>0</v>
          </cell>
          <cell r="DG1065">
            <v>0</v>
          </cell>
          <cell r="DH1065">
            <v>0</v>
          </cell>
          <cell r="DI1065">
            <v>0</v>
          </cell>
          <cell r="DJ1065">
            <v>0</v>
          </cell>
          <cell r="DK1065">
            <v>0</v>
          </cell>
          <cell r="DL1065">
            <v>0</v>
          </cell>
          <cell r="DM1065">
            <v>0</v>
          </cell>
          <cell r="DN1065">
            <v>0</v>
          </cell>
          <cell r="DO1065">
            <v>0</v>
          </cell>
          <cell r="DP1065">
            <v>0</v>
          </cell>
          <cell r="DQ1065">
            <v>0</v>
          </cell>
          <cell r="DR1065">
            <v>0</v>
          </cell>
          <cell r="DS1065">
            <v>0</v>
          </cell>
          <cell r="DT1065">
            <v>0</v>
          </cell>
          <cell r="DU1065">
            <v>0</v>
          </cell>
          <cell r="DV1065">
            <v>0</v>
          </cell>
          <cell r="DW1065">
            <v>0</v>
          </cell>
          <cell r="DX1065">
            <v>0</v>
          </cell>
          <cell r="DY1065">
            <v>0</v>
          </cell>
          <cell r="DZ1065">
            <v>0</v>
          </cell>
          <cell r="EA1065">
            <v>0</v>
          </cell>
          <cell r="EB1065">
            <v>0</v>
          </cell>
          <cell r="EC1065">
            <v>0</v>
          </cell>
          <cell r="ED1065">
            <v>0</v>
          </cell>
        </row>
        <row r="1068"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K1068">
            <v>0</v>
          </cell>
          <cell r="AL1068">
            <v>0</v>
          </cell>
          <cell r="AM1068">
            <v>0</v>
          </cell>
          <cell r="AN1068">
            <v>0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0</v>
          </cell>
          <cell r="AX1068">
            <v>0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0</v>
          </cell>
          <cell r="BD1068">
            <v>0</v>
          </cell>
          <cell r="BE1068">
            <v>0</v>
          </cell>
          <cell r="BF1068">
            <v>0</v>
          </cell>
          <cell r="BG1068">
            <v>0</v>
          </cell>
          <cell r="BH1068">
            <v>0</v>
          </cell>
          <cell r="BI1068">
            <v>0</v>
          </cell>
          <cell r="BJ1068">
            <v>0</v>
          </cell>
          <cell r="BK1068">
            <v>0</v>
          </cell>
          <cell r="BL1068">
            <v>0</v>
          </cell>
          <cell r="BM1068">
            <v>0</v>
          </cell>
          <cell r="BN1068">
            <v>0</v>
          </cell>
          <cell r="BO1068">
            <v>0</v>
          </cell>
          <cell r="BP1068">
            <v>0</v>
          </cell>
          <cell r="BQ1068">
            <v>0</v>
          </cell>
          <cell r="BR1068">
            <v>0</v>
          </cell>
          <cell r="BS1068">
            <v>0</v>
          </cell>
          <cell r="BT1068">
            <v>0</v>
          </cell>
          <cell r="BU1068">
            <v>0</v>
          </cell>
          <cell r="BV1068">
            <v>0</v>
          </cell>
          <cell r="BW1068">
            <v>0</v>
          </cell>
          <cell r="BX1068">
            <v>0</v>
          </cell>
          <cell r="BY1068">
            <v>0</v>
          </cell>
          <cell r="BZ1068">
            <v>0</v>
          </cell>
          <cell r="CA1068">
            <v>0</v>
          </cell>
          <cell r="CB1068">
            <v>0</v>
          </cell>
          <cell r="CC1068">
            <v>0</v>
          </cell>
          <cell r="CD1068">
            <v>0</v>
          </cell>
          <cell r="CE1068">
            <v>0</v>
          </cell>
          <cell r="CF1068">
            <v>0</v>
          </cell>
          <cell r="CG1068">
            <v>0</v>
          </cell>
          <cell r="CH1068">
            <v>0</v>
          </cell>
          <cell r="CI1068">
            <v>0</v>
          </cell>
          <cell r="CJ1068">
            <v>0</v>
          </cell>
          <cell r="CK1068">
            <v>0</v>
          </cell>
          <cell r="CL1068">
            <v>0</v>
          </cell>
          <cell r="CM1068">
            <v>0</v>
          </cell>
          <cell r="CN1068">
            <v>0</v>
          </cell>
          <cell r="CO1068">
            <v>0</v>
          </cell>
          <cell r="CP1068">
            <v>0</v>
          </cell>
          <cell r="CQ1068">
            <v>0</v>
          </cell>
          <cell r="CR1068">
            <v>0</v>
          </cell>
          <cell r="CS1068">
            <v>0</v>
          </cell>
          <cell r="CT1068">
            <v>0</v>
          </cell>
          <cell r="CU1068">
            <v>0</v>
          </cell>
          <cell r="CV1068">
            <v>0</v>
          </cell>
          <cell r="CW1068">
            <v>0</v>
          </cell>
          <cell r="CX1068">
            <v>0</v>
          </cell>
          <cell r="CY1068">
            <v>0</v>
          </cell>
          <cell r="CZ1068">
            <v>0</v>
          </cell>
          <cell r="DA1068">
            <v>0</v>
          </cell>
          <cell r="DB1068">
            <v>0</v>
          </cell>
          <cell r="DC1068">
            <v>0</v>
          </cell>
          <cell r="DD1068">
            <v>0</v>
          </cell>
          <cell r="DE1068">
            <v>0</v>
          </cell>
          <cell r="DF1068">
            <v>0</v>
          </cell>
          <cell r="DG1068">
            <v>0</v>
          </cell>
          <cell r="DH1068">
            <v>0</v>
          </cell>
          <cell r="DI1068">
            <v>0</v>
          </cell>
          <cell r="DJ1068">
            <v>0</v>
          </cell>
          <cell r="DK1068">
            <v>0</v>
          </cell>
          <cell r="DL1068">
            <v>0</v>
          </cell>
          <cell r="DM1068">
            <v>0</v>
          </cell>
          <cell r="DN1068">
            <v>0</v>
          </cell>
          <cell r="DO1068">
            <v>0</v>
          </cell>
          <cell r="DP1068">
            <v>0</v>
          </cell>
          <cell r="DQ1068">
            <v>0</v>
          </cell>
          <cell r="DR1068">
            <v>0</v>
          </cell>
          <cell r="DS1068">
            <v>0</v>
          </cell>
          <cell r="DT1068">
            <v>0</v>
          </cell>
          <cell r="DU1068">
            <v>0</v>
          </cell>
          <cell r="DV1068">
            <v>0</v>
          </cell>
          <cell r="DW1068">
            <v>0</v>
          </cell>
          <cell r="DX1068">
            <v>0</v>
          </cell>
          <cell r="DY1068">
            <v>0</v>
          </cell>
          <cell r="DZ1068">
            <v>0</v>
          </cell>
          <cell r="EA1068">
            <v>0</v>
          </cell>
          <cell r="EB1068">
            <v>0</v>
          </cell>
          <cell r="EC1068">
            <v>0</v>
          </cell>
          <cell r="ED1068">
            <v>0</v>
          </cell>
        </row>
        <row r="1069"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0</v>
          </cell>
          <cell r="AX1069">
            <v>0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0</v>
          </cell>
          <cell r="BD1069">
            <v>0</v>
          </cell>
          <cell r="BE1069">
            <v>0</v>
          </cell>
          <cell r="BF1069">
            <v>0</v>
          </cell>
          <cell r="BG1069">
            <v>0</v>
          </cell>
          <cell r="BH1069">
            <v>0</v>
          </cell>
          <cell r="BI1069">
            <v>0</v>
          </cell>
          <cell r="BJ1069">
            <v>0</v>
          </cell>
          <cell r="BK1069">
            <v>0</v>
          </cell>
          <cell r="BL1069">
            <v>0</v>
          </cell>
          <cell r="BM1069">
            <v>0</v>
          </cell>
          <cell r="BN1069">
            <v>0</v>
          </cell>
          <cell r="BO1069">
            <v>0</v>
          </cell>
          <cell r="BP1069">
            <v>0</v>
          </cell>
          <cell r="BQ1069">
            <v>0</v>
          </cell>
          <cell r="BR1069">
            <v>0</v>
          </cell>
          <cell r="BS1069">
            <v>0</v>
          </cell>
          <cell r="BT1069">
            <v>0</v>
          </cell>
          <cell r="BU1069">
            <v>0</v>
          </cell>
          <cell r="BV1069">
            <v>0</v>
          </cell>
          <cell r="BW1069">
            <v>0</v>
          </cell>
          <cell r="BX1069">
            <v>0</v>
          </cell>
          <cell r="BY1069">
            <v>0</v>
          </cell>
          <cell r="BZ1069">
            <v>0</v>
          </cell>
          <cell r="CA1069">
            <v>0</v>
          </cell>
          <cell r="CB1069">
            <v>0</v>
          </cell>
          <cell r="CC1069">
            <v>0</v>
          </cell>
          <cell r="CD1069">
            <v>0</v>
          </cell>
          <cell r="CE1069">
            <v>0</v>
          </cell>
          <cell r="CF1069">
            <v>0</v>
          </cell>
          <cell r="CG1069">
            <v>0</v>
          </cell>
          <cell r="CH1069">
            <v>0</v>
          </cell>
          <cell r="CI1069">
            <v>0</v>
          </cell>
          <cell r="CJ1069">
            <v>0</v>
          </cell>
          <cell r="CK1069">
            <v>0</v>
          </cell>
          <cell r="CL1069">
            <v>0</v>
          </cell>
          <cell r="CM1069">
            <v>0</v>
          </cell>
          <cell r="CN1069">
            <v>0</v>
          </cell>
          <cell r="CO1069">
            <v>0</v>
          </cell>
          <cell r="CP1069">
            <v>0</v>
          </cell>
          <cell r="CQ1069">
            <v>0</v>
          </cell>
          <cell r="CR1069">
            <v>0</v>
          </cell>
          <cell r="CS1069">
            <v>0</v>
          </cell>
          <cell r="CT1069">
            <v>0</v>
          </cell>
          <cell r="CU1069">
            <v>0</v>
          </cell>
          <cell r="CV1069">
            <v>0</v>
          </cell>
          <cell r="CW1069">
            <v>0</v>
          </cell>
          <cell r="CX1069">
            <v>0</v>
          </cell>
          <cell r="CY1069">
            <v>0</v>
          </cell>
          <cell r="CZ1069">
            <v>0</v>
          </cell>
          <cell r="DA1069">
            <v>0</v>
          </cell>
          <cell r="DB1069">
            <v>0</v>
          </cell>
          <cell r="DC1069">
            <v>0</v>
          </cell>
          <cell r="DD1069">
            <v>0</v>
          </cell>
          <cell r="DE1069">
            <v>0</v>
          </cell>
          <cell r="DF1069">
            <v>0</v>
          </cell>
          <cell r="DG1069">
            <v>0</v>
          </cell>
          <cell r="DH1069">
            <v>0</v>
          </cell>
          <cell r="DI1069">
            <v>0</v>
          </cell>
          <cell r="DJ1069">
            <v>0</v>
          </cell>
          <cell r="DK1069">
            <v>0</v>
          </cell>
          <cell r="DL1069">
            <v>0</v>
          </cell>
          <cell r="DM1069">
            <v>0</v>
          </cell>
          <cell r="DN1069">
            <v>0</v>
          </cell>
          <cell r="DO1069">
            <v>0</v>
          </cell>
          <cell r="DP1069">
            <v>0</v>
          </cell>
          <cell r="DQ1069">
            <v>0</v>
          </cell>
          <cell r="DR1069">
            <v>0</v>
          </cell>
          <cell r="DS1069">
            <v>0</v>
          </cell>
          <cell r="DT1069">
            <v>0</v>
          </cell>
          <cell r="DU1069">
            <v>0</v>
          </cell>
          <cell r="DV1069">
            <v>0</v>
          </cell>
          <cell r="DW1069">
            <v>0</v>
          </cell>
          <cell r="DX1069">
            <v>0</v>
          </cell>
          <cell r="DY1069">
            <v>0</v>
          </cell>
          <cell r="DZ1069">
            <v>0</v>
          </cell>
          <cell r="EA1069">
            <v>0</v>
          </cell>
          <cell r="EB1069">
            <v>0</v>
          </cell>
          <cell r="EC1069">
            <v>0</v>
          </cell>
          <cell r="ED1069">
            <v>0</v>
          </cell>
        </row>
        <row r="1070"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0</v>
          </cell>
          <cell r="AX1070">
            <v>0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0</v>
          </cell>
          <cell r="BD1070">
            <v>0</v>
          </cell>
          <cell r="BE1070">
            <v>0</v>
          </cell>
          <cell r="BF1070">
            <v>0</v>
          </cell>
          <cell r="BG1070">
            <v>0</v>
          </cell>
          <cell r="BH1070">
            <v>0</v>
          </cell>
          <cell r="BI1070">
            <v>0</v>
          </cell>
          <cell r="BJ1070">
            <v>0</v>
          </cell>
          <cell r="BK1070">
            <v>0</v>
          </cell>
          <cell r="BL1070">
            <v>0</v>
          </cell>
          <cell r="BM1070">
            <v>0</v>
          </cell>
          <cell r="BN1070">
            <v>0</v>
          </cell>
          <cell r="BO1070">
            <v>0</v>
          </cell>
          <cell r="BP1070">
            <v>0</v>
          </cell>
          <cell r="BQ1070">
            <v>0</v>
          </cell>
          <cell r="BR1070">
            <v>0</v>
          </cell>
          <cell r="BS1070">
            <v>0</v>
          </cell>
          <cell r="BT1070">
            <v>0</v>
          </cell>
          <cell r="BU1070">
            <v>0</v>
          </cell>
          <cell r="BV1070">
            <v>0</v>
          </cell>
          <cell r="BW1070">
            <v>0</v>
          </cell>
          <cell r="BX1070">
            <v>0</v>
          </cell>
          <cell r="BY1070">
            <v>0</v>
          </cell>
          <cell r="BZ1070">
            <v>0</v>
          </cell>
          <cell r="CA1070">
            <v>0</v>
          </cell>
          <cell r="CB1070">
            <v>0</v>
          </cell>
          <cell r="CC1070">
            <v>0</v>
          </cell>
          <cell r="CD1070">
            <v>0</v>
          </cell>
          <cell r="CE1070">
            <v>0</v>
          </cell>
          <cell r="CF1070">
            <v>0</v>
          </cell>
          <cell r="CG1070">
            <v>0</v>
          </cell>
          <cell r="CH1070">
            <v>0</v>
          </cell>
          <cell r="CI1070">
            <v>0</v>
          </cell>
          <cell r="CJ1070">
            <v>0</v>
          </cell>
          <cell r="CK1070">
            <v>0</v>
          </cell>
          <cell r="CL1070">
            <v>0</v>
          </cell>
          <cell r="CM1070">
            <v>0</v>
          </cell>
          <cell r="CN1070">
            <v>0</v>
          </cell>
          <cell r="CO1070">
            <v>0</v>
          </cell>
          <cell r="CP1070">
            <v>0</v>
          </cell>
          <cell r="CQ1070">
            <v>0</v>
          </cell>
          <cell r="CR1070">
            <v>0</v>
          </cell>
          <cell r="CS1070">
            <v>0</v>
          </cell>
          <cell r="CT1070">
            <v>0</v>
          </cell>
          <cell r="CU1070">
            <v>0</v>
          </cell>
          <cell r="CV1070">
            <v>0</v>
          </cell>
          <cell r="CW1070">
            <v>0</v>
          </cell>
          <cell r="CX1070">
            <v>0</v>
          </cell>
          <cell r="CY1070">
            <v>0</v>
          </cell>
          <cell r="CZ1070">
            <v>0</v>
          </cell>
          <cell r="DA1070">
            <v>0</v>
          </cell>
          <cell r="DB1070">
            <v>0</v>
          </cell>
          <cell r="DC1070">
            <v>0</v>
          </cell>
          <cell r="DD1070">
            <v>0</v>
          </cell>
          <cell r="DE1070">
            <v>0</v>
          </cell>
          <cell r="DF1070">
            <v>0</v>
          </cell>
          <cell r="DG1070">
            <v>0</v>
          </cell>
          <cell r="DH1070">
            <v>0</v>
          </cell>
          <cell r="DI1070">
            <v>0</v>
          </cell>
          <cell r="DJ1070">
            <v>0</v>
          </cell>
          <cell r="DK1070">
            <v>0</v>
          </cell>
          <cell r="DL1070">
            <v>0</v>
          </cell>
          <cell r="DM1070">
            <v>0</v>
          </cell>
          <cell r="DN1070">
            <v>0</v>
          </cell>
          <cell r="DO1070">
            <v>0</v>
          </cell>
          <cell r="DP1070">
            <v>0</v>
          </cell>
          <cell r="DQ1070">
            <v>0</v>
          </cell>
          <cell r="DR1070">
            <v>0</v>
          </cell>
          <cell r="DS1070">
            <v>0</v>
          </cell>
          <cell r="DT1070">
            <v>0</v>
          </cell>
          <cell r="DU1070">
            <v>0</v>
          </cell>
          <cell r="DV1070">
            <v>0</v>
          </cell>
          <cell r="DW1070">
            <v>0</v>
          </cell>
          <cell r="DX1070">
            <v>0</v>
          </cell>
          <cell r="DY1070">
            <v>0</v>
          </cell>
          <cell r="DZ1070">
            <v>0</v>
          </cell>
          <cell r="EA1070">
            <v>0</v>
          </cell>
          <cell r="EB1070">
            <v>0</v>
          </cell>
          <cell r="EC1070">
            <v>0</v>
          </cell>
          <cell r="ED1070">
            <v>0</v>
          </cell>
        </row>
        <row r="1071"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0</v>
          </cell>
          <cell r="AX1071">
            <v>0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0</v>
          </cell>
          <cell r="BD1071">
            <v>0</v>
          </cell>
          <cell r="BE1071">
            <v>0</v>
          </cell>
          <cell r="BF1071">
            <v>0</v>
          </cell>
          <cell r="BG1071">
            <v>0</v>
          </cell>
          <cell r="BH1071">
            <v>0</v>
          </cell>
          <cell r="BI1071">
            <v>0</v>
          </cell>
          <cell r="BJ1071">
            <v>0</v>
          </cell>
          <cell r="BK1071">
            <v>0</v>
          </cell>
          <cell r="BL1071">
            <v>0</v>
          </cell>
          <cell r="BM1071">
            <v>0</v>
          </cell>
          <cell r="BN1071">
            <v>0</v>
          </cell>
          <cell r="BO1071">
            <v>0</v>
          </cell>
          <cell r="BP1071">
            <v>0</v>
          </cell>
          <cell r="BQ1071">
            <v>0</v>
          </cell>
          <cell r="BR1071">
            <v>0</v>
          </cell>
          <cell r="BS1071">
            <v>0</v>
          </cell>
          <cell r="BT1071">
            <v>0</v>
          </cell>
          <cell r="BU1071">
            <v>0</v>
          </cell>
          <cell r="BV1071">
            <v>0</v>
          </cell>
          <cell r="BW1071">
            <v>0</v>
          </cell>
          <cell r="BX1071">
            <v>0</v>
          </cell>
          <cell r="BY1071">
            <v>0</v>
          </cell>
          <cell r="BZ1071">
            <v>0</v>
          </cell>
          <cell r="CA1071">
            <v>0</v>
          </cell>
          <cell r="CB1071">
            <v>0</v>
          </cell>
          <cell r="CC1071">
            <v>0</v>
          </cell>
          <cell r="CD1071">
            <v>0</v>
          </cell>
          <cell r="CE1071">
            <v>0</v>
          </cell>
          <cell r="CF1071">
            <v>0</v>
          </cell>
          <cell r="CG1071">
            <v>0</v>
          </cell>
          <cell r="CH1071">
            <v>0</v>
          </cell>
          <cell r="CI1071">
            <v>0</v>
          </cell>
          <cell r="CJ1071">
            <v>0</v>
          </cell>
          <cell r="CK1071">
            <v>0</v>
          </cell>
          <cell r="CL1071">
            <v>0</v>
          </cell>
          <cell r="CM1071">
            <v>0</v>
          </cell>
          <cell r="CN1071">
            <v>0</v>
          </cell>
          <cell r="CO1071">
            <v>0</v>
          </cell>
          <cell r="CP1071">
            <v>0</v>
          </cell>
          <cell r="CQ1071">
            <v>0</v>
          </cell>
          <cell r="CR1071">
            <v>0</v>
          </cell>
          <cell r="CS1071">
            <v>0</v>
          </cell>
          <cell r="CT1071">
            <v>0</v>
          </cell>
          <cell r="CU1071">
            <v>0</v>
          </cell>
          <cell r="CV1071">
            <v>0</v>
          </cell>
          <cell r="CW1071">
            <v>0</v>
          </cell>
          <cell r="CX1071">
            <v>0</v>
          </cell>
          <cell r="CY1071">
            <v>0</v>
          </cell>
          <cell r="CZ1071">
            <v>0</v>
          </cell>
          <cell r="DA1071">
            <v>0</v>
          </cell>
          <cell r="DB1071">
            <v>0</v>
          </cell>
          <cell r="DC1071">
            <v>0</v>
          </cell>
          <cell r="DD1071">
            <v>0</v>
          </cell>
          <cell r="DE1071">
            <v>0</v>
          </cell>
          <cell r="DF1071">
            <v>0</v>
          </cell>
          <cell r="DG1071">
            <v>0</v>
          </cell>
          <cell r="DH1071">
            <v>0</v>
          </cell>
          <cell r="DI1071">
            <v>0</v>
          </cell>
          <cell r="DJ1071">
            <v>0</v>
          </cell>
          <cell r="DK1071">
            <v>0</v>
          </cell>
          <cell r="DL1071">
            <v>0</v>
          </cell>
          <cell r="DM1071">
            <v>0</v>
          </cell>
          <cell r="DN1071">
            <v>0</v>
          </cell>
          <cell r="DO1071">
            <v>0</v>
          </cell>
          <cell r="DP1071">
            <v>0</v>
          </cell>
          <cell r="DQ1071">
            <v>0</v>
          </cell>
          <cell r="DR1071">
            <v>0</v>
          </cell>
          <cell r="DS1071">
            <v>0</v>
          </cell>
          <cell r="DT1071">
            <v>0</v>
          </cell>
          <cell r="DU1071">
            <v>0</v>
          </cell>
          <cell r="DV1071">
            <v>0</v>
          </cell>
          <cell r="DW1071">
            <v>0</v>
          </cell>
          <cell r="DX1071">
            <v>0</v>
          </cell>
          <cell r="DY1071">
            <v>0</v>
          </cell>
          <cell r="DZ1071">
            <v>0</v>
          </cell>
          <cell r="EA1071">
            <v>0</v>
          </cell>
          <cell r="EB1071">
            <v>0</v>
          </cell>
          <cell r="EC1071">
            <v>0</v>
          </cell>
          <cell r="ED1071">
            <v>0</v>
          </cell>
        </row>
        <row r="1072"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0.01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-0.02</v>
          </cell>
          <cell r="X1072">
            <v>0</v>
          </cell>
          <cell r="Y1072">
            <v>0.14000000000000001</v>
          </cell>
          <cell r="Z1072">
            <v>0</v>
          </cell>
          <cell r="AA1072">
            <v>-0.01</v>
          </cell>
          <cell r="AB1072">
            <v>0</v>
          </cell>
          <cell r="AC1072">
            <v>0</v>
          </cell>
          <cell r="AD1072">
            <v>0</v>
          </cell>
          <cell r="AE1072">
            <v>-0.01</v>
          </cell>
          <cell r="AF1072">
            <v>0</v>
          </cell>
          <cell r="AG1072">
            <v>0.01</v>
          </cell>
          <cell r="AH1072">
            <v>0</v>
          </cell>
          <cell r="AI1072">
            <v>0</v>
          </cell>
          <cell r="AJ1072">
            <v>-0.02</v>
          </cell>
          <cell r="AK1072">
            <v>0.04</v>
          </cell>
          <cell r="AL1072">
            <v>-7.0000000000000007E-2</v>
          </cell>
          <cell r="AM1072">
            <v>-0.01</v>
          </cell>
          <cell r="AN1072">
            <v>0</v>
          </cell>
          <cell r="AO1072">
            <v>0</v>
          </cell>
          <cell r="AP1072">
            <v>0</v>
          </cell>
          <cell r="AQ1072">
            <v>0.02</v>
          </cell>
          <cell r="AR1072">
            <v>-0.03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0.02</v>
          </cell>
          <cell r="AX1072">
            <v>-0.01</v>
          </cell>
          <cell r="AY1072">
            <v>-0.02</v>
          </cell>
          <cell r="AZ1072">
            <v>-0.03</v>
          </cell>
          <cell r="BA1072">
            <v>0</v>
          </cell>
          <cell r="BB1072">
            <v>0.01</v>
          </cell>
          <cell r="BC1072">
            <v>0</v>
          </cell>
          <cell r="BD1072">
            <v>0</v>
          </cell>
          <cell r="BE1072">
            <v>-0.03</v>
          </cell>
          <cell r="BF1072">
            <v>0</v>
          </cell>
          <cell r="BG1072">
            <v>0</v>
          </cell>
          <cell r="BH1072">
            <v>-0.01</v>
          </cell>
          <cell r="BI1072">
            <v>0</v>
          </cell>
          <cell r="BJ1072">
            <v>0.01</v>
          </cell>
          <cell r="BK1072">
            <v>0.05</v>
          </cell>
          <cell r="BL1072">
            <v>-0.01</v>
          </cell>
          <cell r="BM1072">
            <v>0</v>
          </cell>
          <cell r="BN1072">
            <v>0</v>
          </cell>
          <cell r="BO1072">
            <v>0.01</v>
          </cell>
          <cell r="BP1072">
            <v>0</v>
          </cell>
          <cell r="BQ1072">
            <v>0</v>
          </cell>
          <cell r="BR1072">
            <v>-0.03</v>
          </cell>
          <cell r="BS1072">
            <v>0</v>
          </cell>
          <cell r="BT1072">
            <v>0</v>
          </cell>
          <cell r="BU1072">
            <v>0</v>
          </cell>
          <cell r="BV1072">
            <v>0</v>
          </cell>
          <cell r="BW1072">
            <v>0</v>
          </cell>
          <cell r="BX1072">
            <v>0</v>
          </cell>
          <cell r="BY1072">
            <v>0.01</v>
          </cell>
          <cell r="BZ1072">
            <v>0</v>
          </cell>
          <cell r="CA1072">
            <v>0</v>
          </cell>
          <cell r="CB1072">
            <v>0</v>
          </cell>
          <cell r="CC1072">
            <v>0</v>
          </cell>
          <cell r="CD1072">
            <v>0</v>
          </cell>
          <cell r="CE1072">
            <v>-0.02</v>
          </cell>
          <cell r="CF1072">
            <v>0</v>
          </cell>
          <cell r="CG1072">
            <v>0</v>
          </cell>
          <cell r="CH1072">
            <v>0</v>
          </cell>
          <cell r="CI1072">
            <v>0</v>
          </cell>
          <cell r="CJ1072">
            <v>0</v>
          </cell>
          <cell r="CK1072">
            <v>0</v>
          </cell>
          <cell r="CL1072">
            <v>-0.01</v>
          </cell>
          <cell r="CM1072">
            <v>0.01</v>
          </cell>
          <cell r="CN1072">
            <v>0</v>
          </cell>
          <cell r="CO1072">
            <v>0</v>
          </cell>
          <cell r="CP1072">
            <v>0</v>
          </cell>
          <cell r="CQ1072">
            <v>0</v>
          </cell>
          <cell r="CR1072">
            <v>-0.02</v>
          </cell>
          <cell r="CS1072">
            <v>0</v>
          </cell>
          <cell r="CT1072">
            <v>0</v>
          </cell>
          <cell r="CU1072">
            <v>0</v>
          </cell>
          <cell r="CV1072">
            <v>0</v>
          </cell>
          <cell r="CW1072">
            <v>0</v>
          </cell>
          <cell r="CX1072">
            <v>0.01</v>
          </cell>
          <cell r="CY1072">
            <v>-0.01</v>
          </cell>
          <cell r="CZ1072">
            <v>-0.01</v>
          </cell>
          <cell r="DA1072">
            <v>0</v>
          </cell>
          <cell r="DB1072">
            <v>0</v>
          </cell>
          <cell r="DC1072">
            <v>0</v>
          </cell>
          <cell r="DD1072">
            <v>0</v>
          </cell>
          <cell r="DE1072">
            <v>-0.02</v>
          </cell>
          <cell r="DF1072">
            <v>0</v>
          </cell>
          <cell r="DG1072">
            <v>0</v>
          </cell>
          <cell r="DH1072">
            <v>0</v>
          </cell>
          <cell r="DI1072">
            <v>0</v>
          </cell>
          <cell r="DJ1072">
            <v>0</v>
          </cell>
          <cell r="DK1072">
            <v>0.03</v>
          </cell>
          <cell r="DL1072">
            <v>-0.01</v>
          </cell>
          <cell r="DM1072">
            <v>0.01</v>
          </cell>
          <cell r="DN1072">
            <v>0</v>
          </cell>
          <cell r="DO1072">
            <v>0</v>
          </cell>
          <cell r="DP1072">
            <v>0</v>
          </cell>
          <cell r="DQ1072">
            <v>0</v>
          </cell>
          <cell r="DR1072">
            <v>0</v>
          </cell>
          <cell r="DS1072">
            <v>0</v>
          </cell>
          <cell r="DT1072">
            <v>0</v>
          </cell>
          <cell r="DU1072">
            <v>0</v>
          </cell>
          <cell r="DV1072">
            <v>0</v>
          </cell>
          <cell r="DW1072">
            <v>0</v>
          </cell>
          <cell r="DX1072">
            <v>0</v>
          </cell>
          <cell r="DY1072">
            <v>0</v>
          </cell>
          <cell r="DZ1072">
            <v>0</v>
          </cell>
          <cell r="EA1072">
            <v>0</v>
          </cell>
          <cell r="EB1072">
            <v>0</v>
          </cell>
          <cell r="EC1072">
            <v>0</v>
          </cell>
          <cell r="ED1072">
            <v>0</v>
          </cell>
        </row>
        <row r="1073"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O1073">
            <v>0</v>
          </cell>
          <cell r="AP1073">
            <v>0</v>
          </cell>
          <cell r="AQ1073">
            <v>0</v>
          </cell>
          <cell r="AR1073">
            <v>-0.02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0</v>
          </cell>
          <cell r="AX1073">
            <v>-0.02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0</v>
          </cell>
          <cell r="BD1073">
            <v>0</v>
          </cell>
          <cell r="BE1073">
            <v>0</v>
          </cell>
          <cell r="BF1073">
            <v>0</v>
          </cell>
          <cell r="BG1073">
            <v>0</v>
          </cell>
          <cell r="BH1073">
            <v>0</v>
          </cell>
          <cell r="BI1073">
            <v>0</v>
          </cell>
          <cell r="BJ1073">
            <v>0</v>
          </cell>
          <cell r="BK1073">
            <v>0</v>
          </cell>
          <cell r="BL1073">
            <v>0</v>
          </cell>
          <cell r="BM1073">
            <v>0</v>
          </cell>
          <cell r="BN1073">
            <v>0</v>
          </cell>
          <cell r="BO1073">
            <v>0</v>
          </cell>
          <cell r="BP1073">
            <v>0</v>
          </cell>
          <cell r="BQ1073">
            <v>0</v>
          </cell>
          <cell r="BR1073">
            <v>0</v>
          </cell>
          <cell r="BS1073">
            <v>0</v>
          </cell>
          <cell r="BT1073">
            <v>0</v>
          </cell>
          <cell r="BU1073">
            <v>0</v>
          </cell>
          <cell r="BV1073">
            <v>0</v>
          </cell>
          <cell r="BW1073">
            <v>0</v>
          </cell>
          <cell r="BX1073">
            <v>0</v>
          </cell>
          <cell r="BY1073">
            <v>0</v>
          </cell>
          <cell r="BZ1073">
            <v>0</v>
          </cell>
          <cell r="CA1073">
            <v>0</v>
          </cell>
          <cell r="CB1073">
            <v>0</v>
          </cell>
          <cell r="CC1073">
            <v>0</v>
          </cell>
          <cell r="CD1073">
            <v>0</v>
          </cell>
          <cell r="CE1073">
            <v>0</v>
          </cell>
          <cell r="CF1073">
            <v>0</v>
          </cell>
          <cell r="CG1073">
            <v>0</v>
          </cell>
          <cell r="CH1073">
            <v>0</v>
          </cell>
          <cell r="CI1073">
            <v>0</v>
          </cell>
          <cell r="CJ1073">
            <v>0</v>
          </cell>
          <cell r="CK1073">
            <v>0</v>
          </cell>
          <cell r="CL1073">
            <v>0</v>
          </cell>
          <cell r="CM1073">
            <v>0</v>
          </cell>
          <cell r="CN1073">
            <v>0</v>
          </cell>
          <cell r="CO1073">
            <v>0</v>
          </cell>
          <cell r="CP1073">
            <v>0</v>
          </cell>
          <cell r="CQ1073">
            <v>0</v>
          </cell>
          <cell r="CR1073">
            <v>0</v>
          </cell>
          <cell r="CS1073">
            <v>0</v>
          </cell>
          <cell r="CT1073">
            <v>0</v>
          </cell>
          <cell r="CU1073">
            <v>0</v>
          </cell>
          <cell r="CV1073">
            <v>0</v>
          </cell>
          <cell r="CW1073">
            <v>0</v>
          </cell>
          <cell r="CX1073">
            <v>0</v>
          </cell>
          <cell r="CY1073">
            <v>0</v>
          </cell>
          <cell r="CZ1073">
            <v>0</v>
          </cell>
          <cell r="DA1073">
            <v>0</v>
          </cell>
          <cell r="DB1073">
            <v>0</v>
          </cell>
          <cell r="DC1073">
            <v>0</v>
          </cell>
          <cell r="DD1073">
            <v>0</v>
          </cell>
          <cell r="DE1073">
            <v>0</v>
          </cell>
          <cell r="DF1073">
            <v>0</v>
          </cell>
          <cell r="DG1073">
            <v>0</v>
          </cell>
          <cell r="DH1073">
            <v>0</v>
          </cell>
          <cell r="DI1073">
            <v>0</v>
          </cell>
          <cell r="DJ1073">
            <v>0</v>
          </cell>
          <cell r="DK1073">
            <v>0</v>
          </cell>
          <cell r="DL1073">
            <v>0</v>
          </cell>
          <cell r="DM1073">
            <v>0</v>
          </cell>
          <cell r="DN1073">
            <v>0</v>
          </cell>
          <cell r="DO1073">
            <v>0</v>
          </cell>
          <cell r="DP1073">
            <v>0</v>
          </cell>
          <cell r="DQ1073">
            <v>0</v>
          </cell>
          <cell r="DR1073">
            <v>0</v>
          </cell>
          <cell r="DS1073">
            <v>0</v>
          </cell>
          <cell r="DT1073">
            <v>0</v>
          </cell>
          <cell r="DU1073">
            <v>0</v>
          </cell>
          <cell r="DV1073">
            <v>0</v>
          </cell>
          <cell r="DW1073">
            <v>0</v>
          </cell>
          <cell r="DX1073">
            <v>0</v>
          </cell>
          <cell r="DY1073">
            <v>0</v>
          </cell>
          <cell r="DZ1073">
            <v>0</v>
          </cell>
          <cell r="EA1073">
            <v>0</v>
          </cell>
          <cell r="EB1073">
            <v>0</v>
          </cell>
          <cell r="EC1073">
            <v>0</v>
          </cell>
          <cell r="ED1073">
            <v>0</v>
          </cell>
        </row>
        <row r="1074"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0.02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0.02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E1074">
            <v>0.06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0.06</v>
          </cell>
          <cell r="AL1074">
            <v>0</v>
          </cell>
          <cell r="AM1074">
            <v>0</v>
          </cell>
          <cell r="AN1074">
            <v>0</v>
          </cell>
          <cell r="AO1074">
            <v>0</v>
          </cell>
          <cell r="AP1074">
            <v>0</v>
          </cell>
          <cell r="AQ1074">
            <v>0</v>
          </cell>
          <cell r="AR1074">
            <v>0</v>
          </cell>
          <cell r="AS1074">
            <v>0</v>
          </cell>
          <cell r="AT1074">
            <v>0</v>
          </cell>
          <cell r="AU1074">
            <v>0</v>
          </cell>
          <cell r="AV1074">
            <v>0</v>
          </cell>
          <cell r="AW1074">
            <v>0</v>
          </cell>
          <cell r="AX1074">
            <v>0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0</v>
          </cell>
          <cell r="BD1074">
            <v>0</v>
          </cell>
          <cell r="BE1074">
            <v>0.01</v>
          </cell>
          <cell r="BF1074">
            <v>0</v>
          </cell>
          <cell r="BG1074">
            <v>0</v>
          </cell>
          <cell r="BH1074">
            <v>0</v>
          </cell>
          <cell r="BI1074">
            <v>0</v>
          </cell>
          <cell r="BJ1074">
            <v>0</v>
          </cell>
          <cell r="BK1074">
            <v>0.01</v>
          </cell>
          <cell r="BL1074">
            <v>0</v>
          </cell>
          <cell r="BM1074">
            <v>0</v>
          </cell>
          <cell r="BN1074">
            <v>0</v>
          </cell>
          <cell r="BO1074">
            <v>0</v>
          </cell>
          <cell r="BP1074">
            <v>0</v>
          </cell>
          <cell r="BQ1074">
            <v>0</v>
          </cell>
          <cell r="BR1074">
            <v>0</v>
          </cell>
          <cell r="BS1074">
            <v>0</v>
          </cell>
          <cell r="BT1074">
            <v>0</v>
          </cell>
          <cell r="BU1074">
            <v>0</v>
          </cell>
          <cell r="BV1074">
            <v>0</v>
          </cell>
          <cell r="BW1074">
            <v>0</v>
          </cell>
          <cell r="BX1074">
            <v>0</v>
          </cell>
          <cell r="BY1074">
            <v>0</v>
          </cell>
          <cell r="BZ1074">
            <v>0</v>
          </cell>
          <cell r="CA1074">
            <v>0</v>
          </cell>
          <cell r="CB1074">
            <v>0</v>
          </cell>
          <cell r="CC1074">
            <v>0</v>
          </cell>
          <cell r="CD1074">
            <v>0</v>
          </cell>
          <cell r="CE1074">
            <v>0</v>
          </cell>
          <cell r="CF1074">
            <v>0</v>
          </cell>
          <cell r="CG1074">
            <v>0</v>
          </cell>
          <cell r="CH1074">
            <v>0</v>
          </cell>
          <cell r="CI1074">
            <v>0</v>
          </cell>
          <cell r="CJ1074">
            <v>0</v>
          </cell>
          <cell r="CK1074">
            <v>0</v>
          </cell>
          <cell r="CL1074">
            <v>0</v>
          </cell>
          <cell r="CM1074">
            <v>0</v>
          </cell>
          <cell r="CN1074">
            <v>0</v>
          </cell>
          <cell r="CO1074">
            <v>0</v>
          </cell>
          <cell r="CP1074">
            <v>0</v>
          </cell>
          <cell r="CQ1074">
            <v>0</v>
          </cell>
          <cell r="CR1074">
            <v>0.01</v>
          </cell>
          <cell r="CS1074">
            <v>0</v>
          </cell>
          <cell r="CT1074">
            <v>0</v>
          </cell>
          <cell r="CU1074">
            <v>0</v>
          </cell>
          <cell r="CV1074">
            <v>0</v>
          </cell>
          <cell r="CW1074">
            <v>0</v>
          </cell>
          <cell r="CX1074">
            <v>0.01</v>
          </cell>
          <cell r="CY1074">
            <v>0</v>
          </cell>
          <cell r="CZ1074">
            <v>0</v>
          </cell>
          <cell r="DA1074">
            <v>0</v>
          </cell>
          <cell r="DB1074">
            <v>0</v>
          </cell>
          <cell r="DC1074">
            <v>0</v>
          </cell>
          <cell r="DD1074">
            <v>0</v>
          </cell>
          <cell r="DE1074">
            <v>0.02</v>
          </cell>
          <cell r="DF1074">
            <v>0</v>
          </cell>
          <cell r="DG1074">
            <v>0</v>
          </cell>
          <cell r="DH1074">
            <v>0</v>
          </cell>
          <cell r="DI1074">
            <v>0</v>
          </cell>
          <cell r="DJ1074">
            <v>0</v>
          </cell>
          <cell r="DK1074">
            <v>0.01</v>
          </cell>
          <cell r="DL1074">
            <v>0</v>
          </cell>
          <cell r="DM1074">
            <v>0</v>
          </cell>
          <cell r="DN1074">
            <v>0</v>
          </cell>
          <cell r="DO1074">
            <v>0</v>
          </cell>
          <cell r="DP1074">
            <v>0</v>
          </cell>
          <cell r="DQ1074">
            <v>0</v>
          </cell>
          <cell r="DR1074">
            <v>0</v>
          </cell>
          <cell r="DS1074">
            <v>0</v>
          </cell>
          <cell r="DT1074">
            <v>0</v>
          </cell>
          <cell r="DU1074">
            <v>0</v>
          </cell>
          <cell r="DV1074">
            <v>0</v>
          </cell>
          <cell r="DW1074">
            <v>0</v>
          </cell>
          <cell r="DX1074">
            <v>0</v>
          </cell>
          <cell r="DY1074">
            <v>0</v>
          </cell>
          <cell r="DZ1074">
            <v>0</v>
          </cell>
          <cell r="EA1074">
            <v>0</v>
          </cell>
          <cell r="EB1074">
            <v>0</v>
          </cell>
          <cell r="EC1074">
            <v>0</v>
          </cell>
          <cell r="ED1074">
            <v>0</v>
          </cell>
        </row>
        <row r="1077">
          <cell r="R1077">
            <v>2029</v>
          </cell>
          <cell r="AE1077">
            <v>2030</v>
          </cell>
          <cell r="AR1077">
            <v>2031</v>
          </cell>
          <cell r="BE1077">
            <v>2032</v>
          </cell>
          <cell r="BR1077">
            <v>2033</v>
          </cell>
          <cell r="CE1077">
            <v>2034</v>
          </cell>
          <cell r="CR1077">
            <v>2035</v>
          </cell>
          <cell r="DE1077">
            <v>2036</v>
          </cell>
          <cell r="DR1077">
            <v>2037</v>
          </cell>
        </row>
        <row r="1079">
          <cell r="DS1079">
            <v>0</v>
          </cell>
          <cell r="DT1079">
            <v>0</v>
          </cell>
          <cell r="DU1079">
            <v>0</v>
          </cell>
          <cell r="DV1079">
            <v>0</v>
          </cell>
          <cell r="DW1079">
            <v>0</v>
          </cell>
          <cell r="DX1079">
            <v>0</v>
          </cell>
          <cell r="DY1079">
            <v>0</v>
          </cell>
          <cell r="DZ1079">
            <v>0</v>
          </cell>
          <cell r="EA1079">
            <v>0</v>
          </cell>
          <cell r="EB1079">
            <v>0</v>
          </cell>
          <cell r="EC1079">
            <v>0</v>
          </cell>
          <cell r="ED1079">
            <v>0</v>
          </cell>
        </row>
        <row r="1080">
          <cell r="DS1080">
            <v>0</v>
          </cell>
          <cell r="DT1080">
            <v>0</v>
          </cell>
          <cell r="DU1080">
            <v>0</v>
          </cell>
          <cell r="DV1080">
            <v>0</v>
          </cell>
          <cell r="DW1080">
            <v>0</v>
          </cell>
          <cell r="DX1080">
            <v>0</v>
          </cell>
          <cell r="DY1080">
            <v>0</v>
          </cell>
          <cell r="DZ1080">
            <v>0</v>
          </cell>
          <cell r="EA1080">
            <v>0</v>
          </cell>
          <cell r="EB1080">
            <v>0</v>
          </cell>
          <cell r="EC1080">
            <v>0</v>
          </cell>
          <cell r="ED1080">
            <v>0</v>
          </cell>
        </row>
        <row r="1081">
          <cell r="DS1081">
            <v>0</v>
          </cell>
          <cell r="DT1081">
            <v>0</v>
          </cell>
          <cell r="DU1081">
            <v>0</v>
          </cell>
          <cell r="DV1081">
            <v>0</v>
          </cell>
          <cell r="DW1081">
            <v>0</v>
          </cell>
          <cell r="DX1081">
            <v>0</v>
          </cell>
          <cell r="DY1081">
            <v>0</v>
          </cell>
          <cell r="DZ1081">
            <v>0</v>
          </cell>
          <cell r="EA1081">
            <v>0</v>
          </cell>
          <cell r="EB1081">
            <v>0</v>
          </cell>
          <cell r="EC1081">
            <v>0</v>
          </cell>
          <cell r="ED1081">
            <v>0</v>
          </cell>
        </row>
        <row r="1082">
          <cell r="DS1082">
            <v>0</v>
          </cell>
          <cell r="DT1082">
            <v>0</v>
          </cell>
          <cell r="DU1082">
            <v>0</v>
          </cell>
          <cell r="DV1082">
            <v>0</v>
          </cell>
          <cell r="DW1082">
            <v>0</v>
          </cell>
          <cell r="DX1082">
            <v>0</v>
          </cell>
          <cell r="DY1082">
            <v>0</v>
          </cell>
          <cell r="DZ1082">
            <v>0</v>
          </cell>
          <cell r="EA1082">
            <v>0</v>
          </cell>
          <cell r="EB1082">
            <v>0</v>
          </cell>
          <cell r="EC1082">
            <v>0</v>
          </cell>
          <cell r="ED1082">
            <v>0</v>
          </cell>
        </row>
        <row r="1083"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0</v>
          </cell>
          <cell r="BD1083">
            <v>0</v>
          </cell>
          <cell r="BE1083">
            <v>0</v>
          </cell>
          <cell r="BF1083">
            <v>0</v>
          </cell>
          <cell r="BG1083">
            <v>0</v>
          </cell>
          <cell r="BH1083">
            <v>0</v>
          </cell>
          <cell r="BI1083">
            <v>0</v>
          </cell>
          <cell r="BJ1083">
            <v>0</v>
          </cell>
          <cell r="BK1083">
            <v>0</v>
          </cell>
          <cell r="BL1083">
            <v>0</v>
          </cell>
          <cell r="BM1083">
            <v>0</v>
          </cell>
          <cell r="BN1083">
            <v>0</v>
          </cell>
          <cell r="BO1083">
            <v>0</v>
          </cell>
          <cell r="BP1083">
            <v>0</v>
          </cell>
          <cell r="BQ1083">
            <v>0</v>
          </cell>
          <cell r="BR1083">
            <v>0</v>
          </cell>
          <cell r="BS1083">
            <v>0</v>
          </cell>
          <cell r="BT1083">
            <v>0</v>
          </cell>
          <cell r="BU1083">
            <v>0</v>
          </cell>
          <cell r="BV1083">
            <v>0</v>
          </cell>
          <cell r="BW1083">
            <v>0</v>
          </cell>
          <cell r="BX1083">
            <v>0</v>
          </cell>
          <cell r="BY1083">
            <v>0</v>
          </cell>
          <cell r="BZ1083">
            <v>0</v>
          </cell>
          <cell r="CA1083">
            <v>0</v>
          </cell>
          <cell r="CB1083">
            <v>0</v>
          </cell>
          <cell r="CC1083">
            <v>0</v>
          </cell>
          <cell r="CD1083">
            <v>0</v>
          </cell>
          <cell r="CE1083">
            <v>0</v>
          </cell>
          <cell r="CF1083">
            <v>0</v>
          </cell>
          <cell r="CG1083">
            <v>0</v>
          </cell>
          <cell r="CH1083">
            <v>0</v>
          </cell>
          <cell r="CI1083">
            <v>0</v>
          </cell>
          <cell r="CJ1083">
            <v>0</v>
          </cell>
          <cell r="CK1083">
            <v>0</v>
          </cell>
          <cell r="CL1083">
            <v>0</v>
          </cell>
          <cell r="CM1083">
            <v>0</v>
          </cell>
          <cell r="CN1083">
            <v>0</v>
          </cell>
          <cell r="CO1083">
            <v>0</v>
          </cell>
          <cell r="CP1083">
            <v>0</v>
          </cell>
          <cell r="CQ1083">
            <v>0</v>
          </cell>
          <cell r="CR1083">
            <v>0</v>
          </cell>
          <cell r="CS1083">
            <v>0</v>
          </cell>
          <cell r="CT1083">
            <v>0</v>
          </cell>
          <cell r="CU1083">
            <v>0</v>
          </cell>
          <cell r="CV1083">
            <v>0</v>
          </cell>
          <cell r="CW1083">
            <v>0</v>
          </cell>
          <cell r="CX1083">
            <v>0</v>
          </cell>
          <cell r="CY1083">
            <v>0</v>
          </cell>
          <cell r="CZ1083">
            <v>0</v>
          </cell>
          <cell r="DA1083">
            <v>0</v>
          </cell>
          <cell r="DB1083">
            <v>0</v>
          </cell>
          <cell r="DC1083">
            <v>0</v>
          </cell>
          <cell r="DD1083">
            <v>0</v>
          </cell>
          <cell r="DE1083">
            <v>0</v>
          </cell>
          <cell r="DF1083">
            <v>0</v>
          </cell>
          <cell r="DG1083">
            <v>0</v>
          </cell>
          <cell r="DH1083">
            <v>0</v>
          </cell>
          <cell r="DI1083">
            <v>0</v>
          </cell>
          <cell r="DJ1083">
            <v>0</v>
          </cell>
          <cell r="DK1083">
            <v>0</v>
          </cell>
          <cell r="DL1083">
            <v>0</v>
          </cell>
          <cell r="DM1083">
            <v>0</v>
          </cell>
          <cell r="DN1083">
            <v>0</v>
          </cell>
          <cell r="DO1083">
            <v>0</v>
          </cell>
          <cell r="DP1083">
            <v>0</v>
          </cell>
          <cell r="DQ1083">
            <v>0</v>
          </cell>
          <cell r="DR1083">
            <v>0</v>
          </cell>
          <cell r="DS1083">
            <v>0</v>
          </cell>
          <cell r="DT1083">
            <v>0</v>
          </cell>
          <cell r="DU1083">
            <v>0</v>
          </cell>
          <cell r="DV1083">
            <v>0</v>
          </cell>
          <cell r="DW1083">
            <v>0</v>
          </cell>
          <cell r="DX1083">
            <v>0</v>
          </cell>
          <cell r="DY1083">
            <v>0</v>
          </cell>
          <cell r="DZ1083">
            <v>0</v>
          </cell>
          <cell r="EA1083">
            <v>0</v>
          </cell>
          <cell r="EB1083">
            <v>0</v>
          </cell>
          <cell r="EC1083">
            <v>0</v>
          </cell>
          <cell r="ED1083">
            <v>0</v>
          </cell>
        </row>
        <row r="1084">
          <cell r="F1084">
            <v>0</v>
          </cell>
          <cell r="G1084">
            <v>-9.94</v>
          </cell>
          <cell r="H1084">
            <v>-20.84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-40.880000000000003</v>
          </cell>
          <cell r="S1084">
            <v>0</v>
          </cell>
          <cell r="T1084">
            <v>0</v>
          </cell>
          <cell r="U1084">
            <v>-33.04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-7.84</v>
          </cell>
          <cell r="AB1084">
            <v>0</v>
          </cell>
          <cell r="AC1084">
            <v>0</v>
          </cell>
          <cell r="AD1084">
            <v>0</v>
          </cell>
          <cell r="AE1084">
            <v>-7.95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-7.95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0</v>
          </cell>
          <cell r="AX1084">
            <v>0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0</v>
          </cell>
          <cell r="BD1084">
            <v>0</v>
          </cell>
          <cell r="BE1084">
            <v>0</v>
          </cell>
          <cell r="BF1084">
            <v>0</v>
          </cell>
          <cell r="BG1084">
            <v>0</v>
          </cell>
          <cell r="BH1084">
            <v>0</v>
          </cell>
          <cell r="BI1084">
            <v>0</v>
          </cell>
          <cell r="BJ1084">
            <v>0</v>
          </cell>
          <cell r="BK1084">
            <v>0</v>
          </cell>
          <cell r="BL1084">
            <v>0</v>
          </cell>
          <cell r="BM1084">
            <v>0</v>
          </cell>
          <cell r="BN1084">
            <v>0</v>
          </cell>
          <cell r="BO1084">
            <v>0</v>
          </cell>
          <cell r="BP1084">
            <v>0</v>
          </cell>
          <cell r="BQ1084">
            <v>0</v>
          </cell>
          <cell r="BR1084">
            <v>-0.05</v>
          </cell>
          <cell r="BS1084">
            <v>0</v>
          </cell>
          <cell r="BT1084">
            <v>0</v>
          </cell>
          <cell r="BU1084">
            <v>-0.05</v>
          </cell>
          <cell r="BV1084">
            <v>0</v>
          </cell>
          <cell r="BW1084">
            <v>0</v>
          </cell>
          <cell r="BX1084">
            <v>0</v>
          </cell>
          <cell r="BY1084">
            <v>0</v>
          </cell>
          <cell r="BZ1084">
            <v>0</v>
          </cell>
          <cell r="CA1084">
            <v>0</v>
          </cell>
          <cell r="CB1084">
            <v>0</v>
          </cell>
          <cell r="CC1084">
            <v>0</v>
          </cell>
          <cell r="CD1084">
            <v>0</v>
          </cell>
          <cell r="CE1084">
            <v>0</v>
          </cell>
          <cell r="CF1084">
            <v>0</v>
          </cell>
          <cell r="CG1084">
            <v>0</v>
          </cell>
          <cell r="CH1084">
            <v>0</v>
          </cell>
          <cell r="CI1084">
            <v>0</v>
          </cell>
          <cell r="CJ1084">
            <v>0</v>
          </cell>
          <cell r="CK1084">
            <v>0</v>
          </cell>
          <cell r="CL1084">
            <v>0</v>
          </cell>
          <cell r="CM1084">
            <v>0</v>
          </cell>
          <cell r="CN1084">
            <v>0</v>
          </cell>
          <cell r="CO1084">
            <v>0</v>
          </cell>
          <cell r="CP1084">
            <v>0</v>
          </cell>
          <cell r="CQ1084">
            <v>0</v>
          </cell>
          <cell r="CR1084">
            <v>0</v>
          </cell>
          <cell r="CS1084">
            <v>0</v>
          </cell>
          <cell r="CT1084">
            <v>0</v>
          </cell>
          <cell r="CU1084">
            <v>0</v>
          </cell>
          <cell r="CV1084">
            <v>0</v>
          </cell>
          <cell r="CW1084">
            <v>0</v>
          </cell>
          <cell r="CX1084">
            <v>0</v>
          </cell>
          <cell r="CY1084">
            <v>0</v>
          </cell>
          <cell r="CZ1084">
            <v>0</v>
          </cell>
          <cell r="DA1084">
            <v>0</v>
          </cell>
          <cell r="DB1084">
            <v>0</v>
          </cell>
          <cell r="DC1084">
            <v>0</v>
          </cell>
          <cell r="DD1084">
            <v>0</v>
          </cell>
          <cell r="DE1084">
            <v>-0.03</v>
          </cell>
          <cell r="DF1084">
            <v>0</v>
          </cell>
          <cell r="DG1084">
            <v>0</v>
          </cell>
          <cell r="DH1084">
            <v>-0.01</v>
          </cell>
          <cell r="DI1084">
            <v>-0.01</v>
          </cell>
          <cell r="DJ1084">
            <v>0</v>
          </cell>
          <cell r="DK1084">
            <v>0</v>
          </cell>
          <cell r="DL1084">
            <v>0</v>
          </cell>
          <cell r="DM1084">
            <v>0</v>
          </cell>
          <cell r="DN1084">
            <v>0</v>
          </cell>
          <cell r="DO1084">
            <v>0</v>
          </cell>
          <cell r="DP1084">
            <v>0</v>
          </cell>
          <cell r="DQ1084">
            <v>0</v>
          </cell>
          <cell r="DR1084">
            <v>0</v>
          </cell>
          <cell r="DS1084">
            <v>0</v>
          </cell>
          <cell r="DT1084">
            <v>0</v>
          </cell>
          <cell r="DU1084">
            <v>0</v>
          </cell>
          <cell r="DV1084">
            <v>0</v>
          </cell>
          <cell r="DW1084">
            <v>0</v>
          </cell>
          <cell r="DX1084">
            <v>0</v>
          </cell>
          <cell r="DY1084">
            <v>0</v>
          </cell>
          <cell r="DZ1084">
            <v>0</v>
          </cell>
          <cell r="EA1084">
            <v>0</v>
          </cell>
          <cell r="EB1084">
            <v>0</v>
          </cell>
          <cell r="EC1084">
            <v>0</v>
          </cell>
          <cell r="ED1084">
            <v>0</v>
          </cell>
        </row>
        <row r="1085">
          <cell r="F1085">
            <v>-22.03</v>
          </cell>
          <cell r="G1085">
            <v>-5.33</v>
          </cell>
          <cell r="H1085">
            <v>-33</v>
          </cell>
          <cell r="I1085">
            <v>-64.69</v>
          </cell>
          <cell r="J1085">
            <v>0</v>
          </cell>
          <cell r="K1085">
            <v>-34.950000000000003</v>
          </cell>
          <cell r="L1085">
            <v>6.61</v>
          </cell>
          <cell r="M1085">
            <v>-27.45</v>
          </cell>
          <cell r="N1085">
            <v>-30.24</v>
          </cell>
          <cell r="O1085">
            <v>-23.67</v>
          </cell>
          <cell r="P1085">
            <v>-32.01</v>
          </cell>
          <cell r="Q1085">
            <v>-14.45</v>
          </cell>
          <cell r="R1085">
            <v>-407.52</v>
          </cell>
          <cell r="S1085">
            <v>-18.29</v>
          </cell>
          <cell r="T1085">
            <v>-21.3</v>
          </cell>
          <cell r="U1085">
            <v>-39.03</v>
          </cell>
          <cell r="V1085">
            <v>-86.59</v>
          </cell>
          <cell r="W1085">
            <v>0</v>
          </cell>
          <cell r="X1085">
            <v>-90.03</v>
          </cell>
          <cell r="Y1085">
            <v>-29.59</v>
          </cell>
          <cell r="Z1085">
            <v>-29.56</v>
          </cell>
          <cell r="AA1085">
            <v>-39.96</v>
          </cell>
          <cell r="AB1085">
            <v>-26.37</v>
          </cell>
          <cell r="AC1085">
            <v>-21.55</v>
          </cell>
          <cell r="AD1085">
            <v>-5.24</v>
          </cell>
          <cell r="AE1085">
            <v>-132.29</v>
          </cell>
          <cell r="AF1085">
            <v>-5.29</v>
          </cell>
          <cell r="AG1085">
            <v>-5.13</v>
          </cell>
          <cell r="AH1085">
            <v>-30.05</v>
          </cell>
          <cell r="AI1085">
            <v>-54.79</v>
          </cell>
          <cell r="AJ1085">
            <v>0</v>
          </cell>
          <cell r="AK1085">
            <v>-23.07</v>
          </cell>
          <cell r="AL1085">
            <v>0.03</v>
          </cell>
          <cell r="AM1085">
            <v>-1.69</v>
          </cell>
          <cell r="AN1085">
            <v>-12.3</v>
          </cell>
          <cell r="AO1085">
            <v>0</v>
          </cell>
          <cell r="AP1085">
            <v>0</v>
          </cell>
          <cell r="AQ1085">
            <v>0</v>
          </cell>
          <cell r="AR1085">
            <v>-76.66</v>
          </cell>
          <cell r="AS1085">
            <v>0</v>
          </cell>
          <cell r="AT1085">
            <v>0</v>
          </cell>
          <cell r="AU1085">
            <v>-24.73</v>
          </cell>
          <cell r="AV1085">
            <v>-16.690000000000001</v>
          </cell>
          <cell r="AW1085">
            <v>0</v>
          </cell>
          <cell r="AX1085">
            <v>-15.22</v>
          </cell>
          <cell r="AY1085">
            <v>0</v>
          </cell>
          <cell r="AZ1085">
            <v>0</v>
          </cell>
          <cell r="BA1085">
            <v>-8.26</v>
          </cell>
          <cell r="BB1085">
            <v>-11.77</v>
          </cell>
          <cell r="BC1085">
            <v>0</v>
          </cell>
          <cell r="BD1085">
            <v>0</v>
          </cell>
          <cell r="BE1085">
            <v>-52.68</v>
          </cell>
          <cell r="BF1085">
            <v>0</v>
          </cell>
          <cell r="BG1085">
            <v>0</v>
          </cell>
          <cell r="BH1085">
            <v>-4.62</v>
          </cell>
          <cell r="BI1085">
            <v>-32.450000000000003</v>
          </cell>
          <cell r="BJ1085">
            <v>0</v>
          </cell>
          <cell r="BK1085">
            <v>0</v>
          </cell>
          <cell r="BL1085">
            <v>0</v>
          </cell>
          <cell r="BM1085">
            <v>0</v>
          </cell>
          <cell r="BN1085">
            <v>0</v>
          </cell>
          <cell r="BO1085">
            <v>-16.72</v>
          </cell>
          <cell r="BP1085">
            <v>0</v>
          </cell>
          <cell r="BQ1085">
            <v>1.1100000000000001</v>
          </cell>
          <cell r="BR1085">
            <v>-0.37</v>
          </cell>
          <cell r="BS1085">
            <v>0</v>
          </cell>
          <cell r="BT1085">
            <v>0</v>
          </cell>
          <cell r="BU1085">
            <v>-0.05</v>
          </cell>
          <cell r="BV1085">
            <v>-0.22</v>
          </cell>
          <cell r="BW1085">
            <v>0</v>
          </cell>
          <cell r="BX1085">
            <v>-0.06</v>
          </cell>
          <cell r="BY1085">
            <v>-0.05</v>
          </cell>
          <cell r="BZ1085">
            <v>0</v>
          </cell>
          <cell r="CA1085">
            <v>0</v>
          </cell>
          <cell r="CB1085">
            <v>0</v>
          </cell>
          <cell r="CC1085">
            <v>0</v>
          </cell>
          <cell r="CD1085">
            <v>0</v>
          </cell>
          <cell r="CE1085">
            <v>-0.05</v>
          </cell>
          <cell r="CF1085">
            <v>0</v>
          </cell>
          <cell r="CG1085">
            <v>0</v>
          </cell>
          <cell r="CH1085">
            <v>-0.05</v>
          </cell>
          <cell r="CI1085">
            <v>0</v>
          </cell>
          <cell r="CJ1085">
            <v>0</v>
          </cell>
          <cell r="CK1085">
            <v>0</v>
          </cell>
          <cell r="CL1085">
            <v>0</v>
          </cell>
          <cell r="CM1085">
            <v>0</v>
          </cell>
          <cell r="CN1085">
            <v>0</v>
          </cell>
          <cell r="CO1085">
            <v>0</v>
          </cell>
          <cell r="CP1085">
            <v>0</v>
          </cell>
          <cell r="CQ1085">
            <v>0</v>
          </cell>
          <cell r="CR1085">
            <v>0</v>
          </cell>
          <cell r="CS1085">
            <v>0</v>
          </cell>
          <cell r="CT1085">
            <v>0</v>
          </cell>
          <cell r="CU1085">
            <v>0</v>
          </cell>
          <cell r="CV1085">
            <v>0</v>
          </cell>
          <cell r="CW1085">
            <v>0</v>
          </cell>
          <cell r="CX1085">
            <v>0</v>
          </cell>
          <cell r="CY1085">
            <v>0</v>
          </cell>
          <cell r="CZ1085">
            <v>0</v>
          </cell>
          <cell r="DA1085">
            <v>0</v>
          </cell>
          <cell r="DB1085">
            <v>0</v>
          </cell>
          <cell r="DC1085">
            <v>0</v>
          </cell>
          <cell r="DD1085">
            <v>0</v>
          </cell>
          <cell r="DE1085">
            <v>0</v>
          </cell>
          <cell r="DF1085">
            <v>0</v>
          </cell>
          <cell r="DG1085">
            <v>0</v>
          </cell>
          <cell r="DH1085">
            <v>0</v>
          </cell>
          <cell r="DI1085">
            <v>0</v>
          </cell>
          <cell r="DJ1085">
            <v>0</v>
          </cell>
          <cell r="DK1085">
            <v>0</v>
          </cell>
          <cell r="DL1085">
            <v>0</v>
          </cell>
          <cell r="DM1085">
            <v>0</v>
          </cell>
          <cell r="DN1085">
            <v>0</v>
          </cell>
          <cell r="DO1085">
            <v>0</v>
          </cell>
          <cell r="DP1085">
            <v>0</v>
          </cell>
          <cell r="DQ1085">
            <v>0</v>
          </cell>
          <cell r="DR1085">
            <v>0</v>
          </cell>
          <cell r="DS1085">
            <v>0</v>
          </cell>
          <cell r="DT1085">
            <v>0</v>
          </cell>
          <cell r="DU1085">
            <v>0</v>
          </cell>
          <cell r="DV1085">
            <v>0</v>
          </cell>
          <cell r="DW1085">
            <v>0</v>
          </cell>
          <cell r="DX1085">
            <v>0</v>
          </cell>
          <cell r="DY1085">
            <v>0</v>
          </cell>
          <cell r="DZ1085">
            <v>0</v>
          </cell>
          <cell r="EA1085">
            <v>0</v>
          </cell>
          <cell r="EB1085">
            <v>0</v>
          </cell>
          <cell r="EC1085">
            <v>0</v>
          </cell>
          <cell r="ED1085">
            <v>0</v>
          </cell>
        </row>
        <row r="1086"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0</v>
          </cell>
          <cell r="AX1086">
            <v>0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0</v>
          </cell>
          <cell r="BD1086">
            <v>0</v>
          </cell>
          <cell r="BE1086">
            <v>0</v>
          </cell>
          <cell r="BF1086">
            <v>0</v>
          </cell>
          <cell r="BG1086">
            <v>0</v>
          </cell>
          <cell r="BH1086">
            <v>0</v>
          </cell>
          <cell r="BI1086">
            <v>0</v>
          </cell>
          <cell r="BJ1086">
            <v>0</v>
          </cell>
          <cell r="BK1086">
            <v>0</v>
          </cell>
          <cell r="BL1086">
            <v>0</v>
          </cell>
          <cell r="BM1086">
            <v>0</v>
          </cell>
          <cell r="BN1086">
            <v>0</v>
          </cell>
          <cell r="BO1086">
            <v>0</v>
          </cell>
          <cell r="BP1086">
            <v>0</v>
          </cell>
          <cell r="BQ1086">
            <v>0</v>
          </cell>
          <cell r="BR1086">
            <v>0</v>
          </cell>
          <cell r="BS1086">
            <v>0</v>
          </cell>
          <cell r="BT1086">
            <v>0</v>
          </cell>
          <cell r="BU1086">
            <v>0</v>
          </cell>
          <cell r="BV1086">
            <v>0</v>
          </cell>
          <cell r="BW1086">
            <v>0</v>
          </cell>
          <cell r="BX1086">
            <v>0</v>
          </cell>
          <cell r="BY1086">
            <v>0</v>
          </cell>
          <cell r="BZ1086">
            <v>0</v>
          </cell>
          <cell r="CA1086">
            <v>0</v>
          </cell>
          <cell r="CB1086">
            <v>0</v>
          </cell>
          <cell r="CC1086">
            <v>0</v>
          </cell>
          <cell r="CD1086">
            <v>0</v>
          </cell>
          <cell r="CE1086">
            <v>0</v>
          </cell>
          <cell r="CF1086">
            <v>0</v>
          </cell>
          <cell r="CG1086">
            <v>0</v>
          </cell>
          <cell r="CH1086">
            <v>0</v>
          </cell>
          <cell r="CI1086">
            <v>0</v>
          </cell>
          <cell r="CJ1086">
            <v>0</v>
          </cell>
          <cell r="CK1086">
            <v>0</v>
          </cell>
          <cell r="CL1086">
            <v>0</v>
          </cell>
          <cell r="CM1086">
            <v>0</v>
          </cell>
          <cell r="CN1086">
            <v>0</v>
          </cell>
          <cell r="CO1086">
            <v>0</v>
          </cell>
          <cell r="CP1086">
            <v>0</v>
          </cell>
          <cell r="CQ1086">
            <v>0</v>
          </cell>
          <cell r="CR1086">
            <v>0</v>
          </cell>
          <cell r="CS1086">
            <v>0</v>
          </cell>
          <cell r="CT1086">
            <v>0</v>
          </cell>
          <cell r="CU1086">
            <v>0</v>
          </cell>
          <cell r="CV1086">
            <v>0</v>
          </cell>
          <cell r="CW1086">
            <v>0</v>
          </cell>
          <cell r="CX1086">
            <v>0</v>
          </cell>
          <cell r="CY1086">
            <v>0</v>
          </cell>
          <cell r="CZ1086">
            <v>0</v>
          </cell>
          <cell r="DA1086">
            <v>0</v>
          </cell>
          <cell r="DB1086">
            <v>0</v>
          </cell>
          <cell r="DC1086">
            <v>0</v>
          </cell>
          <cell r="DD1086">
            <v>0</v>
          </cell>
          <cell r="DE1086">
            <v>0</v>
          </cell>
          <cell r="DF1086">
            <v>0</v>
          </cell>
          <cell r="DG1086">
            <v>0</v>
          </cell>
          <cell r="DH1086">
            <v>0</v>
          </cell>
          <cell r="DI1086">
            <v>0</v>
          </cell>
          <cell r="DJ1086">
            <v>0</v>
          </cell>
          <cell r="DK1086">
            <v>0</v>
          </cell>
          <cell r="DL1086">
            <v>0</v>
          </cell>
          <cell r="DM1086">
            <v>0</v>
          </cell>
          <cell r="DN1086">
            <v>0</v>
          </cell>
          <cell r="DO1086">
            <v>0</v>
          </cell>
          <cell r="DP1086">
            <v>0</v>
          </cell>
          <cell r="DQ1086">
            <v>0</v>
          </cell>
          <cell r="DR1086">
            <v>0</v>
          </cell>
          <cell r="DS1086">
            <v>0</v>
          </cell>
          <cell r="DT1086">
            <v>0</v>
          </cell>
          <cell r="DU1086">
            <v>0</v>
          </cell>
          <cell r="DV1086">
            <v>0</v>
          </cell>
          <cell r="DW1086">
            <v>0</v>
          </cell>
          <cell r="DX1086">
            <v>0</v>
          </cell>
          <cell r="DY1086">
            <v>0</v>
          </cell>
          <cell r="DZ1086">
            <v>0</v>
          </cell>
          <cell r="EA1086">
            <v>0</v>
          </cell>
          <cell r="EB1086">
            <v>0</v>
          </cell>
          <cell r="EC1086">
            <v>0</v>
          </cell>
          <cell r="ED1086">
            <v>0</v>
          </cell>
        </row>
        <row r="1087">
          <cell r="F1087">
            <v>-10.220000000000001</v>
          </cell>
          <cell r="G1087">
            <v>-0.89</v>
          </cell>
          <cell r="H1087">
            <v>-3.92</v>
          </cell>
          <cell r="I1087">
            <v>-8.48</v>
          </cell>
          <cell r="J1087">
            <v>-23.39</v>
          </cell>
          <cell r="K1087">
            <v>-0.89</v>
          </cell>
          <cell r="L1087">
            <v>-0.5</v>
          </cell>
          <cell r="M1087">
            <v>-11.94</v>
          </cell>
          <cell r="N1087">
            <v>-17.22</v>
          </cell>
          <cell r="O1087">
            <v>-26.88</v>
          </cell>
          <cell r="P1087">
            <v>-6.09</v>
          </cell>
          <cell r="Q1087">
            <v>-5.35</v>
          </cell>
          <cell r="R1087">
            <v>-124.5</v>
          </cell>
          <cell r="S1087">
            <v>-0.89</v>
          </cell>
          <cell r="T1087">
            <v>-2.5499999999999998</v>
          </cell>
          <cell r="U1087">
            <v>0</v>
          </cell>
          <cell r="V1087">
            <v>-14.49</v>
          </cell>
          <cell r="W1087">
            <v>-38.979999999999997</v>
          </cell>
          <cell r="X1087">
            <v>-10.88</v>
          </cell>
          <cell r="Y1087">
            <v>-7.32</v>
          </cell>
          <cell r="Z1087">
            <v>-18.79</v>
          </cell>
          <cell r="AA1087">
            <v>-8.5299999999999994</v>
          </cell>
          <cell r="AB1087">
            <v>-14.91</v>
          </cell>
          <cell r="AC1087">
            <v>0</v>
          </cell>
          <cell r="AD1087">
            <v>-7.15</v>
          </cell>
          <cell r="AE1087">
            <v>-129.88999999999999</v>
          </cell>
          <cell r="AF1087">
            <v>-4.3499999999999996</v>
          </cell>
          <cell r="AG1087">
            <v>-0.89</v>
          </cell>
          <cell r="AH1087">
            <v>0</v>
          </cell>
          <cell r="AI1087">
            <v>-8</v>
          </cell>
          <cell r="AJ1087">
            <v>-54.6</v>
          </cell>
          <cell r="AK1087">
            <v>-15.77</v>
          </cell>
          <cell r="AL1087">
            <v>-7.89</v>
          </cell>
          <cell r="AM1087">
            <v>-3.76</v>
          </cell>
          <cell r="AN1087">
            <v>-10.28</v>
          </cell>
          <cell r="AO1087">
            <v>-3.11</v>
          </cell>
          <cell r="AP1087">
            <v>-16.86</v>
          </cell>
          <cell r="AQ1087">
            <v>-4.3899999999999997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0</v>
          </cell>
          <cell r="BD1087">
            <v>0</v>
          </cell>
          <cell r="BE1087">
            <v>0</v>
          </cell>
          <cell r="BF1087">
            <v>0</v>
          </cell>
          <cell r="BG1087">
            <v>0</v>
          </cell>
          <cell r="BH1087">
            <v>0</v>
          </cell>
          <cell r="BI1087">
            <v>0</v>
          </cell>
          <cell r="BJ1087">
            <v>0</v>
          </cell>
          <cell r="BK1087">
            <v>0</v>
          </cell>
          <cell r="BL1087">
            <v>0</v>
          </cell>
          <cell r="BM1087">
            <v>0</v>
          </cell>
          <cell r="BN1087">
            <v>0</v>
          </cell>
          <cell r="BO1087">
            <v>0</v>
          </cell>
          <cell r="BP1087">
            <v>0</v>
          </cell>
          <cell r="BQ1087">
            <v>0</v>
          </cell>
          <cell r="BR1087">
            <v>0</v>
          </cell>
          <cell r="BS1087">
            <v>0</v>
          </cell>
          <cell r="BT1087">
            <v>0</v>
          </cell>
          <cell r="BU1087">
            <v>0</v>
          </cell>
          <cell r="BV1087">
            <v>0</v>
          </cell>
          <cell r="BW1087">
            <v>0</v>
          </cell>
          <cell r="BX1087">
            <v>0</v>
          </cell>
          <cell r="BY1087">
            <v>0</v>
          </cell>
          <cell r="BZ1087">
            <v>0</v>
          </cell>
          <cell r="CA1087">
            <v>0</v>
          </cell>
          <cell r="CB1087">
            <v>0</v>
          </cell>
          <cell r="CC1087">
            <v>0</v>
          </cell>
          <cell r="CD1087">
            <v>0</v>
          </cell>
          <cell r="CE1087">
            <v>0</v>
          </cell>
          <cell r="CF1087">
            <v>0</v>
          </cell>
          <cell r="CG1087">
            <v>0</v>
          </cell>
          <cell r="CH1087">
            <v>0</v>
          </cell>
          <cell r="CI1087">
            <v>0</v>
          </cell>
          <cell r="CJ1087">
            <v>0</v>
          </cell>
          <cell r="CK1087">
            <v>0</v>
          </cell>
          <cell r="CL1087">
            <v>0</v>
          </cell>
          <cell r="CM1087">
            <v>0</v>
          </cell>
          <cell r="CN1087">
            <v>0</v>
          </cell>
          <cell r="CO1087">
            <v>0</v>
          </cell>
          <cell r="CP1087">
            <v>0</v>
          </cell>
          <cell r="CQ1087">
            <v>0</v>
          </cell>
          <cell r="CR1087">
            <v>0</v>
          </cell>
          <cell r="CS1087">
            <v>0</v>
          </cell>
          <cell r="CT1087">
            <v>0</v>
          </cell>
          <cell r="CU1087">
            <v>0</v>
          </cell>
          <cell r="CV1087">
            <v>0</v>
          </cell>
          <cell r="CW1087">
            <v>0</v>
          </cell>
          <cell r="CX1087">
            <v>0</v>
          </cell>
          <cell r="CY1087">
            <v>0</v>
          </cell>
          <cell r="CZ1087">
            <v>0</v>
          </cell>
          <cell r="DA1087">
            <v>0</v>
          </cell>
          <cell r="DB1087">
            <v>0</v>
          </cell>
          <cell r="DC1087">
            <v>0</v>
          </cell>
          <cell r="DD1087">
            <v>0</v>
          </cell>
          <cell r="DE1087">
            <v>0</v>
          </cell>
          <cell r="DF1087">
            <v>0</v>
          </cell>
          <cell r="DG1087">
            <v>0</v>
          </cell>
          <cell r="DH1087">
            <v>0</v>
          </cell>
          <cell r="DI1087">
            <v>0</v>
          </cell>
          <cell r="DJ1087">
            <v>0</v>
          </cell>
          <cell r="DK1087">
            <v>0</v>
          </cell>
          <cell r="DL1087">
            <v>0</v>
          </cell>
          <cell r="DM1087">
            <v>0</v>
          </cell>
          <cell r="DN1087">
            <v>0</v>
          </cell>
          <cell r="DO1087">
            <v>0</v>
          </cell>
          <cell r="DP1087">
            <v>0</v>
          </cell>
          <cell r="DQ1087">
            <v>0</v>
          </cell>
          <cell r="DR1087">
            <v>0</v>
          </cell>
          <cell r="DS1087">
            <v>0</v>
          </cell>
          <cell r="DT1087">
            <v>0</v>
          </cell>
          <cell r="DU1087">
            <v>0</v>
          </cell>
          <cell r="DV1087">
            <v>0</v>
          </cell>
          <cell r="DW1087">
            <v>0</v>
          </cell>
          <cell r="DX1087">
            <v>0</v>
          </cell>
          <cell r="DY1087">
            <v>0</v>
          </cell>
          <cell r="DZ1087">
            <v>0</v>
          </cell>
          <cell r="EA1087">
            <v>0</v>
          </cell>
          <cell r="EB1087">
            <v>0</v>
          </cell>
          <cell r="EC1087">
            <v>0</v>
          </cell>
          <cell r="ED1087">
            <v>0</v>
          </cell>
        </row>
        <row r="1088">
          <cell r="F1088">
            <v>-162.47</v>
          </cell>
          <cell r="G1088">
            <v>-221.94</v>
          </cell>
          <cell r="H1088">
            <v>-438.8</v>
          </cell>
          <cell r="I1088">
            <v>-281.54000000000002</v>
          </cell>
          <cell r="J1088">
            <v>-444.32</v>
          </cell>
          <cell r="K1088">
            <v>-387.31</v>
          </cell>
          <cell r="L1088">
            <v>-32.53</v>
          </cell>
          <cell r="M1088">
            <v>-80.03</v>
          </cell>
          <cell r="N1088">
            <v>-456.33</v>
          </cell>
          <cell r="O1088">
            <v>-331.01</v>
          </cell>
          <cell r="P1088">
            <v>-311.89999999999998</v>
          </cell>
          <cell r="Q1088">
            <v>-217.36</v>
          </cell>
          <cell r="R1088">
            <v>-3160.28</v>
          </cell>
          <cell r="S1088">
            <v>-132.35</v>
          </cell>
          <cell r="T1088">
            <v>-256.06</v>
          </cell>
          <cell r="U1088">
            <v>-427.87</v>
          </cell>
          <cell r="V1088">
            <v>-394.98</v>
          </cell>
          <cell r="W1088">
            <v>-243.21</v>
          </cell>
          <cell r="X1088">
            <v>-424.13</v>
          </cell>
          <cell r="Y1088">
            <v>-82.93</v>
          </cell>
          <cell r="Z1088">
            <v>-51.84</v>
          </cell>
          <cell r="AA1088">
            <v>-437.29</v>
          </cell>
          <cell r="AB1088">
            <v>-357.68</v>
          </cell>
          <cell r="AC1088">
            <v>-232.19</v>
          </cell>
          <cell r="AD1088">
            <v>-119.74</v>
          </cell>
          <cell r="AE1088">
            <v>-1940.84</v>
          </cell>
          <cell r="AF1088">
            <v>-40.200000000000003</v>
          </cell>
          <cell r="AG1088">
            <v>-73.989999999999995</v>
          </cell>
          <cell r="AH1088">
            <v>-209.88</v>
          </cell>
          <cell r="AI1088">
            <v>-243.52</v>
          </cell>
          <cell r="AJ1088">
            <v>-253.22</v>
          </cell>
          <cell r="AK1088">
            <v>-236.77</v>
          </cell>
          <cell r="AL1088">
            <v>-7.07</v>
          </cell>
          <cell r="AM1088">
            <v>-108.52</v>
          </cell>
          <cell r="AN1088">
            <v>-381.74</v>
          </cell>
          <cell r="AO1088">
            <v>-211.4</v>
          </cell>
          <cell r="AP1088">
            <v>-82.17</v>
          </cell>
          <cell r="AQ1088">
            <v>-92.36</v>
          </cell>
          <cell r="AR1088">
            <v>-1510.2</v>
          </cell>
          <cell r="AS1088">
            <v>-56.75</v>
          </cell>
          <cell r="AT1088">
            <v>-35.18</v>
          </cell>
          <cell r="AU1088">
            <v>-191.7</v>
          </cell>
          <cell r="AV1088">
            <v>-224.05</v>
          </cell>
          <cell r="AW1088">
            <v>-136.35</v>
          </cell>
          <cell r="AX1088">
            <v>-211.7</v>
          </cell>
          <cell r="AY1088">
            <v>-41.05</v>
          </cell>
          <cell r="AZ1088">
            <v>-0.44</v>
          </cell>
          <cell r="BA1088">
            <v>-336</v>
          </cell>
          <cell r="BB1088">
            <v>-173.91</v>
          </cell>
          <cell r="BC1088">
            <v>-118.33</v>
          </cell>
          <cell r="BD1088">
            <v>15.26</v>
          </cell>
          <cell r="BE1088">
            <v>-1584.03</v>
          </cell>
          <cell r="BF1088">
            <v>-7.73</v>
          </cell>
          <cell r="BG1088">
            <v>-30.24</v>
          </cell>
          <cell r="BH1088">
            <v>-111.52</v>
          </cell>
          <cell r="BI1088">
            <v>-257.58999999999997</v>
          </cell>
          <cell r="BJ1088">
            <v>-196.93</v>
          </cell>
          <cell r="BK1088">
            <v>-255.41</v>
          </cell>
          <cell r="BL1088">
            <v>-111.84</v>
          </cell>
          <cell r="BM1088">
            <v>-61.05</v>
          </cell>
          <cell r="BN1088">
            <v>-297.58999999999997</v>
          </cell>
          <cell r="BO1088">
            <v>-153.16</v>
          </cell>
          <cell r="BP1088">
            <v>-126.56</v>
          </cell>
          <cell r="BQ1088">
            <v>25.6</v>
          </cell>
          <cell r="BR1088">
            <v>-13.89</v>
          </cell>
          <cell r="BS1088">
            <v>-0.16</v>
          </cell>
          <cell r="BT1088">
            <v>-0.26</v>
          </cell>
          <cell r="BU1088">
            <v>-1.92</v>
          </cell>
          <cell r="BV1088">
            <v>-2.16</v>
          </cell>
          <cell r="BW1088">
            <v>-1.83</v>
          </cell>
          <cell r="BX1088">
            <v>-2.21</v>
          </cell>
          <cell r="BY1088">
            <v>-0.7</v>
          </cell>
          <cell r="BZ1088">
            <v>0</v>
          </cell>
          <cell r="CA1088">
            <v>-3.15</v>
          </cell>
          <cell r="CB1088">
            <v>-0.69</v>
          </cell>
          <cell r="CC1088">
            <v>-0.81</v>
          </cell>
          <cell r="CD1088">
            <v>0</v>
          </cell>
          <cell r="CE1088">
            <v>-8.4700000000000006</v>
          </cell>
          <cell r="CF1088">
            <v>0</v>
          </cell>
          <cell r="CG1088">
            <v>-0.26</v>
          </cell>
          <cell r="CH1088">
            <v>-1.26</v>
          </cell>
          <cell r="CI1088">
            <v>-1.3</v>
          </cell>
          <cell r="CJ1088">
            <v>-1.1200000000000001</v>
          </cell>
          <cell r="CK1088">
            <v>-1.79</v>
          </cell>
          <cell r="CL1088">
            <v>-0.37</v>
          </cell>
          <cell r="CM1088">
            <v>0</v>
          </cell>
          <cell r="CN1088">
            <v>-1.65</v>
          </cell>
          <cell r="CO1088">
            <v>-0.26</v>
          </cell>
          <cell r="CP1088">
            <v>-0.52</v>
          </cell>
          <cell r="CQ1088">
            <v>0.06</v>
          </cell>
          <cell r="CR1088">
            <v>-2.12</v>
          </cell>
          <cell r="CS1088">
            <v>0</v>
          </cell>
          <cell r="CT1088">
            <v>-0.08</v>
          </cell>
          <cell r="CU1088">
            <v>-0.43</v>
          </cell>
          <cell r="CV1088">
            <v>-0.37</v>
          </cell>
          <cell r="CW1088">
            <v>-0.43</v>
          </cell>
          <cell r="CX1088">
            <v>-0.34</v>
          </cell>
          <cell r="CY1088">
            <v>-0.02</v>
          </cell>
          <cell r="CZ1088">
            <v>0</v>
          </cell>
          <cell r="DA1088">
            <v>-0.33</v>
          </cell>
          <cell r="DB1088">
            <v>-0.05</v>
          </cell>
          <cell r="DC1088">
            <v>-0.14000000000000001</v>
          </cell>
          <cell r="DD1088">
            <v>7.0000000000000007E-2</v>
          </cell>
          <cell r="DE1088">
            <v>-1.52</v>
          </cell>
          <cell r="DF1088">
            <v>0</v>
          </cell>
          <cell r="DG1088">
            <v>-0.2</v>
          </cell>
          <cell r="DH1088">
            <v>-0.28999999999999998</v>
          </cell>
          <cell r="DI1088">
            <v>-0.3</v>
          </cell>
          <cell r="DJ1088">
            <v>-0.25</v>
          </cell>
          <cell r="DK1088">
            <v>-0.25</v>
          </cell>
          <cell r="DL1088">
            <v>-0.06</v>
          </cell>
          <cell r="DM1088">
            <v>-0.06</v>
          </cell>
          <cell r="DN1088">
            <v>-0.08</v>
          </cell>
          <cell r="DO1088">
            <v>-0.02</v>
          </cell>
          <cell r="DP1088">
            <v>0</v>
          </cell>
          <cell r="DQ1088">
            <v>0</v>
          </cell>
          <cell r="DR1088">
            <v>-0.08</v>
          </cell>
          <cell r="DS1088">
            <v>0</v>
          </cell>
          <cell r="DT1088">
            <v>0</v>
          </cell>
          <cell r="DU1088">
            <v>-0.04</v>
          </cell>
          <cell r="DV1088">
            <v>-0.02</v>
          </cell>
          <cell r="DW1088">
            <v>-0.02</v>
          </cell>
          <cell r="DX1088">
            <v>0</v>
          </cell>
          <cell r="DY1088">
            <v>0</v>
          </cell>
          <cell r="DZ1088">
            <v>0</v>
          </cell>
          <cell r="EA1088">
            <v>0</v>
          </cell>
          <cell r="EB1088">
            <v>0</v>
          </cell>
          <cell r="EC1088">
            <v>0</v>
          </cell>
          <cell r="ED1088">
            <v>0</v>
          </cell>
        </row>
        <row r="1089">
          <cell r="F1089">
            <v>-19.38</v>
          </cell>
          <cell r="G1089">
            <v>-132.69</v>
          </cell>
          <cell r="H1089">
            <v>-347.85</v>
          </cell>
          <cell r="I1089">
            <v>-370.66</v>
          </cell>
          <cell r="J1089">
            <v>-91.11</v>
          </cell>
          <cell r="K1089">
            <v>-118.23</v>
          </cell>
          <cell r="L1089">
            <v>0</v>
          </cell>
          <cell r="M1089">
            <v>0</v>
          </cell>
          <cell r="N1089">
            <v>-169.67</v>
          </cell>
          <cell r="O1089">
            <v>-7.15</v>
          </cell>
          <cell r="P1089">
            <v>-93.82</v>
          </cell>
          <cell r="Q1089">
            <v>-59.69</v>
          </cell>
          <cell r="R1089">
            <v>-1066.8800000000001</v>
          </cell>
          <cell r="S1089">
            <v>-11.45</v>
          </cell>
          <cell r="T1089">
            <v>-49.82</v>
          </cell>
          <cell r="U1089">
            <v>-372.32</v>
          </cell>
          <cell r="V1089">
            <v>-268.77999999999997</v>
          </cell>
          <cell r="W1089">
            <v>-116.55</v>
          </cell>
          <cell r="X1089">
            <v>-6.15</v>
          </cell>
          <cell r="Y1089">
            <v>-17.559999999999999</v>
          </cell>
          <cell r="Z1089">
            <v>0</v>
          </cell>
          <cell r="AA1089">
            <v>-133.79</v>
          </cell>
          <cell r="AB1089">
            <v>0</v>
          </cell>
          <cell r="AC1089">
            <v>-90.47</v>
          </cell>
          <cell r="AD1089">
            <v>0</v>
          </cell>
          <cell r="AE1089">
            <v>-1483.92</v>
          </cell>
          <cell r="AF1089">
            <v>-6.66</v>
          </cell>
          <cell r="AG1089">
            <v>-69.91</v>
          </cell>
          <cell r="AH1089">
            <v>-277.33999999999997</v>
          </cell>
          <cell r="AI1089">
            <v>-266.67</v>
          </cell>
          <cell r="AJ1089">
            <v>-154.82</v>
          </cell>
          <cell r="AK1089">
            <v>-241.23</v>
          </cell>
          <cell r="AL1089">
            <v>-13.46</v>
          </cell>
          <cell r="AM1089">
            <v>-30.83</v>
          </cell>
          <cell r="AN1089">
            <v>-219.3</v>
          </cell>
          <cell r="AO1089">
            <v>-91.74</v>
          </cell>
          <cell r="AP1089">
            <v>-76.209999999999994</v>
          </cell>
          <cell r="AQ1089">
            <v>-35.75</v>
          </cell>
          <cell r="AR1089">
            <v>-1416.87</v>
          </cell>
          <cell r="AS1089">
            <v>-50.07</v>
          </cell>
          <cell r="AT1089">
            <v>-44.79</v>
          </cell>
          <cell r="AU1089">
            <v>-153.30000000000001</v>
          </cell>
          <cell r="AV1089">
            <v>-268.48</v>
          </cell>
          <cell r="AW1089">
            <v>-201.95</v>
          </cell>
          <cell r="AX1089">
            <v>-188.78</v>
          </cell>
          <cell r="AY1089">
            <v>-23.75</v>
          </cell>
          <cell r="AZ1089">
            <v>-42.72</v>
          </cell>
          <cell r="BA1089">
            <v>-297.60000000000002</v>
          </cell>
          <cell r="BB1089">
            <v>-112.65</v>
          </cell>
          <cell r="BC1089">
            <v>-31.2</v>
          </cell>
          <cell r="BD1089">
            <v>-1.58</v>
          </cell>
          <cell r="BE1089">
            <v>-1072.1199999999999</v>
          </cell>
          <cell r="BF1089">
            <v>-41.16</v>
          </cell>
          <cell r="BG1089">
            <v>-19.32</v>
          </cell>
          <cell r="BH1089">
            <v>-198.04</v>
          </cell>
          <cell r="BI1089">
            <v>-199.13</v>
          </cell>
          <cell r="BJ1089">
            <v>-127.73</v>
          </cell>
          <cell r="BK1089">
            <v>-147.88999999999999</v>
          </cell>
          <cell r="BL1089">
            <v>-68.12</v>
          </cell>
          <cell r="BM1089">
            <v>-47.07</v>
          </cell>
          <cell r="BN1089">
            <v>-145.27000000000001</v>
          </cell>
          <cell r="BO1089">
            <v>-61.13</v>
          </cell>
          <cell r="BP1089">
            <v>-23.88</v>
          </cell>
          <cell r="BQ1089">
            <v>6.62</v>
          </cell>
          <cell r="BR1089">
            <v>-8.98</v>
          </cell>
          <cell r="BS1089">
            <v>-0.05</v>
          </cell>
          <cell r="BT1089">
            <v>-0.49</v>
          </cell>
          <cell r="BU1089">
            <v>-1.58</v>
          </cell>
          <cell r="BV1089">
            <v>-2.48</v>
          </cell>
          <cell r="BW1089">
            <v>-0.91</v>
          </cell>
          <cell r="BX1089">
            <v>-1.84</v>
          </cell>
          <cell r="BY1089">
            <v>-0.51</v>
          </cell>
          <cell r="BZ1089">
            <v>0</v>
          </cell>
          <cell r="CA1089">
            <v>-0.72</v>
          </cell>
          <cell r="CB1089">
            <v>0</v>
          </cell>
          <cell r="CC1089">
            <v>-0.39</v>
          </cell>
          <cell r="CD1089">
            <v>0</v>
          </cell>
          <cell r="CE1089">
            <v>-3.53</v>
          </cell>
          <cell r="CF1089">
            <v>0</v>
          </cell>
          <cell r="CG1089">
            <v>-0.21</v>
          </cell>
          <cell r="CH1089">
            <v>-0.9</v>
          </cell>
          <cell r="CI1089">
            <v>-0.57999999999999996</v>
          </cell>
          <cell r="CJ1089">
            <v>-0.23</v>
          </cell>
          <cell r="CK1089">
            <v>-0.38</v>
          </cell>
          <cell r="CL1089">
            <v>-7.0000000000000007E-2</v>
          </cell>
          <cell r="CM1089">
            <v>0</v>
          </cell>
          <cell r="CN1089">
            <v>-0.72</v>
          </cell>
          <cell r="CO1089">
            <v>0</v>
          </cell>
          <cell r="CP1089">
            <v>-0.41</v>
          </cell>
          <cell r="CQ1089">
            <v>-0.03</v>
          </cell>
          <cell r="CR1089">
            <v>-0.63</v>
          </cell>
          <cell r="CS1089">
            <v>0</v>
          </cell>
          <cell r="CT1089">
            <v>0</v>
          </cell>
          <cell r="CU1089">
            <v>-0.15</v>
          </cell>
          <cell r="CV1089">
            <v>-0.22</v>
          </cell>
          <cell r="CW1089">
            <v>-0.1</v>
          </cell>
          <cell r="CX1089">
            <v>-7.0000000000000007E-2</v>
          </cell>
          <cell r="CY1089">
            <v>0</v>
          </cell>
          <cell r="CZ1089">
            <v>0</v>
          </cell>
          <cell r="DA1089">
            <v>-0.18</v>
          </cell>
          <cell r="DB1089">
            <v>-0.03</v>
          </cell>
          <cell r="DC1089">
            <v>-0.03</v>
          </cell>
          <cell r="DD1089">
            <v>0.16</v>
          </cell>
          <cell r="DE1089">
            <v>-1.21</v>
          </cell>
          <cell r="DF1089">
            <v>0</v>
          </cell>
          <cell r="DG1089">
            <v>-0.1</v>
          </cell>
          <cell r="DH1089">
            <v>-0.31</v>
          </cell>
          <cell r="DI1089">
            <v>-0.39</v>
          </cell>
          <cell r="DJ1089">
            <v>-0.2</v>
          </cell>
          <cell r="DK1089">
            <v>-7.0000000000000007E-2</v>
          </cell>
          <cell r="DL1089">
            <v>-0.05</v>
          </cell>
          <cell r="DM1089">
            <v>0</v>
          </cell>
          <cell r="DN1089">
            <v>-0.02</v>
          </cell>
          <cell r="DO1089">
            <v>-0.06</v>
          </cell>
          <cell r="DP1089">
            <v>0</v>
          </cell>
          <cell r="DQ1089">
            <v>0</v>
          </cell>
          <cell r="DR1089">
            <v>0</v>
          </cell>
          <cell r="DS1089">
            <v>0</v>
          </cell>
          <cell r="DT1089">
            <v>0</v>
          </cell>
          <cell r="DU1089">
            <v>0</v>
          </cell>
          <cell r="DV1089">
            <v>0</v>
          </cell>
          <cell r="DW1089">
            <v>0</v>
          </cell>
          <cell r="DX1089">
            <v>0</v>
          </cell>
          <cell r="DY1089">
            <v>0</v>
          </cell>
          <cell r="DZ1089">
            <v>0</v>
          </cell>
          <cell r="EA1089">
            <v>0</v>
          </cell>
          <cell r="EB1089">
            <v>0</v>
          </cell>
          <cell r="EC1089">
            <v>0</v>
          </cell>
          <cell r="ED1089">
            <v>0</v>
          </cell>
        </row>
        <row r="1090">
          <cell r="F1090">
            <v>-418.84</v>
          </cell>
          <cell r="G1090">
            <v>-404.33</v>
          </cell>
          <cell r="H1090">
            <v>-419.03</v>
          </cell>
          <cell r="I1090">
            <v>-222.78</v>
          </cell>
          <cell r="J1090">
            <v>-816.12</v>
          </cell>
          <cell r="K1090">
            <v>-920.24</v>
          </cell>
          <cell r="L1090">
            <v>85.77</v>
          </cell>
          <cell r="M1090">
            <v>-1183.1500000000001</v>
          </cell>
          <cell r="N1090">
            <v>-436.22</v>
          </cell>
          <cell r="O1090">
            <v>-671.2</v>
          </cell>
          <cell r="P1090">
            <v>-363.79</v>
          </cell>
          <cell r="Q1090">
            <v>-203.57</v>
          </cell>
          <cell r="R1090">
            <v>-5122.57</v>
          </cell>
          <cell r="S1090">
            <v>-274.16000000000003</v>
          </cell>
          <cell r="T1090">
            <v>-222.95</v>
          </cell>
          <cell r="U1090">
            <v>-282.14</v>
          </cell>
          <cell r="V1090">
            <v>-248.69</v>
          </cell>
          <cell r="W1090">
            <v>-394.74</v>
          </cell>
          <cell r="X1090">
            <v>-802.43</v>
          </cell>
          <cell r="Y1090">
            <v>-897.07</v>
          </cell>
          <cell r="Z1090">
            <v>-896.44</v>
          </cell>
          <cell r="AA1090">
            <v>-279.58</v>
          </cell>
          <cell r="AB1090">
            <v>-369.09</v>
          </cell>
          <cell r="AC1090">
            <v>-297.75</v>
          </cell>
          <cell r="AD1090">
            <v>-157.53</v>
          </cell>
          <cell r="AE1090">
            <v>-4567.49</v>
          </cell>
          <cell r="AF1090">
            <v>-308.24</v>
          </cell>
          <cell r="AG1090">
            <v>-222.9</v>
          </cell>
          <cell r="AH1090">
            <v>-331.32</v>
          </cell>
          <cell r="AI1090">
            <v>-441.72</v>
          </cell>
          <cell r="AJ1090">
            <v>-474.59</v>
          </cell>
          <cell r="AK1090">
            <v>-829.04</v>
          </cell>
          <cell r="AL1090">
            <v>79.47</v>
          </cell>
          <cell r="AM1090">
            <v>-707.3</v>
          </cell>
          <cell r="AN1090">
            <v>-339.19</v>
          </cell>
          <cell r="AO1090">
            <v>-523.04999999999995</v>
          </cell>
          <cell r="AP1090">
            <v>-347.53</v>
          </cell>
          <cell r="AQ1090">
            <v>-122.08</v>
          </cell>
          <cell r="AR1090">
            <v>-4789.55</v>
          </cell>
          <cell r="AS1090">
            <v>-225.61</v>
          </cell>
          <cell r="AT1090">
            <v>-309.37</v>
          </cell>
          <cell r="AU1090">
            <v>-342.15</v>
          </cell>
          <cell r="AV1090">
            <v>-597.70000000000005</v>
          </cell>
          <cell r="AW1090">
            <v>-368.61</v>
          </cell>
          <cell r="AX1090">
            <v>-742.82</v>
          </cell>
          <cell r="AY1090">
            <v>-291.39999999999998</v>
          </cell>
          <cell r="AZ1090">
            <v>-682.54</v>
          </cell>
          <cell r="BA1090">
            <v>-345.03</v>
          </cell>
          <cell r="BB1090">
            <v>-498.59</v>
          </cell>
          <cell r="BC1090">
            <v>-235.78</v>
          </cell>
          <cell r="BD1090">
            <v>-149.94999999999999</v>
          </cell>
          <cell r="BE1090">
            <v>-4695.18</v>
          </cell>
          <cell r="BF1090">
            <v>-171.88</v>
          </cell>
          <cell r="BG1090">
            <v>-360.66</v>
          </cell>
          <cell r="BH1090">
            <v>-307.74</v>
          </cell>
          <cell r="BI1090">
            <v>-662.61</v>
          </cell>
          <cell r="BJ1090">
            <v>-270.39999999999998</v>
          </cell>
          <cell r="BK1090">
            <v>-684.1</v>
          </cell>
          <cell r="BL1090">
            <v>-649.46</v>
          </cell>
          <cell r="BM1090">
            <v>-547.65</v>
          </cell>
          <cell r="BN1090">
            <v>-468.68</v>
          </cell>
          <cell r="BO1090">
            <v>-377.49</v>
          </cell>
          <cell r="BP1090">
            <v>-244.22</v>
          </cell>
          <cell r="BQ1090">
            <v>49.7</v>
          </cell>
          <cell r="BR1090">
            <v>-22.12</v>
          </cell>
          <cell r="BS1090">
            <v>-1.26</v>
          </cell>
          <cell r="BT1090">
            <v>-1.26</v>
          </cell>
          <cell r="BU1090">
            <v>-2.16</v>
          </cell>
          <cell r="BV1090">
            <v>-1.92</v>
          </cell>
          <cell r="BW1090">
            <v>-1.87</v>
          </cell>
          <cell r="BX1090">
            <v>-3.13</v>
          </cell>
          <cell r="BY1090">
            <v>-2.99</v>
          </cell>
          <cell r="BZ1090">
            <v>-1.91</v>
          </cell>
          <cell r="CA1090">
            <v>-2.3199999999999998</v>
          </cell>
          <cell r="CB1090">
            <v>-2.68</v>
          </cell>
          <cell r="CC1090">
            <v>-0.83</v>
          </cell>
          <cell r="CD1090">
            <v>0.22</v>
          </cell>
          <cell r="CE1090">
            <v>-15.6</v>
          </cell>
          <cell r="CF1090">
            <v>-0.05</v>
          </cell>
          <cell r="CG1090">
            <v>-1.08</v>
          </cell>
          <cell r="CH1090">
            <v>-1.67</v>
          </cell>
          <cell r="CI1090">
            <v>-1.49</v>
          </cell>
          <cell r="CJ1090">
            <v>-1.1599999999999999</v>
          </cell>
          <cell r="CK1090">
            <v>-3.39</v>
          </cell>
          <cell r="CL1090">
            <v>-2.0699999999999998</v>
          </cell>
          <cell r="CM1090">
            <v>-1.85</v>
          </cell>
          <cell r="CN1090">
            <v>-1.25</v>
          </cell>
          <cell r="CO1090">
            <v>-1.63</v>
          </cell>
          <cell r="CP1090">
            <v>-0.76</v>
          </cell>
          <cell r="CQ1090">
            <v>0.79</v>
          </cell>
          <cell r="CR1090">
            <v>-2.98</v>
          </cell>
          <cell r="CS1090">
            <v>-0.18</v>
          </cell>
          <cell r="CT1090">
            <v>-0.24</v>
          </cell>
          <cell r="CU1090">
            <v>-0.54</v>
          </cell>
          <cell r="CV1090">
            <v>-0.4</v>
          </cell>
          <cell r="CW1090">
            <v>-0.17</v>
          </cell>
          <cell r="CX1090">
            <v>-0.68</v>
          </cell>
          <cell r="CY1090">
            <v>-0.71</v>
          </cell>
          <cell r="CZ1090">
            <v>-0.22</v>
          </cell>
          <cell r="DA1090">
            <v>-0.39</v>
          </cell>
          <cell r="DB1090">
            <v>-0.61</v>
          </cell>
          <cell r="DC1090">
            <v>-0.15</v>
          </cell>
          <cell r="DD1090">
            <v>1.32</v>
          </cell>
          <cell r="DE1090">
            <v>-3.3</v>
          </cell>
          <cell r="DF1090">
            <v>-0.09</v>
          </cell>
          <cell r="DG1090">
            <v>-0.12</v>
          </cell>
          <cell r="DH1090">
            <v>-0.67</v>
          </cell>
          <cell r="DI1090">
            <v>-0.36</v>
          </cell>
          <cell r="DJ1090">
            <v>0.02</v>
          </cell>
          <cell r="DK1090">
            <v>-0.82</v>
          </cell>
          <cell r="DL1090">
            <v>-0.57999999999999996</v>
          </cell>
          <cell r="DM1090">
            <v>-0.3</v>
          </cell>
          <cell r="DN1090">
            <v>-0.5</v>
          </cell>
          <cell r="DO1090">
            <v>-0.18</v>
          </cell>
          <cell r="DP1090">
            <v>-0.01</v>
          </cell>
          <cell r="DQ1090">
            <v>0.32</v>
          </cell>
          <cell r="DR1090">
            <v>0.76</v>
          </cell>
          <cell r="DS1090">
            <v>0.21</v>
          </cell>
          <cell r="DT1090">
            <v>7.0000000000000007E-2</v>
          </cell>
          <cell r="DU1090">
            <v>0.03</v>
          </cell>
          <cell r="DV1090">
            <v>7.0000000000000007E-2</v>
          </cell>
          <cell r="DW1090">
            <v>0.15</v>
          </cell>
          <cell r="DX1090">
            <v>0.05</v>
          </cell>
          <cell r="DY1090">
            <v>7.0000000000000007E-2</v>
          </cell>
          <cell r="DZ1090">
            <v>0</v>
          </cell>
          <cell r="EA1090">
            <v>-0.05</v>
          </cell>
          <cell r="EB1090">
            <v>0.03</v>
          </cell>
          <cell r="EC1090">
            <v>0.09</v>
          </cell>
          <cell r="ED1090">
            <v>0.03</v>
          </cell>
        </row>
        <row r="1091">
          <cell r="F1091">
            <v>-76.83</v>
          </cell>
          <cell r="G1091">
            <v>-63.28</v>
          </cell>
          <cell r="H1091">
            <v>-125.24</v>
          </cell>
          <cell r="I1091">
            <v>-144.22</v>
          </cell>
          <cell r="J1091">
            <v>-64.790000000000006</v>
          </cell>
          <cell r="K1091">
            <v>-150.35</v>
          </cell>
          <cell r="L1091">
            <v>-14.65</v>
          </cell>
          <cell r="M1091">
            <v>-222.07</v>
          </cell>
          <cell r="N1091">
            <v>-53.99</v>
          </cell>
          <cell r="O1091">
            <v>-97.7</v>
          </cell>
          <cell r="P1091">
            <v>-74.42</v>
          </cell>
          <cell r="Q1091">
            <v>-45.43</v>
          </cell>
          <cell r="R1091">
            <v>-1227.04</v>
          </cell>
          <cell r="S1091">
            <v>-43.75</v>
          </cell>
          <cell r="T1091">
            <v>-64.959999999999994</v>
          </cell>
          <cell r="U1091">
            <v>-105.74</v>
          </cell>
          <cell r="V1091">
            <v>-78.209999999999994</v>
          </cell>
          <cell r="W1091">
            <v>-125.64</v>
          </cell>
          <cell r="X1091">
            <v>-138.18</v>
          </cell>
          <cell r="Y1091">
            <v>-172.85</v>
          </cell>
          <cell r="Z1091">
            <v>-185.53</v>
          </cell>
          <cell r="AA1091">
            <v>-96.05</v>
          </cell>
          <cell r="AB1091">
            <v>-90.96</v>
          </cell>
          <cell r="AC1091">
            <v>-45.75</v>
          </cell>
          <cell r="AD1091">
            <v>-79.400000000000006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0</v>
          </cell>
          <cell r="AX1091">
            <v>0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0</v>
          </cell>
          <cell r="BD1091">
            <v>0</v>
          </cell>
          <cell r="BE1091">
            <v>0</v>
          </cell>
          <cell r="BF1091">
            <v>0</v>
          </cell>
          <cell r="BG1091">
            <v>0</v>
          </cell>
          <cell r="BH1091">
            <v>0</v>
          </cell>
          <cell r="BI1091">
            <v>0</v>
          </cell>
          <cell r="BJ1091">
            <v>0</v>
          </cell>
          <cell r="BK1091">
            <v>0</v>
          </cell>
          <cell r="BL1091">
            <v>0</v>
          </cell>
          <cell r="BM1091">
            <v>0</v>
          </cell>
          <cell r="BN1091">
            <v>0</v>
          </cell>
          <cell r="BO1091">
            <v>0</v>
          </cell>
          <cell r="BP1091">
            <v>0</v>
          </cell>
          <cell r="BQ1091">
            <v>0</v>
          </cell>
          <cell r="BR1091">
            <v>0</v>
          </cell>
          <cell r="BS1091">
            <v>0</v>
          </cell>
          <cell r="BT1091">
            <v>0</v>
          </cell>
          <cell r="BU1091">
            <v>0</v>
          </cell>
          <cell r="BV1091">
            <v>0</v>
          </cell>
          <cell r="BW1091">
            <v>0</v>
          </cell>
          <cell r="BX1091">
            <v>0</v>
          </cell>
          <cell r="BY1091">
            <v>0</v>
          </cell>
          <cell r="BZ1091">
            <v>0</v>
          </cell>
          <cell r="CA1091">
            <v>0</v>
          </cell>
          <cell r="CB1091">
            <v>0</v>
          </cell>
          <cell r="CC1091">
            <v>0</v>
          </cell>
          <cell r="CD1091">
            <v>0</v>
          </cell>
          <cell r="CE1091">
            <v>0</v>
          </cell>
          <cell r="CF1091">
            <v>0</v>
          </cell>
          <cell r="CG1091">
            <v>0</v>
          </cell>
          <cell r="CH1091">
            <v>0</v>
          </cell>
          <cell r="CI1091">
            <v>0</v>
          </cell>
          <cell r="CJ1091">
            <v>0</v>
          </cell>
          <cell r="CK1091">
            <v>0</v>
          </cell>
          <cell r="CL1091">
            <v>0</v>
          </cell>
          <cell r="CM1091">
            <v>0</v>
          </cell>
          <cell r="CN1091">
            <v>0</v>
          </cell>
          <cell r="CO1091">
            <v>0</v>
          </cell>
          <cell r="CP1091">
            <v>0</v>
          </cell>
          <cell r="CQ1091">
            <v>0</v>
          </cell>
          <cell r="CR1091">
            <v>0</v>
          </cell>
          <cell r="CS1091">
            <v>0</v>
          </cell>
          <cell r="CT1091">
            <v>0</v>
          </cell>
          <cell r="CU1091">
            <v>0</v>
          </cell>
          <cell r="CV1091">
            <v>0</v>
          </cell>
          <cell r="CW1091">
            <v>0</v>
          </cell>
          <cell r="CX1091">
            <v>0</v>
          </cell>
          <cell r="CY1091">
            <v>0</v>
          </cell>
          <cell r="CZ1091">
            <v>0</v>
          </cell>
          <cell r="DA1091">
            <v>0</v>
          </cell>
          <cell r="DB1091">
            <v>0</v>
          </cell>
          <cell r="DC1091">
            <v>0</v>
          </cell>
          <cell r="DD1091">
            <v>0</v>
          </cell>
          <cell r="DE1091">
            <v>0</v>
          </cell>
          <cell r="DF1091">
            <v>0</v>
          </cell>
          <cell r="DG1091">
            <v>0</v>
          </cell>
          <cell r="DH1091">
            <v>0</v>
          </cell>
          <cell r="DI1091">
            <v>0</v>
          </cell>
          <cell r="DJ1091">
            <v>0</v>
          </cell>
          <cell r="DK1091">
            <v>0</v>
          </cell>
          <cell r="DL1091">
            <v>0</v>
          </cell>
          <cell r="DM1091">
            <v>0</v>
          </cell>
          <cell r="DN1091">
            <v>0</v>
          </cell>
          <cell r="DO1091">
            <v>0</v>
          </cell>
          <cell r="DP1091">
            <v>0</v>
          </cell>
          <cell r="DQ1091">
            <v>0</v>
          </cell>
          <cell r="DR1091">
            <v>0</v>
          </cell>
          <cell r="DS1091">
            <v>0</v>
          </cell>
          <cell r="DT1091">
            <v>0</v>
          </cell>
          <cell r="DU1091">
            <v>0</v>
          </cell>
          <cell r="DV1091">
            <v>0</v>
          </cell>
          <cell r="DW1091">
            <v>0</v>
          </cell>
          <cell r="DX1091">
            <v>0</v>
          </cell>
          <cell r="DY1091">
            <v>0</v>
          </cell>
          <cell r="DZ1091">
            <v>0</v>
          </cell>
          <cell r="EA1091">
            <v>0</v>
          </cell>
          <cell r="EB1091">
            <v>0</v>
          </cell>
          <cell r="EC1091">
            <v>0</v>
          </cell>
          <cell r="ED1091">
            <v>0</v>
          </cell>
        </row>
        <row r="1092">
          <cell r="F1092">
            <v>0</v>
          </cell>
          <cell r="G1092">
            <v>-6.23</v>
          </cell>
          <cell r="H1092">
            <v>-23.66</v>
          </cell>
          <cell r="I1092">
            <v>-8.77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-27.91</v>
          </cell>
          <cell r="S1092">
            <v>0</v>
          </cell>
          <cell r="T1092">
            <v>0</v>
          </cell>
          <cell r="U1092">
            <v>0</v>
          </cell>
          <cell r="V1092">
            <v>-9.41</v>
          </cell>
          <cell r="W1092">
            <v>-8.7899999999999991</v>
          </cell>
          <cell r="X1092">
            <v>0</v>
          </cell>
          <cell r="Y1092">
            <v>0</v>
          </cell>
          <cell r="Z1092">
            <v>0</v>
          </cell>
          <cell r="AA1092">
            <v>-9.7100000000000009</v>
          </cell>
          <cell r="AB1092">
            <v>0</v>
          </cell>
          <cell r="AC1092">
            <v>0</v>
          </cell>
          <cell r="AD1092">
            <v>0</v>
          </cell>
          <cell r="AE1092">
            <v>-3.54</v>
          </cell>
          <cell r="AF1092">
            <v>0</v>
          </cell>
          <cell r="AG1092">
            <v>0</v>
          </cell>
          <cell r="AH1092">
            <v>0</v>
          </cell>
          <cell r="AI1092">
            <v>-0.76</v>
          </cell>
          <cell r="AJ1092">
            <v>-0.85</v>
          </cell>
          <cell r="AK1092">
            <v>-1.93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P1092">
            <v>0</v>
          </cell>
          <cell r="AQ1092">
            <v>0</v>
          </cell>
          <cell r="AR1092">
            <v>-2.87</v>
          </cell>
          <cell r="AS1092">
            <v>0</v>
          </cell>
          <cell r="AT1092">
            <v>0</v>
          </cell>
          <cell r="AU1092">
            <v>0</v>
          </cell>
          <cell r="AV1092">
            <v>-1.75</v>
          </cell>
          <cell r="AW1092">
            <v>-1.1200000000000001</v>
          </cell>
          <cell r="AX1092">
            <v>0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0</v>
          </cell>
          <cell r="BD1092">
            <v>0</v>
          </cell>
          <cell r="BE1092">
            <v>-1.19</v>
          </cell>
          <cell r="BF1092">
            <v>0</v>
          </cell>
          <cell r="BG1092">
            <v>0</v>
          </cell>
          <cell r="BH1092">
            <v>0</v>
          </cell>
          <cell r="BI1092">
            <v>-0.65</v>
          </cell>
          <cell r="BJ1092">
            <v>-0.54</v>
          </cell>
          <cell r="BK1092">
            <v>0</v>
          </cell>
          <cell r="BL1092">
            <v>0</v>
          </cell>
          <cell r="BM1092">
            <v>0</v>
          </cell>
          <cell r="BN1092">
            <v>0</v>
          </cell>
          <cell r="BO1092">
            <v>0</v>
          </cell>
          <cell r="BP1092">
            <v>0</v>
          </cell>
          <cell r="BQ1092">
            <v>0</v>
          </cell>
          <cell r="BR1092">
            <v>-7.0000000000000007E-2</v>
          </cell>
          <cell r="BS1092">
            <v>0</v>
          </cell>
          <cell r="BT1092">
            <v>0</v>
          </cell>
          <cell r="BU1092">
            <v>-7.0000000000000007E-2</v>
          </cell>
          <cell r="BV1092">
            <v>0</v>
          </cell>
          <cell r="BW1092">
            <v>0</v>
          </cell>
          <cell r="BX1092">
            <v>0</v>
          </cell>
          <cell r="BY1092">
            <v>0</v>
          </cell>
          <cell r="BZ1092">
            <v>0</v>
          </cell>
          <cell r="CA1092">
            <v>0</v>
          </cell>
          <cell r="CB1092">
            <v>0</v>
          </cell>
          <cell r="CC1092">
            <v>0</v>
          </cell>
          <cell r="CD1092">
            <v>0</v>
          </cell>
          <cell r="CE1092">
            <v>0</v>
          </cell>
          <cell r="CF1092">
            <v>0</v>
          </cell>
          <cell r="CG1092">
            <v>0</v>
          </cell>
          <cell r="CH1092">
            <v>0</v>
          </cell>
          <cell r="CI1092">
            <v>0</v>
          </cell>
          <cell r="CJ1092">
            <v>0</v>
          </cell>
          <cell r="CK1092">
            <v>0</v>
          </cell>
          <cell r="CL1092">
            <v>0</v>
          </cell>
          <cell r="CM1092">
            <v>0</v>
          </cell>
          <cell r="CN1092">
            <v>0</v>
          </cell>
          <cell r="CO1092">
            <v>0</v>
          </cell>
          <cell r="CP1092">
            <v>0</v>
          </cell>
          <cell r="CQ1092">
            <v>0</v>
          </cell>
          <cell r="CR1092">
            <v>0</v>
          </cell>
          <cell r="CS1092">
            <v>0</v>
          </cell>
          <cell r="CT1092">
            <v>0</v>
          </cell>
          <cell r="CU1092">
            <v>0</v>
          </cell>
          <cell r="CV1092">
            <v>0</v>
          </cell>
          <cell r="CW1092">
            <v>0</v>
          </cell>
          <cell r="CX1092">
            <v>0</v>
          </cell>
          <cell r="CY1092">
            <v>0</v>
          </cell>
          <cell r="CZ1092">
            <v>0</v>
          </cell>
          <cell r="DA1092">
            <v>0</v>
          </cell>
          <cell r="DB1092">
            <v>0</v>
          </cell>
          <cell r="DC1092">
            <v>0</v>
          </cell>
          <cell r="DD1092">
            <v>0</v>
          </cell>
          <cell r="DE1092">
            <v>-0.01</v>
          </cell>
          <cell r="DF1092">
            <v>0</v>
          </cell>
          <cell r="DG1092">
            <v>0</v>
          </cell>
          <cell r="DH1092">
            <v>0</v>
          </cell>
          <cell r="DI1092">
            <v>-0.01</v>
          </cell>
          <cell r="DJ1092">
            <v>0</v>
          </cell>
          <cell r="DK1092">
            <v>0</v>
          </cell>
          <cell r="DL1092">
            <v>0</v>
          </cell>
          <cell r="DM1092">
            <v>0</v>
          </cell>
          <cell r="DN1092">
            <v>0</v>
          </cell>
          <cell r="DO1092">
            <v>0</v>
          </cell>
          <cell r="DP1092">
            <v>0</v>
          </cell>
          <cell r="DQ1092">
            <v>0</v>
          </cell>
          <cell r="DR1092">
            <v>0</v>
          </cell>
          <cell r="DS1092">
            <v>0</v>
          </cell>
          <cell r="DT1092">
            <v>0</v>
          </cell>
          <cell r="DU1092">
            <v>0</v>
          </cell>
          <cell r="DV1092">
            <v>0</v>
          </cell>
          <cell r="DW1092">
            <v>0</v>
          </cell>
          <cell r="DX1092">
            <v>0</v>
          </cell>
          <cell r="DY1092">
            <v>0</v>
          </cell>
          <cell r="DZ1092">
            <v>0</v>
          </cell>
          <cell r="EA1092">
            <v>0</v>
          </cell>
          <cell r="EB1092">
            <v>0</v>
          </cell>
          <cell r="EC1092">
            <v>0</v>
          </cell>
          <cell r="ED1092">
            <v>0</v>
          </cell>
        </row>
        <row r="1093"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0</v>
          </cell>
          <cell r="BD1093">
            <v>0</v>
          </cell>
          <cell r="BE1093">
            <v>0</v>
          </cell>
          <cell r="BF1093">
            <v>0</v>
          </cell>
          <cell r="BG1093">
            <v>0</v>
          </cell>
          <cell r="BH1093">
            <v>0</v>
          </cell>
          <cell r="BI1093">
            <v>0</v>
          </cell>
          <cell r="BJ1093">
            <v>0</v>
          </cell>
          <cell r="BK1093">
            <v>0</v>
          </cell>
          <cell r="BL1093">
            <v>0</v>
          </cell>
          <cell r="BM1093">
            <v>0</v>
          </cell>
          <cell r="BN1093">
            <v>0</v>
          </cell>
          <cell r="BO1093">
            <v>0</v>
          </cell>
          <cell r="BP1093">
            <v>0</v>
          </cell>
          <cell r="BQ1093">
            <v>0</v>
          </cell>
          <cell r="BR1093">
            <v>0</v>
          </cell>
          <cell r="BS1093">
            <v>0</v>
          </cell>
          <cell r="BT1093">
            <v>0</v>
          </cell>
          <cell r="BU1093">
            <v>0</v>
          </cell>
          <cell r="BV1093">
            <v>0</v>
          </cell>
          <cell r="BW1093">
            <v>0</v>
          </cell>
          <cell r="BX1093">
            <v>0</v>
          </cell>
          <cell r="BY1093">
            <v>0</v>
          </cell>
          <cell r="BZ1093">
            <v>0</v>
          </cell>
          <cell r="CA1093">
            <v>0</v>
          </cell>
          <cell r="CB1093">
            <v>0</v>
          </cell>
          <cell r="CC1093">
            <v>0</v>
          </cell>
          <cell r="CD1093">
            <v>0</v>
          </cell>
          <cell r="CE1093">
            <v>0</v>
          </cell>
          <cell r="CF1093">
            <v>0</v>
          </cell>
          <cell r="CG1093">
            <v>0</v>
          </cell>
          <cell r="CH1093">
            <v>0</v>
          </cell>
          <cell r="CI1093">
            <v>0</v>
          </cell>
          <cell r="CJ1093">
            <v>0</v>
          </cell>
          <cell r="CK1093">
            <v>0</v>
          </cell>
          <cell r="CL1093">
            <v>0</v>
          </cell>
          <cell r="CM1093">
            <v>0</v>
          </cell>
          <cell r="CN1093">
            <v>0</v>
          </cell>
          <cell r="CO1093">
            <v>0</v>
          </cell>
          <cell r="CP1093">
            <v>0</v>
          </cell>
          <cell r="CQ1093">
            <v>0</v>
          </cell>
          <cell r="CR1093">
            <v>0</v>
          </cell>
          <cell r="CS1093">
            <v>0</v>
          </cell>
          <cell r="CT1093">
            <v>0</v>
          </cell>
          <cell r="CU1093">
            <v>0</v>
          </cell>
          <cell r="CV1093">
            <v>0</v>
          </cell>
          <cell r="CW1093">
            <v>0</v>
          </cell>
          <cell r="CX1093">
            <v>0</v>
          </cell>
          <cell r="CY1093">
            <v>0</v>
          </cell>
          <cell r="CZ1093">
            <v>0</v>
          </cell>
          <cell r="DA1093">
            <v>0</v>
          </cell>
          <cell r="DB1093">
            <v>0</v>
          </cell>
          <cell r="DC1093">
            <v>0</v>
          </cell>
          <cell r="DD1093">
            <v>0</v>
          </cell>
          <cell r="DE1093">
            <v>0</v>
          </cell>
          <cell r="DF1093">
            <v>0</v>
          </cell>
          <cell r="DG1093">
            <v>0</v>
          </cell>
          <cell r="DH1093">
            <v>0</v>
          </cell>
          <cell r="DI1093">
            <v>0</v>
          </cell>
          <cell r="DJ1093">
            <v>0</v>
          </cell>
          <cell r="DK1093">
            <v>0</v>
          </cell>
          <cell r="DL1093">
            <v>0</v>
          </cell>
          <cell r="DM1093">
            <v>0</v>
          </cell>
          <cell r="DN1093">
            <v>0</v>
          </cell>
          <cell r="DO1093">
            <v>0</v>
          </cell>
          <cell r="DP1093">
            <v>0</v>
          </cell>
          <cell r="DQ1093">
            <v>0</v>
          </cell>
          <cell r="DR1093">
            <v>0</v>
          </cell>
          <cell r="DS1093">
            <v>0</v>
          </cell>
          <cell r="DT1093">
            <v>0</v>
          </cell>
          <cell r="DU1093">
            <v>0</v>
          </cell>
          <cell r="DV1093">
            <v>0</v>
          </cell>
          <cell r="DW1093">
            <v>0</v>
          </cell>
          <cell r="DX1093">
            <v>0</v>
          </cell>
          <cell r="DY1093">
            <v>0</v>
          </cell>
          <cell r="DZ1093">
            <v>0</v>
          </cell>
          <cell r="EA1093">
            <v>0</v>
          </cell>
          <cell r="EB1093">
            <v>0</v>
          </cell>
          <cell r="EC1093">
            <v>0</v>
          </cell>
          <cell r="ED1093">
            <v>0</v>
          </cell>
        </row>
        <row r="1094">
          <cell r="F1094">
            <v>-45.83</v>
          </cell>
          <cell r="G1094">
            <v>-47.73</v>
          </cell>
          <cell r="H1094">
            <v>-34.799999999999997</v>
          </cell>
          <cell r="I1094">
            <v>-113.98</v>
          </cell>
          <cell r="J1094">
            <v>0</v>
          </cell>
          <cell r="K1094">
            <v>-45.63</v>
          </cell>
          <cell r="L1094">
            <v>-10.15</v>
          </cell>
          <cell r="M1094">
            <v>-71.489999999999995</v>
          </cell>
          <cell r="N1094">
            <v>-66.8</v>
          </cell>
          <cell r="O1094">
            <v>-47.82</v>
          </cell>
          <cell r="P1094">
            <v>-5.23</v>
          </cell>
          <cell r="Q1094">
            <v>-36.81</v>
          </cell>
          <cell r="R1094">
            <v>-440.52</v>
          </cell>
          <cell r="S1094">
            <v>-41.83</v>
          </cell>
          <cell r="T1094">
            <v>-48.23</v>
          </cell>
          <cell r="U1094">
            <v>-51.04</v>
          </cell>
          <cell r="V1094">
            <v>-79.06</v>
          </cell>
          <cell r="W1094">
            <v>-6.81</v>
          </cell>
          <cell r="X1094">
            <v>-5.48</v>
          </cell>
          <cell r="Y1094">
            <v>-55.18</v>
          </cell>
          <cell r="Z1094">
            <v>-46.16</v>
          </cell>
          <cell r="AA1094">
            <v>-71.14</v>
          </cell>
          <cell r="AB1094">
            <v>-29.74</v>
          </cell>
          <cell r="AC1094">
            <v>-4.38</v>
          </cell>
          <cell r="AD1094">
            <v>-1.49</v>
          </cell>
          <cell r="AE1094">
            <v>-303.48</v>
          </cell>
          <cell r="AF1094">
            <v>-6.27</v>
          </cell>
          <cell r="AG1094">
            <v>-13.69</v>
          </cell>
          <cell r="AH1094">
            <v>-67.180000000000007</v>
          </cell>
          <cell r="AI1094">
            <v>-95.67</v>
          </cell>
          <cell r="AJ1094">
            <v>0</v>
          </cell>
          <cell r="AK1094">
            <v>-1.65</v>
          </cell>
          <cell r="AL1094">
            <v>13.44</v>
          </cell>
          <cell r="AM1094">
            <v>-51.84</v>
          </cell>
          <cell r="AN1094">
            <v>-47.12</v>
          </cell>
          <cell r="AO1094">
            <v>-27.35</v>
          </cell>
          <cell r="AP1094">
            <v>-3.39</v>
          </cell>
          <cell r="AQ1094">
            <v>-2.76</v>
          </cell>
          <cell r="AR1094">
            <v>-318.72000000000003</v>
          </cell>
          <cell r="AS1094">
            <v>-4.17</v>
          </cell>
          <cell r="AT1094">
            <v>0</v>
          </cell>
          <cell r="AU1094">
            <v>-50.31</v>
          </cell>
          <cell r="AV1094">
            <v>-70.58</v>
          </cell>
          <cell r="AW1094">
            <v>0</v>
          </cell>
          <cell r="AX1094">
            <v>-37.04</v>
          </cell>
          <cell r="AY1094">
            <v>-21.43</v>
          </cell>
          <cell r="AZ1094">
            <v>-41.69</v>
          </cell>
          <cell r="BA1094">
            <v>-69.459999999999994</v>
          </cell>
          <cell r="BB1094">
            <v>-23.38</v>
          </cell>
          <cell r="BC1094">
            <v>0</v>
          </cell>
          <cell r="BD1094">
            <v>-0.66</v>
          </cell>
          <cell r="BE1094">
            <v>-348</v>
          </cell>
          <cell r="BF1094">
            <v>-4.34</v>
          </cell>
          <cell r="BG1094">
            <v>-1.64</v>
          </cell>
          <cell r="BH1094">
            <v>-51.14</v>
          </cell>
          <cell r="BI1094">
            <v>-59.68</v>
          </cell>
          <cell r="BJ1094">
            <v>-2.19</v>
          </cell>
          <cell r="BK1094">
            <v>-26.2</v>
          </cell>
          <cell r="BL1094">
            <v>-73.62</v>
          </cell>
          <cell r="BM1094">
            <v>-20.12</v>
          </cell>
          <cell r="BN1094">
            <v>-79.06</v>
          </cell>
          <cell r="BO1094">
            <v>-28.3</v>
          </cell>
          <cell r="BP1094">
            <v>-1.71</v>
          </cell>
          <cell r="BQ1094">
            <v>0</v>
          </cell>
          <cell r="BR1094">
            <v>-2.54</v>
          </cell>
          <cell r="BS1094">
            <v>-0.01</v>
          </cell>
          <cell r="BT1094">
            <v>0.02</v>
          </cell>
          <cell r="BU1094">
            <v>-0.3</v>
          </cell>
          <cell r="BV1094">
            <v>-0.86</v>
          </cell>
          <cell r="BW1094">
            <v>0</v>
          </cell>
          <cell r="BX1094">
            <v>-0.23</v>
          </cell>
          <cell r="BY1094">
            <v>-0.43</v>
          </cell>
          <cell r="BZ1094">
            <v>-0.23</v>
          </cell>
          <cell r="CA1094">
            <v>-0.33</v>
          </cell>
          <cell r="CB1094">
            <v>-0.15</v>
          </cell>
          <cell r="CC1094">
            <v>0</v>
          </cell>
          <cell r="CD1094">
            <v>0</v>
          </cell>
          <cell r="CE1094">
            <v>-1.99</v>
          </cell>
          <cell r="CF1094">
            <v>0</v>
          </cell>
          <cell r="CG1094">
            <v>0.01</v>
          </cell>
          <cell r="CH1094">
            <v>0</v>
          </cell>
          <cell r="CI1094">
            <v>-0.62</v>
          </cell>
          <cell r="CJ1094">
            <v>-7.0000000000000007E-2</v>
          </cell>
          <cell r="CK1094">
            <v>-0.09</v>
          </cell>
          <cell r="CL1094">
            <v>-0.4</v>
          </cell>
          <cell r="CM1094">
            <v>-0.31</v>
          </cell>
          <cell r="CN1094">
            <v>-0.45</v>
          </cell>
          <cell r="CO1094">
            <v>-0.09</v>
          </cell>
          <cell r="CP1094">
            <v>0</v>
          </cell>
          <cell r="CQ1094">
            <v>0.04</v>
          </cell>
          <cell r="CR1094">
            <v>-0.44</v>
          </cell>
          <cell r="CS1094">
            <v>0.01</v>
          </cell>
          <cell r="CT1094">
            <v>0</v>
          </cell>
          <cell r="CU1094">
            <v>0</v>
          </cell>
          <cell r="CV1094">
            <v>-0.12</v>
          </cell>
          <cell r="CW1094">
            <v>0</v>
          </cell>
          <cell r="CX1094">
            <v>-0.04</v>
          </cell>
          <cell r="CY1094">
            <v>-0.11</v>
          </cell>
          <cell r="CZ1094">
            <v>-7.0000000000000007E-2</v>
          </cell>
          <cell r="DA1094">
            <v>-0.06</v>
          </cell>
          <cell r="DB1094">
            <v>-0.05</v>
          </cell>
          <cell r="DC1094">
            <v>0</v>
          </cell>
          <cell r="DD1094">
            <v>0.01</v>
          </cell>
          <cell r="DE1094">
            <v>0.03</v>
          </cell>
          <cell r="DF1094">
            <v>0.05</v>
          </cell>
          <cell r="DG1094">
            <v>0.01</v>
          </cell>
          <cell r="DH1094">
            <v>0.01</v>
          </cell>
          <cell r="DI1094">
            <v>0.02</v>
          </cell>
          <cell r="DJ1094">
            <v>0</v>
          </cell>
          <cell r="DK1094">
            <v>0.01</v>
          </cell>
          <cell r="DL1094">
            <v>-0.04</v>
          </cell>
          <cell r="DM1094">
            <v>-0.05</v>
          </cell>
          <cell r="DN1094">
            <v>0.02</v>
          </cell>
          <cell r="DO1094">
            <v>-0.01</v>
          </cell>
          <cell r="DP1094">
            <v>0</v>
          </cell>
          <cell r="DQ1094">
            <v>0</v>
          </cell>
          <cell r="DR1094">
            <v>0.28999999999999998</v>
          </cell>
          <cell r="DS1094">
            <v>0</v>
          </cell>
          <cell r="DT1094">
            <v>0.02</v>
          </cell>
          <cell r="DU1094">
            <v>0.01</v>
          </cell>
          <cell r="DV1094">
            <v>0.02</v>
          </cell>
          <cell r="DW1094">
            <v>0</v>
          </cell>
          <cell r="DX1094">
            <v>0.04</v>
          </cell>
          <cell r="DY1094">
            <v>0.04</v>
          </cell>
          <cell r="DZ1094">
            <v>0.06</v>
          </cell>
          <cell r="EA1094">
            <v>0.06</v>
          </cell>
          <cell r="EB1094">
            <v>0.01</v>
          </cell>
          <cell r="EC1094">
            <v>0.01</v>
          </cell>
          <cell r="ED1094">
            <v>0.01</v>
          </cell>
        </row>
        <row r="1095"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P1095">
            <v>0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0</v>
          </cell>
          <cell r="AW1095">
            <v>0</v>
          </cell>
          <cell r="AX1095">
            <v>0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0</v>
          </cell>
          <cell r="BD1095">
            <v>0</v>
          </cell>
          <cell r="BE1095">
            <v>0</v>
          </cell>
          <cell r="BF1095">
            <v>0</v>
          </cell>
          <cell r="BG1095">
            <v>0</v>
          </cell>
          <cell r="BH1095">
            <v>0</v>
          </cell>
          <cell r="BI1095">
            <v>0</v>
          </cell>
          <cell r="BJ1095">
            <v>0</v>
          </cell>
          <cell r="BK1095">
            <v>0</v>
          </cell>
          <cell r="BL1095">
            <v>0</v>
          </cell>
          <cell r="BM1095">
            <v>0</v>
          </cell>
          <cell r="BN1095">
            <v>0</v>
          </cell>
          <cell r="BO1095">
            <v>0</v>
          </cell>
          <cell r="BP1095">
            <v>0</v>
          </cell>
          <cell r="BQ1095">
            <v>0</v>
          </cell>
          <cell r="BR1095">
            <v>0</v>
          </cell>
          <cell r="BS1095">
            <v>0</v>
          </cell>
          <cell r="BT1095">
            <v>0</v>
          </cell>
          <cell r="BU1095">
            <v>0</v>
          </cell>
          <cell r="BV1095">
            <v>0</v>
          </cell>
          <cell r="BW1095">
            <v>0</v>
          </cell>
          <cell r="BX1095">
            <v>0</v>
          </cell>
          <cell r="BY1095">
            <v>0</v>
          </cell>
          <cell r="BZ1095">
            <v>0</v>
          </cell>
          <cell r="CA1095">
            <v>0</v>
          </cell>
          <cell r="CB1095">
            <v>0</v>
          </cell>
          <cell r="CC1095">
            <v>0</v>
          </cell>
          <cell r="CD1095">
            <v>0</v>
          </cell>
          <cell r="CE1095">
            <v>0</v>
          </cell>
          <cell r="CF1095">
            <v>0</v>
          </cell>
          <cell r="CG1095">
            <v>0</v>
          </cell>
          <cell r="CH1095">
            <v>0</v>
          </cell>
          <cell r="CI1095">
            <v>0</v>
          </cell>
          <cell r="CJ1095">
            <v>0</v>
          </cell>
          <cell r="CK1095">
            <v>0</v>
          </cell>
          <cell r="CL1095">
            <v>0</v>
          </cell>
          <cell r="CM1095">
            <v>0</v>
          </cell>
          <cell r="CN1095">
            <v>0</v>
          </cell>
          <cell r="CO1095">
            <v>0</v>
          </cell>
          <cell r="CP1095">
            <v>0</v>
          </cell>
          <cell r="CQ1095">
            <v>0</v>
          </cell>
          <cell r="CR1095">
            <v>0</v>
          </cell>
          <cell r="CS1095">
            <v>0</v>
          </cell>
          <cell r="CT1095">
            <v>0</v>
          </cell>
          <cell r="CU1095">
            <v>0</v>
          </cell>
          <cell r="CV1095">
            <v>0</v>
          </cell>
          <cell r="CW1095">
            <v>0</v>
          </cell>
          <cell r="CX1095">
            <v>0</v>
          </cell>
          <cell r="CY1095">
            <v>0</v>
          </cell>
          <cell r="CZ1095">
            <v>0</v>
          </cell>
          <cell r="DA1095">
            <v>0</v>
          </cell>
          <cell r="DB1095">
            <v>0</v>
          </cell>
          <cell r="DC1095">
            <v>0</v>
          </cell>
          <cell r="DD1095">
            <v>0</v>
          </cell>
          <cell r="DE1095">
            <v>0</v>
          </cell>
          <cell r="DF1095">
            <v>0</v>
          </cell>
          <cell r="DG1095">
            <v>0</v>
          </cell>
          <cell r="DH1095">
            <v>0</v>
          </cell>
          <cell r="DI1095">
            <v>0</v>
          </cell>
          <cell r="DJ1095">
            <v>0</v>
          </cell>
          <cell r="DK1095">
            <v>0</v>
          </cell>
          <cell r="DL1095">
            <v>0</v>
          </cell>
          <cell r="DM1095">
            <v>0</v>
          </cell>
          <cell r="DN1095">
            <v>0</v>
          </cell>
          <cell r="DO1095">
            <v>0</v>
          </cell>
          <cell r="DP1095">
            <v>0</v>
          </cell>
          <cell r="DQ1095">
            <v>0</v>
          </cell>
          <cell r="DR1095">
            <v>0</v>
          </cell>
          <cell r="DS1095">
            <v>0</v>
          </cell>
          <cell r="DT1095">
            <v>0</v>
          </cell>
          <cell r="DU1095">
            <v>0</v>
          </cell>
          <cell r="DV1095">
            <v>0</v>
          </cell>
          <cell r="DW1095">
            <v>0</v>
          </cell>
          <cell r="DX1095">
            <v>0</v>
          </cell>
          <cell r="DY1095">
            <v>0</v>
          </cell>
          <cell r="DZ1095">
            <v>0</v>
          </cell>
          <cell r="EA1095">
            <v>0</v>
          </cell>
          <cell r="EB1095">
            <v>0</v>
          </cell>
          <cell r="EC1095">
            <v>0</v>
          </cell>
          <cell r="ED1095">
            <v>0</v>
          </cell>
        </row>
        <row r="1096">
          <cell r="F1096">
            <v>-16.89</v>
          </cell>
          <cell r="G1096">
            <v>-10.199999999999999</v>
          </cell>
          <cell r="H1096">
            <v>-4.21</v>
          </cell>
          <cell r="I1096">
            <v>0</v>
          </cell>
          <cell r="J1096">
            <v>0</v>
          </cell>
          <cell r="K1096">
            <v>-55.35</v>
          </cell>
          <cell r="L1096">
            <v>-32.19</v>
          </cell>
          <cell r="M1096">
            <v>-37.82</v>
          </cell>
          <cell r="N1096">
            <v>-52.73</v>
          </cell>
          <cell r="O1096">
            <v>-29.17</v>
          </cell>
          <cell r="P1096">
            <v>-32.97</v>
          </cell>
          <cell r="Q1096">
            <v>-6.38</v>
          </cell>
          <cell r="R1096">
            <v>-168.18</v>
          </cell>
          <cell r="S1096">
            <v>-8.36</v>
          </cell>
          <cell r="T1096">
            <v>-11.45</v>
          </cell>
          <cell r="U1096">
            <v>-1.91</v>
          </cell>
          <cell r="V1096">
            <v>0</v>
          </cell>
          <cell r="W1096">
            <v>0</v>
          </cell>
          <cell r="X1096">
            <v>-16.850000000000001</v>
          </cell>
          <cell r="Y1096">
            <v>-33.71</v>
          </cell>
          <cell r="Z1096">
            <v>-23.77</v>
          </cell>
          <cell r="AA1096">
            <v>-38.28</v>
          </cell>
          <cell r="AB1096">
            <v>-28.1</v>
          </cell>
          <cell r="AC1096">
            <v>-5.76</v>
          </cell>
          <cell r="AD1096">
            <v>0</v>
          </cell>
          <cell r="AE1096">
            <v>-87.9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-5.99</v>
          </cell>
          <cell r="AL1096">
            <v>-7.04</v>
          </cell>
          <cell r="AM1096">
            <v>-37.119999999999997</v>
          </cell>
          <cell r="AN1096">
            <v>-32.72</v>
          </cell>
          <cell r="AO1096">
            <v>-3.84</v>
          </cell>
          <cell r="AP1096">
            <v>-1.18</v>
          </cell>
          <cell r="AQ1096">
            <v>0</v>
          </cell>
          <cell r="AR1096">
            <v>-78.2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0</v>
          </cell>
          <cell r="AX1096">
            <v>-7.48</v>
          </cell>
          <cell r="AY1096">
            <v>-11.36</v>
          </cell>
          <cell r="AZ1096">
            <v>-24.97</v>
          </cell>
          <cell r="BA1096">
            <v>-30.04</v>
          </cell>
          <cell r="BB1096">
            <v>-2.85</v>
          </cell>
          <cell r="BC1096">
            <v>-1.49</v>
          </cell>
          <cell r="BD1096">
            <v>0</v>
          </cell>
          <cell r="BE1096">
            <v>-104.52</v>
          </cell>
          <cell r="BF1096">
            <v>0</v>
          </cell>
          <cell r="BG1096">
            <v>0</v>
          </cell>
          <cell r="BH1096">
            <v>0</v>
          </cell>
          <cell r="BI1096">
            <v>0</v>
          </cell>
          <cell r="BJ1096">
            <v>0</v>
          </cell>
          <cell r="BK1096">
            <v>-6.97</v>
          </cell>
          <cell r="BL1096">
            <v>-41.41</v>
          </cell>
          <cell r="BM1096">
            <v>-13.46</v>
          </cell>
          <cell r="BN1096">
            <v>-39.74</v>
          </cell>
          <cell r="BO1096">
            <v>-2.41</v>
          </cell>
          <cell r="BP1096">
            <v>-0.54</v>
          </cell>
          <cell r="BQ1096">
            <v>0</v>
          </cell>
          <cell r="BR1096">
            <v>-0.65</v>
          </cell>
          <cell r="BS1096">
            <v>0</v>
          </cell>
          <cell r="BT1096">
            <v>0</v>
          </cell>
          <cell r="BU1096">
            <v>0</v>
          </cell>
          <cell r="BV1096">
            <v>0</v>
          </cell>
          <cell r="BW1096">
            <v>0</v>
          </cell>
          <cell r="BX1096">
            <v>-0.04</v>
          </cell>
          <cell r="BY1096">
            <v>-0.28999999999999998</v>
          </cell>
          <cell r="BZ1096">
            <v>-0.1</v>
          </cell>
          <cell r="CA1096">
            <v>-0.17</v>
          </cell>
          <cell r="CB1096">
            <v>-0.04</v>
          </cell>
          <cell r="CC1096">
            <v>-0.01</v>
          </cell>
          <cell r="CD1096">
            <v>0</v>
          </cell>
          <cell r="CE1096">
            <v>-0.38</v>
          </cell>
          <cell r="CF1096">
            <v>0</v>
          </cell>
          <cell r="CG1096">
            <v>0</v>
          </cell>
          <cell r="CH1096">
            <v>0</v>
          </cell>
          <cell r="CI1096">
            <v>0</v>
          </cell>
          <cell r="CJ1096">
            <v>0</v>
          </cell>
          <cell r="CK1096">
            <v>-0.02</v>
          </cell>
          <cell r="CL1096">
            <v>-0.14000000000000001</v>
          </cell>
          <cell r="CM1096">
            <v>-0.12</v>
          </cell>
          <cell r="CN1096">
            <v>-0.06</v>
          </cell>
          <cell r="CO1096">
            <v>-0.02</v>
          </cell>
          <cell r="CP1096">
            <v>-0.01</v>
          </cell>
          <cell r="CQ1096">
            <v>0</v>
          </cell>
          <cell r="CR1096">
            <v>-0.25</v>
          </cell>
          <cell r="CS1096">
            <v>0</v>
          </cell>
          <cell r="CT1096">
            <v>0</v>
          </cell>
          <cell r="CU1096">
            <v>0</v>
          </cell>
          <cell r="CV1096">
            <v>0</v>
          </cell>
          <cell r="CW1096">
            <v>0</v>
          </cell>
          <cell r="CX1096">
            <v>-0.02</v>
          </cell>
          <cell r="CY1096">
            <v>-0.05</v>
          </cell>
          <cell r="CZ1096">
            <v>-0.05</v>
          </cell>
          <cell r="DA1096">
            <v>-0.11</v>
          </cell>
          <cell r="DB1096">
            <v>-0.01</v>
          </cell>
          <cell r="DC1096">
            <v>-0.01</v>
          </cell>
          <cell r="DD1096">
            <v>0</v>
          </cell>
          <cell r="DE1096">
            <v>-0.17</v>
          </cell>
          <cell r="DF1096">
            <v>0</v>
          </cell>
          <cell r="DG1096">
            <v>0</v>
          </cell>
          <cell r="DH1096">
            <v>0</v>
          </cell>
          <cell r="DI1096">
            <v>0</v>
          </cell>
          <cell r="DJ1096">
            <v>0</v>
          </cell>
          <cell r="DK1096">
            <v>-0.01</v>
          </cell>
          <cell r="DL1096">
            <v>-0.04</v>
          </cell>
          <cell r="DM1096">
            <v>-0.03</v>
          </cell>
          <cell r="DN1096">
            <v>-0.09</v>
          </cell>
          <cell r="DO1096">
            <v>0</v>
          </cell>
          <cell r="DP1096">
            <v>0</v>
          </cell>
          <cell r="DQ1096">
            <v>0</v>
          </cell>
          <cell r="DR1096">
            <v>-0.09</v>
          </cell>
          <cell r="DS1096">
            <v>0</v>
          </cell>
          <cell r="DT1096">
            <v>0</v>
          </cell>
          <cell r="DU1096">
            <v>0</v>
          </cell>
          <cell r="DV1096">
            <v>0</v>
          </cell>
          <cell r="DW1096">
            <v>0</v>
          </cell>
          <cell r="DX1096">
            <v>-0.02</v>
          </cell>
          <cell r="DY1096">
            <v>-0.02</v>
          </cell>
          <cell r="DZ1096">
            <v>-0.01</v>
          </cell>
          <cell r="EA1096">
            <v>-0.01</v>
          </cell>
          <cell r="EB1096">
            <v>-0.01</v>
          </cell>
          <cell r="EC1096">
            <v>-0.02</v>
          </cell>
          <cell r="ED1096">
            <v>0</v>
          </cell>
        </row>
        <row r="1097"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</v>
          </cell>
          <cell r="AW1097">
            <v>0</v>
          </cell>
          <cell r="AX1097">
            <v>0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0</v>
          </cell>
          <cell r="BD1097">
            <v>0</v>
          </cell>
          <cell r="BE1097">
            <v>0</v>
          </cell>
          <cell r="BF1097">
            <v>0</v>
          </cell>
          <cell r="BG1097">
            <v>0</v>
          </cell>
          <cell r="BH1097">
            <v>0</v>
          </cell>
          <cell r="BI1097">
            <v>0</v>
          </cell>
          <cell r="BJ1097">
            <v>0</v>
          </cell>
          <cell r="BK1097">
            <v>0</v>
          </cell>
          <cell r="BL1097">
            <v>0</v>
          </cell>
          <cell r="BM1097">
            <v>0</v>
          </cell>
          <cell r="BN1097">
            <v>0</v>
          </cell>
          <cell r="BO1097">
            <v>0</v>
          </cell>
          <cell r="BP1097">
            <v>0</v>
          </cell>
          <cell r="BQ1097">
            <v>0</v>
          </cell>
          <cell r="BR1097">
            <v>0</v>
          </cell>
          <cell r="BS1097">
            <v>0</v>
          </cell>
          <cell r="BT1097">
            <v>0</v>
          </cell>
          <cell r="BU1097">
            <v>0</v>
          </cell>
          <cell r="BV1097">
            <v>0</v>
          </cell>
          <cell r="BW1097">
            <v>0</v>
          </cell>
          <cell r="BX1097">
            <v>0</v>
          </cell>
          <cell r="BY1097">
            <v>0</v>
          </cell>
          <cell r="BZ1097">
            <v>0</v>
          </cell>
          <cell r="CA1097">
            <v>0</v>
          </cell>
          <cell r="CB1097">
            <v>0</v>
          </cell>
          <cell r="CC1097">
            <v>0</v>
          </cell>
          <cell r="CD1097">
            <v>0</v>
          </cell>
          <cell r="CE1097">
            <v>0</v>
          </cell>
          <cell r="CF1097">
            <v>0</v>
          </cell>
          <cell r="CG1097">
            <v>0</v>
          </cell>
          <cell r="CH1097">
            <v>0</v>
          </cell>
          <cell r="CI1097">
            <v>0</v>
          </cell>
          <cell r="CJ1097">
            <v>0</v>
          </cell>
          <cell r="CK1097">
            <v>0</v>
          </cell>
          <cell r="CL1097">
            <v>0</v>
          </cell>
          <cell r="CM1097">
            <v>0</v>
          </cell>
          <cell r="CN1097">
            <v>0</v>
          </cell>
          <cell r="CO1097">
            <v>0</v>
          </cell>
          <cell r="CP1097">
            <v>0</v>
          </cell>
          <cell r="CQ1097">
            <v>0</v>
          </cell>
          <cell r="CR1097">
            <v>0</v>
          </cell>
          <cell r="CS1097">
            <v>0</v>
          </cell>
          <cell r="CT1097">
            <v>0</v>
          </cell>
          <cell r="CU1097">
            <v>0</v>
          </cell>
          <cell r="CV1097">
            <v>0</v>
          </cell>
          <cell r="CW1097">
            <v>0</v>
          </cell>
          <cell r="CX1097">
            <v>0</v>
          </cell>
          <cell r="CY1097">
            <v>0</v>
          </cell>
          <cell r="CZ1097">
            <v>0</v>
          </cell>
          <cell r="DA1097">
            <v>0</v>
          </cell>
          <cell r="DB1097">
            <v>0</v>
          </cell>
          <cell r="DC1097">
            <v>0</v>
          </cell>
          <cell r="DD1097">
            <v>0</v>
          </cell>
          <cell r="DE1097">
            <v>0</v>
          </cell>
          <cell r="DF1097">
            <v>0</v>
          </cell>
          <cell r="DG1097">
            <v>0</v>
          </cell>
          <cell r="DH1097">
            <v>0</v>
          </cell>
          <cell r="DI1097">
            <v>0</v>
          </cell>
          <cell r="DJ1097">
            <v>0</v>
          </cell>
          <cell r="DK1097">
            <v>0</v>
          </cell>
          <cell r="DL1097">
            <v>0</v>
          </cell>
          <cell r="DM1097">
            <v>0</v>
          </cell>
          <cell r="DN1097">
            <v>0</v>
          </cell>
          <cell r="DO1097">
            <v>0</v>
          </cell>
          <cell r="DP1097">
            <v>0</v>
          </cell>
          <cell r="DQ1097">
            <v>0</v>
          </cell>
          <cell r="DR1097">
            <v>0</v>
          </cell>
          <cell r="DS1097">
            <v>0</v>
          </cell>
          <cell r="DT1097">
            <v>0</v>
          </cell>
          <cell r="DU1097">
            <v>0</v>
          </cell>
          <cell r="DV1097">
            <v>0</v>
          </cell>
          <cell r="DW1097">
            <v>0</v>
          </cell>
          <cell r="DX1097">
            <v>0</v>
          </cell>
          <cell r="DY1097">
            <v>0</v>
          </cell>
          <cell r="DZ1097">
            <v>0</v>
          </cell>
          <cell r="EA1097">
            <v>0</v>
          </cell>
          <cell r="EB1097">
            <v>0</v>
          </cell>
          <cell r="EC1097">
            <v>0</v>
          </cell>
          <cell r="ED1097">
            <v>0</v>
          </cell>
        </row>
        <row r="1098"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-0.28999999999999998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-0.63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-0.27</v>
          </cell>
          <cell r="Z1098">
            <v>-0.36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-1.7</v>
          </cell>
          <cell r="AF1098">
            <v>0</v>
          </cell>
          <cell r="AG1098">
            <v>9.44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-0.48</v>
          </cell>
          <cell r="AM1098">
            <v>-1.22</v>
          </cell>
          <cell r="AN1098">
            <v>0</v>
          </cell>
          <cell r="AO1098">
            <v>0</v>
          </cell>
          <cell r="AP1098">
            <v>0</v>
          </cell>
          <cell r="AQ1098">
            <v>-9.44</v>
          </cell>
          <cell r="AR1098">
            <v>8.32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0</v>
          </cell>
          <cell r="AX1098">
            <v>0</v>
          </cell>
          <cell r="AY1098">
            <v>-0.3</v>
          </cell>
          <cell r="AZ1098">
            <v>-0.81</v>
          </cell>
          <cell r="BA1098">
            <v>-0.02</v>
          </cell>
          <cell r="BB1098">
            <v>0</v>
          </cell>
          <cell r="BC1098">
            <v>0</v>
          </cell>
          <cell r="BD1098">
            <v>9.44</v>
          </cell>
          <cell r="BE1098">
            <v>27.46</v>
          </cell>
          <cell r="BF1098">
            <v>28.33</v>
          </cell>
          <cell r="BG1098">
            <v>0</v>
          </cell>
          <cell r="BH1098">
            <v>0</v>
          </cell>
          <cell r="BI1098">
            <v>0</v>
          </cell>
          <cell r="BJ1098">
            <v>0</v>
          </cell>
          <cell r="BK1098">
            <v>0</v>
          </cell>
          <cell r="BL1098">
            <v>-0.2</v>
          </cell>
          <cell r="BM1098">
            <v>-0.66</v>
          </cell>
          <cell r="BN1098">
            <v>-0.02</v>
          </cell>
          <cell r="BO1098">
            <v>0</v>
          </cell>
          <cell r="BP1098">
            <v>0</v>
          </cell>
          <cell r="BQ1098">
            <v>0</v>
          </cell>
          <cell r="BR1098">
            <v>0</v>
          </cell>
          <cell r="BS1098">
            <v>0</v>
          </cell>
          <cell r="BT1098">
            <v>0</v>
          </cell>
          <cell r="BU1098">
            <v>0</v>
          </cell>
          <cell r="BV1098">
            <v>0</v>
          </cell>
          <cell r="BW1098">
            <v>0</v>
          </cell>
          <cell r="BX1098">
            <v>0</v>
          </cell>
          <cell r="BY1098">
            <v>0</v>
          </cell>
          <cell r="BZ1098">
            <v>0</v>
          </cell>
          <cell r="CA1098">
            <v>0</v>
          </cell>
          <cell r="CB1098">
            <v>0</v>
          </cell>
          <cell r="CC1098">
            <v>0</v>
          </cell>
          <cell r="CD1098">
            <v>0</v>
          </cell>
          <cell r="CE1098">
            <v>0</v>
          </cell>
          <cell r="CF1098">
            <v>0</v>
          </cell>
          <cell r="CG1098">
            <v>0</v>
          </cell>
          <cell r="CH1098">
            <v>0</v>
          </cell>
          <cell r="CI1098">
            <v>0</v>
          </cell>
          <cell r="CJ1098">
            <v>0</v>
          </cell>
          <cell r="CK1098">
            <v>0</v>
          </cell>
          <cell r="CL1098">
            <v>0</v>
          </cell>
          <cell r="CM1098">
            <v>0</v>
          </cell>
          <cell r="CN1098">
            <v>0</v>
          </cell>
          <cell r="CO1098">
            <v>0</v>
          </cell>
          <cell r="CP1098">
            <v>0</v>
          </cell>
          <cell r="CQ1098">
            <v>0</v>
          </cell>
          <cell r="CR1098">
            <v>0</v>
          </cell>
          <cell r="CS1098">
            <v>0</v>
          </cell>
          <cell r="CT1098">
            <v>0</v>
          </cell>
          <cell r="CU1098">
            <v>0</v>
          </cell>
          <cell r="CV1098">
            <v>0</v>
          </cell>
          <cell r="CW1098">
            <v>0</v>
          </cell>
          <cell r="CX1098">
            <v>0</v>
          </cell>
          <cell r="CY1098">
            <v>0</v>
          </cell>
          <cell r="CZ1098">
            <v>0</v>
          </cell>
          <cell r="DA1098">
            <v>0</v>
          </cell>
          <cell r="DB1098">
            <v>0</v>
          </cell>
          <cell r="DC1098">
            <v>0</v>
          </cell>
          <cell r="DD1098">
            <v>0</v>
          </cell>
          <cell r="DE1098">
            <v>0</v>
          </cell>
          <cell r="DF1098">
            <v>0</v>
          </cell>
          <cell r="DG1098">
            <v>0</v>
          </cell>
          <cell r="DH1098">
            <v>0</v>
          </cell>
          <cell r="DI1098">
            <v>0</v>
          </cell>
          <cell r="DJ1098">
            <v>0</v>
          </cell>
          <cell r="DK1098">
            <v>0</v>
          </cell>
          <cell r="DL1098">
            <v>0</v>
          </cell>
          <cell r="DM1098">
            <v>0</v>
          </cell>
          <cell r="DN1098">
            <v>0</v>
          </cell>
          <cell r="DO1098">
            <v>0</v>
          </cell>
          <cell r="DP1098">
            <v>0</v>
          </cell>
          <cell r="DQ1098">
            <v>0</v>
          </cell>
          <cell r="DR1098">
            <v>0</v>
          </cell>
          <cell r="DS1098">
            <v>0</v>
          </cell>
          <cell r="DT1098">
            <v>0</v>
          </cell>
          <cell r="DU1098">
            <v>0</v>
          </cell>
          <cell r="DV1098">
            <v>0</v>
          </cell>
          <cell r="DW1098">
            <v>0</v>
          </cell>
          <cell r="DX1098">
            <v>0</v>
          </cell>
          <cell r="DY1098">
            <v>0</v>
          </cell>
          <cell r="DZ1098">
            <v>0</v>
          </cell>
          <cell r="EA1098">
            <v>0</v>
          </cell>
          <cell r="EB1098">
            <v>0</v>
          </cell>
          <cell r="EC1098">
            <v>0</v>
          </cell>
          <cell r="ED1098">
            <v>0</v>
          </cell>
        </row>
        <row r="1099">
          <cell r="F1099">
            <v>-2.34</v>
          </cell>
          <cell r="G1099">
            <v>-3.77</v>
          </cell>
          <cell r="H1099">
            <v>-3.62</v>
          </cell>
          <cell r="I1099">
            <v>-6.97</v>
          </cell>
          <cell r="J1099">
            <v>0</v>
          </cell>
          <cell r="K1099">
            <v>-0.2</v>
          </cell>
          <cell r="L1099">
            <v>0</v>
          </cell>
          <cell r="M1099">
            <v>0</v>
          </cell>
          <cell r="N1099">
            <v>-1.92</v>
          </cell>
          <cell r="O1099">
            <v>-4.45</v>
          </cell>
          <cell r="P1099">
            <v>0</v>
          </cell>
          <cell r="Q1099">
            <v>-2.93</v>
          </cell>
          <cell r="R1099">
            <v>-35.049999999999997</v>
          </cell>
          <cell r="S1099">
            <v>-4.2699999999999996</v>
          </cell>
          <cell r="T1099">
            <v>-3.86</v>
          </cell>
          <cell r="U1099">
            <v>-8.5299999999999994</v>
          </cell>
          <cell r="V1099">
            <v>-7.7</v>
          </cell>
          <cell r="W1099">
            <v>0</v>
          </cell>
          <cell r="X1099">
            <v>-4.0599999999999996</v>
          </cell>
          <cell r="Y1099">
            <v>0</v>
          </cell>
          <cell r="Z1099">
            <v>0</v>
          </cell>
          <cell r="AA1099">
            <v>-2.2400000000000002</v>
          </cell>
          <cell r="AB1099">
            <v>-1.1100000000000001</v>
          </cell>
          <cell r="AC1099">
            <v>-1.89</v>
          </cell>
          <cell r="AD1099">
            <v>-1.39</v>
          </cell>
          <cell r="AE1099">
            <v>-17.34</v>
          </cell>
          <cell r="AF1099">
            <v>-0.74</v>
          </cell>
          <cell r="AG1099">
            <v>-1.8</v>
          </cell>
          <cell r="AH1099">
            <v>-5.34</v>
          </cell>
          <cell r="AI1099">
            <v>0</v>
          </cell>
          <cell r="AJ1099">
            <v>0</v>
          </cell>
          <cell r="AK1099">
            <v>0</v>
          </cell>
          <cell r="AL1099">
            <v>0</v>
          </cell>
          <cell r="AM1099">
            <v>-2.6</v>
          </cell>
          <cell r="AN1099">
            <v>-1.42</v>
          </cell>
          <cell r="AO1099">
            <v>-4.45</v>
          </cell>
          <cell r="AP1099">
            <v>-0.99</v>
          </cell>
          <cell r="AQ1099">
            <v>0</v>
          </cell>
          <cell r="AR1099">
            <v>-21.81</v>
          </cell>
          <cell r="AS1099">
            <v>-0.39</v>
          </cell>
          <cell r="AT1099">
            <v>-1.68</v>
          </cell>
          <cell r="AU1099">
            <v>-6.82</v>
          </cell>
          <cell r="AV1099">
            <v>-2.42</v>
          </cell>
          <cell r="AW1099">
            <v>0</v>
          </cell>
          <cell r="AX1099">
            <v>-2.72</v>
          </cell>
          <cell r="AY1099">
            <v>0</v>
          </cell>
          <cell r="AZ1099">
            <v>0</v>
          </cell>
          <cell r="BA1099">
            <v>-2.89</v>
          </cell>
          <cell r="BB1099">
            <v>-2.1</v>
          </cell>
          <cell r="BC1099">
            <v>-2.78</v>
          </cell>
          <cell r="BD1099">
            <v>0</v>
          </cell>
          <cell r="BE1099">
            <v>-27.89</v>
          </cell>
          <cell r="BF1099">
            <v>-0.28000000000000003</v>
          </cell>
          <cell r="BG1099">
            <v>-4.08</v>
          </cell>
          <cell r="BH1099">
            <v>-4.68</v>
          </cell>
          <cell r="BI1099">
            <v>-7.07</v>
          </cell>
          <cell r="BJ1099">
            <v>0</v>
          </cell>
          <cell r="BK1099">
            <v>-4.09</v>
          </cell>
          <cell r="BL1099">
            <v>-1.4</v>
          </cell>
          <cell r="BM1099">
            <v>-1.42</v>
          </cell>
          <cell r="BN1099">
            <v>-1.66</v>
          </cell>
          <cell r="BO1099">
            <v>-1.61</v>
          </cell>
          <cell r="BP1099">
            <v>-1.61</v>
          </cell>
          <cell r="BQ1099">
            <v>0</v>
          </cell>
          <cell r="BR1099">
            <v>-0.13</v>
          </cell>
          <cell r="BS1099">
            <v>0.01</v>
          </cell>
          <cell r="BT1099">
            <v>0.01</v>
          </cell>
          <cell r="BU1099">
            <v>0</v>
          </cell>
          <cell r="BV1099">
            <v>-0.04</v>
          </cell>
          <cell r="BW1099">
            <v>0</v>
          </cell>
          <cell r="BX1099">
            <v>-0.02</v>
          </cell>
          <cell r="BY1099">
            <v>-0.01</v>
          </cell>
          <cell r="BZ1099">
            <v>-0.04</v>
          </cell>
          <cell r="CA1099">
            <v>-0.01</v>
          </cell>
          <cell r="CB1099">
            <v>-0.03</v>
          </cell>
          <cell r="CC1099">
            <v>0</v>
          </cell>
          <cell r="CD1099">
            <v>0</v>
          </cell>
          <cell r="CE1099">
            <v>-0.08</v>
          </cell>
          <cell r="CF1099">
            <v>0</v>
          </cell>
          <cell r="CG1099">
            <v>0.01</v>
          </cell>
          <cell r="CH1099">
            <v>-0.04</v>
          </cell>
          <cell r="CI1099">
            <v>-0.01</v>
          </cell>
          <cell r="CJ1099">
            <v>0</v>
          </cell>
          <cell r="CK1099">
            <v>0</v>
          </cell>
          <cell r="CL1099">
            <v>-0.01</v>
          </cell>
          <cell r="CM1099">
            <v>0</v>
          </cell>
          <cell r="CN1099">
            <v>-0.01</v>
          </cell>
          <cell r="CO1099">
            <v>-0.02</v>
          </cell>
          <cell r="CP1099">
            <v>0</v>
          </cell>
          <cell r="CQ1099">
            <v>0.01</v>
          </cell>
          <cell r="CR1099">
            <v>0</v>
          </cell>
          <cell r="CS1099">
            <v>0</v>
          </cell>
          <cell r="CT1099">
            <v>0.01</v>
          </cell>
          <cell r="CU1099">
            <v>-0.01</v>
          </cell>
          <cell r="CV1099">
            <v>-0.01</v>
          </cell>
          <cell r="CW1099">
            <v>0</v>
          </cell>
          <cell r="CX1099">
            <v>0</v>
          </cell>
          <cell r="CY1099">
            <v>-0.01</v>
          </cell>
          <cell r="CZ1099">
            <v>0</v>
          </cell>
          <cell r="DA1099">
            <v>0</v>
          </cell>
          <cell r="DB1099">
            <v>0</v>
          </cell>
          <cell r="DC1099">
            <v>0</v>
          </cell>
          <cell r="DD1099">
            <v>0.02</v>
          </cell>
          <cell r="DE1099">
            <v>0.03</v>
          </cell>
          <cell r="DF1099">
            <v>0.01</v>
          </cell>
          <cell r="DG1099">
            <v>0.01</v>
          </cell>
          <cell r="DH1099">
            <v>0.03</v>
          </cell>
          <cell r="DI1099">
            <v>0</v>
          </cell>
          <cell r="DJ1099">
            <v>0</v>
          </cell>
          <cell r="DK1099">
            <v>0</v>
          </cell>
          <cell r="DL1099">
            <v>0</v>
          </cell>
          <cell r="DM1099">
            <v>0</v>
          </cell>
          <cell r="DN1099">
            <v>-0.01</v>
          </cell>
          <cell r="DO1099">
            <v>0</v>
          </cell>
          <cell r="DP1099">
            <v>0</v>
          </cell>
          <cell r="DQ1099">
            <v>0</v>
          </cell>
          <cell r="DR1099">
            <v>0.06</v>
          </cell>
          <cell r="DS1099">
            <v>0</v>
          </cell>
          <cell r="DT1099">
            <v>0.02</v>
          </cell>
          <cell r="DU1099">
            <v>0.03</v>
          </cell>
          <cell r="DV1099">
            <v>0</v>
          </cell>
          <cell r="DW1099">
            <v>0</v>
          </cell>
          <cell r="DX1099">
            <v>-0.01</v>
          </cell>
          <cell r="DY1099">
            <v>0</v>
          </cell>
          <cell r="DZ1099">
            <v>0</v>
          </cell>
          <cell r="EA1099">
            <v>0</v>
          </cell>
          <cell r="EB1099">
            <v>0.01</v>
          </cell>
          <cell r="EC1099">
            <v>0</v>
          </cell>
          <cell r="ED1099">
            <v>0.01</v>
          </cell>
        </row>
        <row r="1100">
          <cell r="F1100">
            <v>-33.03</v>
          </cell>
          <cell r="G1100">
            <v>-31.97</v>
          </cell>
          <cell r="H1100">
            <v>-29.62</v>
          </cell>
          <cell r="I1100">
            <v>-54.03</v>
          </cell>
          <cell r="J1100">
            <v>-38.340000000000003</v>
          </cell>
          <cell r="K1100">
            <v>-35.450000000000003</v>
          </cell>
          <cell r="L1100">
            <v>-3.16</v>
          </cell>
          <cell r="M1100">
            <v>-34.81</v>
          </cell>
          <cell r="N1100">
            <v>-65.36</v>
          </cell>
          <cell r="O1100">
            <v>-16.600000000000001</v>
          </cell>
          <cell r="P1100">
            <v>-42.61</v>
          </cell>
          <cell r="Q1100">
            <v>-15.27</v>
          </cell>
          <cell r="R1100">
            <v>-303.5</v>
          </cell>
          <cell r="S1100">
            <v>-27.62</v>
          </cell>
          <cell r="T1100">
            <v>-29.72</v>
          </cell>
          <cell r="U1100">
            <v>-19.829999999999998</v>
          </cell>
          <cell r="V1100">
            <v>-29.04</v>
          </cell>
          <cell r="W1100">
            <v>-17.25</v>
          </cell>
          <cell r="X1100">
            <v>-35.630000000000003</v>
          </cell>
          <cell r="Y1100">
            <v>-17.48</v>
          </cell>
          <cell r="Z1100">
            <v>-26.48</v>
          </cell>
          <cell r="AA1100">
            <v>-49.05</v>
          </cell>
          <cell r="AB1100">
            <v>-22.56</v>
          </cell>
          <cell r="AC1100">
            <v>-27.39</v>
          </cell>
          <cell r="AD1100">
            <v>-1.44</v>
          </cell>
          <cell r="AE1100">
            <v>-173.26</v>
          </cell>
          <cell r="AF1100">
            <v>-5.38</v>
          </cell>
          <cell r="AG1100">
            <v>-3.21</v>
          </cell>
          <cell r="AH1100">
            <v>-1.19</v>
          </cell>
          <cell r="AI1100">
            <v>-0.15</v>
          </cell>
          <cell r="AJ1100">
            <v>-0.97</v>
          </cell>
          <cell r="AK1100">
            <v>-30.81</v>
          </cell>
          <cell r="AL1100">
            <v>-1.02</v>
          </cell>
          <cell r="AM1100">
            <v>-31.74</v>
          </cell>
          <cell r="AN1100">
            <v>-76.5</v>
          </cell>
          <cell r="AO1100">
            <v>-6.6</v>
          </cell>
          <cell r="AP1100">
            <v>-12.02</v>
          </cell>
          <cell r="AQ1100">
            <v>-3.67</v>
          </cell>
          <cell r="AR1100">
            <v>-176.15</v>
          </cell>
          <cell r="AS1100">
            <v>-5.56</v>
          </cell>
          <cell r="AT1100">
            <v>-6.21</v>
          </cell>
          <cell r="AU1100">
            <v>-1.22</v>
          </cell>
          <cell r="AV1100">
            <v>-0.23</v>
          </cell>
          <cell r="AW1100">
            <v>-3.32</v>
          </cell>
          <cell r="AX1100">
            <v>-10.62</v>
          </cell>
          <cell r="AY1100">
            <v>-20.9</v>
          </cell>
          <cell r="AZ1100">
            <v>-35.32</v>
          </cell>
          <cell r="BA1100">
            <v>-59.12</v>
          </cell>
          <cell r="BB1100">
            <v>-0.86</v>
          </cell>
          <cell r="BC1100">
            <v>-27.18</v>
          </cell>
          <cell r="BD1100">
            <v>-5.62</v>
          </cell>
          <cell r="BE1100">
            <v>-191.42</v>
          </cell>
          <cell r="BF1100">
            <v>-5.31</v>
          </cell>
          <cell r="BG1100">
            <v>-3.25</v>
          </cell>
          <cell r="BH1100">
            <v>-0.81</v>
          </cell>
          <cell r="BI1100">
            <v>-0.2</v>
          </cell>
          <cell r="BJ1100">
            <v>-1.1599999999999999</v>
          </cell>
          <cell r="BK1100">
            <v>-7.58</v>
          </cell>
          <cell r="BL1100">
            <v>-68.75</v>
          </cell>
          <cell r="BM1100">
            <v>-22.6</v>
          </cell>
          <cell r="BN1100">
            <v>-62.47</v>
          </cell>
          <cell r="BO1100">
            <v>-0.49</v>
          </cell>
          <cell r="BP1100">
            <v>-11.38</v>
          </cell>
          <cell r="BQ1100">
            <v>-7.43</v>
          </cell>
          <cell r="BR1100">
            <v>-1.35</v>
          </cell>
          <cell r="BS1100">
            <v>-0.02</v>
          </cell>
          <cell r="BT1100">
            <v>-0.01</v>
          </cell>
          <cell r="BU1100">
            <v>-0.01</v>
          </cell>
          <cell r="BV1100">
            <v>-0.01</v>
          </cell>
          <cell r="BW1100">
            <v>-0.01</v>
          </cell>
          <cell r="BX1100">
            <v>-0.23</v>
          </cell>
          <cell r="BY1100">
            <v>-0.41</v>
          </cell>
          <cell r="BZ1100">
            <v>-0.18</v>
          </cell>
          <cell r="CA1100">
            <v>-0.28000000000000003</v>
          </cell>
          <cell r="CB1100">
            <v>-0.03</v>
          </cell>
          <cell r="CC1100">
            <v>-0.16</v>
          </cell>
          <cell r="CD1100">
            <v>-0.02</v>
          </cell>
          <cell r="CE1100">
            <v>-1.1100000000000001</v>
          </cell>
          <cell r="CF1100">
            <v>0</v>
          </cell>
          <cell r="CG1100">
            <v>-0.02</v>
          </cell>
          <cell r="CH1100">
            <v>0</v>
          </cell>
          <cell r="CI1100">
            <v>0</v>
          </cell>
          <cell r="CJ1100">
            <v>-0.02</v>
          </cell>
          <cell r="CK1100">
            <v>-0.22</v>
          </cell>
          <cell r="CL1100">
            <v>-0.22</v>
          </cell>
          <cell r="CM1100">
            <v>-0.14000000000000001</v>
          </cell>
          <cell r="CN1100">
            <v>-0.38</v>
          </cell>
          <cell r="CO1100">
            <v>-0.01</v>
          </cell>
          <cell r="CP1100">
            <v>-0.13</v>
          </cell>
          <cell r="CQ1100">
            <v>0.04</v>
          </cell>
          <cell r="CR1100">
            <v>-0.37</v>
          </cell>
          <cell r="CS1100">
            <v>0</v>
          </cell>
          <cell r="CT1100">
            <v>0</v>
          </cell>
          <cell r="CU1100">
            <v>0</v>
          </cell>
          <cell r="CV1100">
            <v>0</v>
          </cell>
          <cell r="CW1100">
            <v>0</v>
          </cell>
          <cell r="CX1100">
            <v>-0.15</v>
          </cell>
          <cell r="CY1100">
            <v>-0.06</v>
          </cell>
          <cell r="CZ1100">
            <v>-0.02</v>
          </cell>
          <cell r="DA1100">
            <v>-0.08</v>
          </cell>
          <cell r="DB1100">
            <v>-0.03</v>
          </cell>
          <cell r="DC1100">
            <v>-0.04</v>
          </cell>
          <cell r="DD1100">
            <v>0</v>
          </cell>
          <cell r="DE1100">
            <v>-0.27</v>
          </cell>
          <cell r="DF1100">
            <v>0</v>
          </cell>
          <cell r="DG1100">
            <v>0</v>
          </cell>
          <cell r="DH1100">
            <v>-0.01</v>
          </cell>
          <cell r="DI1100">
            <v>0</v>
          </cell>
          <cell r="DJ1100">
            <v>0</v>
          </cell>
          <cell r="DK1100">
            <v>-0.04</v>
          </cell>
          <cell r="DL1100">
            <v>-0.04</v>
          </cell>
          <cell r="DM1100">
            <v>-0.03</v>
          </cell>
          <cell r="DN1100">
            <v>-0.08</v>
          </cell>
          <cell r="DO1100">
            <v>-0.03</v>
          </cell>
          <cell r="DP1100">
            <v>-0.06</v>
          </cell>
          <cell r="DQ1100">
            <v>0.01</v>
          </cell>
          <cell r="DR1100">
            <v>-0.08</v>
          </cell>
          <cell r="DS1100">
            <v>0</v>
          </cell>
          <cell r="DT1100">
            <v>-0.02</v>
          </cell>
          <cell r="DU1100">
            <v>0</v>
          </cell>
          <cell r="DV1100">
            <v>0</v>
          </cell>
          <cell r="DW1100">
            <v>-0.01</v>
          </cell>
          <cell r="DX1100">
            <v>-0.03</v>
          </cell>
          <cell r="DY1100">
            <v>0</v>
          </cell>
          <cell r="DZ1100">
            <v>0</v>
          </cell>
          <cell r="EA1100">
            <v>-0.02</v>
          </cell>
          <cell r="EB1100">
            <v>-0.01</v>
          </cell>
          <cell r="EC1100">
            <v>0</v>
          </cell>
          <cell r="ED1100">
            <v>0</v>
          </cell>
        </row>
        <row r="1101">
          <cell r="F1101">
            <v>-1.1599999999999999</v>
          </cell>
          <cell r="G1101">
            <v>-1.19</v>
          </cell>
          <cell r="H1101">
            <v>-2.11</v>
          </cell>
          <cell r="I1101">
            <v>-30.3</v>
          </cell>
          <cell r="J1101">
            <v>-2.61</v>
          </cell>
          <cell r="K1101">
            <v>-35.19</v>
          </cell>
          <cell r="L1101">
            <v>-13.78</v>
          </cell>
          <cell r="M1101">
            <v>-41.89</v>
          </cell>
          <cell r="N1101">
            <v>-34.25</v>
          </cell>
          <cell r="O1101">
            <v>-3.71</v>
          </cell>
          <cell r="P1101">
            <v>-3.38</v>
          </cell>
          <cell r="Q1101">
            <v>-0.84</v>
          </cell>
          <cell r="R1101">
            <v>-102.05</v>
          </cell>
          <cell r="S1101">
            <v>-0.3</v>
          </cell>
          <cell r="T1101">
            <v>-1.31</v>
          </cell>
          <cell r="U1101">
            <v>-1.36</v>
          </cell>
          <cell r="V1101">
            <v>0</v>
          </cell>
          <cell r="W1101">
            <v>-0.23</v>
          </cell>
          <cell r="X1101">
            <v>-9.3800000000000008</v>
          </cell>
          <cell r="Y1101">
            <v>-25.7</v>
          </cell>
          <cell r="Z1101">
            <v>-33.36</v>
          </cell>
          <cell r="AA1101">
            <v>-25.9</v>
          </cell>
          <cell r="AB1101">
            <v>-3.62</v>
          </cell>
          <cell r="AC1101">
            <v>-0.9</v>
          </cell>
          <cell r="AD1101">
            <v>0</v>
          </cell>
          <cell r="AE1101">
            <v>-21.35</v>
          </cell>
          <cell r="AF1101">
            <v>0</v>
          </cell>
          <cell r="AG1101">
            <v>0</v>
          </cell>
          <cell r="AH1101">
            <v>-0.01</v>
          </cell>
          <cell r="AI1101">
            <v>0</v>
          </cell>
          <cell r="AJ1101">
            <v>0</v>
          </cell>
          <cell r="AK1101">
            <v>0</v>
          </cell>
          <cell r="AL1101">
            <v>-9.32</v>
          </cell>
          <cell r="AM1101">
            <v>-9.23</v>
          </cell>
          <cell r="AN1101">
            <v>-2.75</v>
          </cell>
          <cell r="AO1101">
            <v>-0.04</v>
          </cell>
          <cell r="AP1101">
            <v>0</v>
          </cell>
          <cell r="AQ1101">
            <v>0</v>
          </cell>
          <cell r="AR1101">
            <v>-29.02</v>
          </cell>
          <cell r="AS1101">
            <v>0</v>
          </cell>
          <cell r="AT1101">
            <v>-0.01</v>
          </cell>
          <cell r="AU1101">
            <v>0</v>
          </cell>
          <cell r="AV1101">
            <v>0</v>
          </cell>
          <cell r="AW1101">
            <v>0</v>
          </cell>
          <cell r="AX1101">
            <v>0</v>
          </cell>
          <cell r="AY1101">
            <v>-11.48</v>
          </cell>
          <cell r="AZ1101">
            <v>-14.15</v>
          </cell>
          <cell r="BA1101">
            <v>-3.28</v>
          </cell>
          <cell r="BB1101">
            <v>-0.03</v>
          </cell>
          <cell r="BC1101">
            <v>-0.05</v>
          </cell>
          <cell r="BD1101">
            <v>-0.02</v>
          </cell>
          <cell r="BE1101">
            <v>-29.16</v>
          </cell>
          <cell r="BF1101">
            <v>0</v>
          </cell>
          <cell r="BG1101">
            <v>-0.01</v>
          </cell>
          <cell r="BH1101">
            <v>-0.01</v>
          </cell>
          <cell r="BI1101">
            <v>0</v>
          </cell>
          <cell r="BJ1101">
            <v>0</v>
          </cell>
          <cell r="BK1101">
            <v>0</v>
          </cell>
          <cell r="BL1101">
            <v>-15</v>
          </cell>
          <cell r="BM1101">
            <v>-9.67</v>
          </cell>
          <cell r="BN1101">
            <v>-4.42</v>
          </cell>
          <cell r="BO1101">
            <v>-0.05</v>
          </cell>
          <cell r="BP1101">
            <v>0</v>
          </cell>
          <cell r="BQ1101">
            <v>0</v>
          </cell>
          <cell r="BR1101">
            <v>-0.04</v>
          </cell>
          <cell r="BS1101">
            <v>0</v>
          </cell>
          <cell r="BT1101">
            <v>0</v>
          </cell>
          <cell r="BU1101">
            <v>0</v>
          </cell>
          <cell r="BV1101">
            <v>0</v>
          </cell>
          <cell r="BW1101">
            <v>0</v>
          </cell>
          <cell r="BX1101">
            <v>0</v>
          </cell>
          <cell r="BY1101">
            <v>-0.04</v>
          </cell>
          <cell r="BZ1101">
            <v>0</v>
          </cell>
          <cell r="CA1101">
            <v>0</v>
          </cell>
          <cell r="CB1101">
            <v>0</v>
          </cell>
          <cell r="CC1101">
            <v>0</v>
          </cell>
          <cell r="CD1101">
            <v>0</v>
          </cell>
          <cell r="CE1101">
            <v>-0.06</v>
          </cell>
          <cell r="CF1101">
            <v>0</v>
          </cell>
          <cell r="CG1101">
            <v>0</v>
          </cell>
          <cell r="CH1101">
            <v>0</v>
          </cell>
          <cell r="CI1101">
            <v>0</v>
          </cell>
          <cell r="CJ1101">
            <v>0</v>
          </cell>
          <cell r="CK1101">
            <v>0</v>
          </cell>
          <cell r="CL1101">
            <v>-0.04</v>
          </cell>
          <cell r="CM1101">
            <v>-0.02</v>
          </cell>
          <cell r="CN1101">
            <v>-0.01</v>
          </cell>
          <cell r="CO1101">
            <v>0</v>
          </cell>
          <cell r="CP1101">
            <v>0</v>
          </cell>
          <cell r="CQ1101">
            <v>0</v>
          </cell>
          <cell r="CR1101">
            <v>-0.05</v>
          </cell>
          <cell r="CS1101">
            <v>0</v>
          </cell>
          <cell r="CT1101">
            <v>-0.01</v>
          </cell>
          <cell r="CU1101">
            <v>0</v>
          </cell>
          <cell r="CV1101">
            <v>0</v>
          </cell>
          <cell r="CW1101">
            <v>0</v>
          </cell>
          <cell r="CX1101">
            <v>0</v>
          </cell>
          <cell r="CY1101">
            <v>-0.02</v>
          </cell>
          <cell r="CZ1101">
            <v>-0.02</v>
          </cell>
          <cell r="DA1101">
            <v>0</v>
          </cell>
          <cell r="DB1101">
            <v>0</v>
          </cell>
          <cell r="DC1101">
            <v>0</v>
          </cell>
          <cell r="DD1101">
            <v>0</v>
          </cell>
          <cell r="DE1101">
            <v>-0.02</v>
          </cell>
          <cell r="DF1101">
            <v>0</v>
          </cell>
          <cell r="DG1101">
            <v>0</v>
          </cell>
          <cell r="DH1101">
            <v>0</v>
          </cell>
          <cell r="DI1101">
            <v>0</v>
          </cell>
          <cell r="DJ1101">
            <v>0</v>
          </cell>
          <cell r="DK1101">
            <v>0</v>
          </cell>
          <cell r="DL1101">
            <v>-0.02</v>
          </cell>
          <cell r="DM1101">
            <v>0</v>
          </cell>
          <cell r="DN1101">
            <v>-0.01</v>
          </cell>
          <cell r="DO1101">
            <v>0</v>
          </cell>
          <cell r="DP1101">
            <v>0</v>
          </cell>
          <cell r="DQ1101">
            <v>0</v>
          </cell>
          <cell r="DR1101">
            <v>0</v>
          </cell>
          <cell r="DS1101">
            <v>0</v>
          </cell>
          <cell r="DT1101">
            <v>0</v>
          </cell>
          <cell r="DU1101">
            <v>0</v>
          </cell>
          <cell r="DV1101">
            <v>0</v>
          </cell>
          <cell r="DW1101">
            <v>0</v>
          </cell>
          <cell r="DX1101">
            <v>0</v>
          </cell>
          <cell r="DY1101">
            <v>0</v>
          </cell>
          <cell r="DZ1101">
            <v>0</v>
          </cell>
          <cell r="EA1101">
            <v>0</v>
          </cell>
          <cell r="EB1101">
            <v>0</v>
          </cell>
          <cell r="EC1101">
            <v>0</v>
          </cell>
          <cell r="ED1101">
            <v>0</v>
          </cell>
        </row>
        <row r="1102"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K1102">
            <v>0</v>
          </cell>
          <cell r="AL1102">
            <v>0</v>
          </cell>
          <cell r="AM1102">
            <v>0</v>
          </cell>
          <cell r="AN1102">
            <v>0</v>
          </cell>
          <cell r="AO1102">
            <v>0</v>
          </cell>
          <cell r="AP1102">
            <v>0</v>
          </cell>
          <cell r="AQ1102">
            <v>0</v>
          </cell>
          <cell r="AR1102">
            <v>0</v>
          </cell>
          <cell r="AS1102">
            <v>0</v>
          </cell>
          <cell r="AT1102">
            <v>0</v>
          </cell>
          <cell r="AU1102">
            <v>0</v>
          </cell>
          <cell r="AV1102">
            <v>0</v>
          </cell>
          <cell r="AW1102">
            <v>0</v>
          </cell>
          <cell r="AX1102">
            <v>0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0</v>
          </cell>
          <cell r="BD1102">
            <v>0</v>
          </cell>
          <cell r="BE1102">
            <v>0</v>
          </cell>
          <cell r="BF1102">
            <v>0</v>
          </cell>
          <cell r="BG1102">
            <v>0</v>
          </cell>
          <cell r="BH1102">
            <v>0</v>
          </cell>
          <cell r="BI1102">
            <v>0</v>
          </cell>
          <cell r="BJ1102">
            <v>0</v>
          </cell>
          <cell r="BK1102">
            <v>0</v>
          </cell>
          <cell r="BL1102">
            <v>0</v>
          </cell>
          <cell r="BM1102">
            <v>0</v>
          </cell>
          <cell r="BN1102">
            <v>0</v>
          </cell>
          <cell r="BO1102">
            <v>0</v>
          </cell>
          <cell r="BP1102">
            <v>0</v>
          </cell>
          <cell r="BQ1102">
            <v>0</v>
          </cell>
          <cell r="BR1102">
            <v>0</v>
          </cell>
          <cell r="BS1102">
            <v>0</v>
          </cell>
          <cell r="BT1102">
            <v>0</v>
          </cell>
          <cell r="BU1102">
            <v>0</v>
          </cell>
          <cell r="BV1102">
            <v>0</v>
          </cell>
          <cell r="BW1102">
            <v>0</v>
          </cell>
          <cell r="BX1102">
            <v>0</v>
          </cell>
          <cell r="BY1102">
            <v>0</v>
          </cell>
          <cell r="BZ1102">
            <v>0</v>
          </cell>
          <cell r="CA1102">
            <v>0</v>
          </cell>
          <cell r="CB1102">
            <v>0</v>
          </cell>
          <cell r="CC1102">
            <v>0</v>
          </cell>
          <cell r="CD1102">
            <v>0</v>
          </cell>
          <cell r="CE1102">
            <v>0</v>
          </cell>
          <cell r="CF1102">
            <v>0</v>
          </cell>
          <cell r="CG1102">
            <v>0</v>
          </cell>
          <cell r="CH1102">
            <v>0</v>
          </cell>
          <cell r="CI1102">
            <v>0</v>
          </cell>
          <cell r="CJ1102">
            <v>0</v>
          </cell>
          <cell r="CK1102">
            <v>0</v>
          </cell>
          <cell r="CL1102">
            <v>0</v>
          </cell>
          <cell r="CM1102">
            <v>0</v>
          </cell>
          <cell r="CN1102">
            <v>0</v>
          </cell>
          <cell r="CO1102">
            <v>0</v>
          </cell>
          <cell r="CP1102">
            <v>0</v>
          </cell>
          <cell r="CQ1102">
            <v>0</v>
          </cell>
          <cell r="CR1102">
            <v>0</v>
          </cell>
          <cell r="CS1102">
            <v>0</v>
          </cell>
          <cell r="CT1102">
            <v>0</v>
          </cell>
          <cell r="CU1102">
            <v>0</v>
          </cell>
          <cell r="CV1102">
            <v>0</v>
          </cell>
          <cell r="CW1102">
            <v>0</v>
          </cell>
          <cell r="CX1102">
            <v>0</v>
          </cell>
          <cell r="CY1102">
            <v>0</v>
          </cell>
          <cell r="CZ1102">
            <v>0</v>
          </cell>
          <cell r="DA1102">
            <v>0</v>
          </cell>
          <cell r="DB1102">
            <v>0</v>
          </cell>
          <cell r="DC1102">
            <v>0</v>
          </cell>
          <cell r="DD1102">
            <v>0</v>
          </cell>
          <cell r="DE1102">
            <v>0</v>
          </cell>
          <cell r="DF1102">
            <v>0</v>
          </cell>
          <cell r="DG1102">
            <v>0</v>
          </cell>
          <cell r="DH1102">
            <v>0</v>
          </cell>
          <cell r="DI1102">
            <v>0</v>
          </cell>
          <cell r="DJ1102">
            <v>0</v>
          </cell>
          <cell r="DK1102">
            <v>0</v>
          </cell>
          <cell r="DL1102">
            <v>0</v>
          </cell>
          <cell r="DM1102">
            <v>0</v>
          </cell>
          <cell r="DN1102">
            <v>0</v>
          </cell>
          <cell r="DO1102">
            <v>0</v>
          </cell>
          <cell r="DP1102">
            <v>0</v>
          </cell>
          <cell r="DQ1102">
            <v>0</v>
          </cell>
          <cell r="DR1102">
            <v>0</v>
          </cell>
          <cell r="DS1102">
            <v>0</v>
          </cell>
          <cell r="DT1102">
            <v>0</v>
          </cell>
          <cell r="DU1102">
            <v>0</v>
          </cell>
          <cell r="DV1102">
            <v>0</v>
          </cell>
          <cell r="DW1102">
            <v>0</v>
          </cell>
          <cell r="DX1102">
            <v>0</v>
          </cell>
          <cell r="DY1102">
            <v>0</v>
          </cell>
          <cell r="DZ1102">
            <v>0</v>
          </cell>
          <cell r="EA1102">
            <v>0</v>
          </cell>
          <cell r="EB1102">
            <v>0</v>
          </cell>
          <cell r="EC1102">
            <v>0</v>
          </cell>
          <cell r="ED1102">
            <v>0</v>
          </cell>
        </row>
        <row r="1103"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0</v>
          </cell>
          <cell r="BD1103">
            <v>0</v>
          </cell>
          <cell r="BE1103">
            <v>0</v>
          </cell>
          <cell r="BF1103">
            <v>0</v>
          </cell>
          <cell r="BG1103">
            <v>0</v>
          </cell>
          <cell r="BH1103">
            <v>0</v>
          </cell>
          <cell r="BI1103">
            <v>0</v>
          </cell>
          <cell r="BJ1103">
            <v>0</v>
          </cell>
          <cell r="BK1103">
            <v>0</v>
          </cell>
          <cell r="BL1103">
            <v>0</v>
          </cell>
          <cell r="BM1103">
            <v>0</v>
          </cell>
          <cell r="BN1103">
            <v>0</v>
          </cell>
          <cell r="BO1103">
            <v>0</v>
          </cell>
          <cell r="BP1103">
            <v>0</v>
          </cell>
          <cell r="BQ1103">
            <v>0</v>
          </cell>
          <cell r="BR1103">
            <v>0</v>
          </cell>
          <cell r="BS1103">
            <v>0</v>
          </cell>
          <cell r="BT1103">
            <v>0</v>
          </cell>
          <cell r="BU1103">
            <v>0</v>
          </cell>
          <cell r="BV1103">
            <v>0</v>
          </cell>
          <cell r="BW1103">
            <v>0</v>
          </cell>
          <cell r="BX1103">
            <v>0</v>
          </cell>
          <cell r="BY1103">
            <v>0</v>
          </cell>
          <cell r="BZ1103">
            <v>0</v>
          </cell>
          <cell r="CA1103">
            <v>0</v>
          </cell>
          <cell r="CB1103">
            <v>0</v>
          </cell>
          <cell r="CC1103">
            <v>0</v>
          </cell>
          <cell r="CD1103">
            <v>0</v>
          </cell>
          <cell r="CE1103">
            <v>0</v>
          </cell>
          <cell r="CF1103">
            <v>0</v>
          </cell>
          <cell r="CG1103">
            <v>0</v>
          </cell>
          <cell r="CH1103">
            <v>0</v>
          </cell>
          <cell r="CI1103">
            <v>0</v>
          </cell>
          <cell r="CJ1103">
            <v>0</v>
          </cell>
          <cell r="CK1103">
            <v>0</v>
          </cell>
          <cell r="CL1103">
            <v>0</v>
          </cell>
          <cell r="CM1103">
            <v>0</v>
          </cell>
          <cell r="CN1103">
            <v>0</v>
          </cell>
          <cell r="CO1103">
            <v>0</v>
          </cell>
          <cell r="CP1103">
            <v>0</v>
          </cell>
          <cell r="CQ1103">
            <v>0</v>
          </cell>
          <cell r="CR1103">
            <v>0</v>
          </cell>
          <cell r="CS1103">
            <v>0</v>
          </cell>
          <cell r="CT1103">
            <v>0</v>
          </cell>
          <cell r="CU1103">
            <v>0</v>
          </cell>
          <cell r="CV1103">
            <v>0</v>
          </cell>
          <cell r="CW1103">
            <v>0</v>
          </cell>
          <cell r="CX1103">
            <v>0</v>
          </cell>
          <cell r="CY1103">
            <v>0</v>
          </cell>
          <cell r="CZ1103">
            <v>0</v>
          </cell>
          <cell r="DA1103">
            <v>0</v>
          </cell>
          <cell r="DB1103">
            <v>0</v>
          </cell>
          <cell r="DC1103">
            <v>0</v>
          </cell>
          <cell r="DD1103">
            <v>0</v>
          </cell>
          <cell r="DE1103">
            <v>0</v>
          </cell>
          <cell r="DF1103">
            <v>0</v>
          </cell>
          <cell r="DG1103">
            <v>0</v>
          </cell>
          <cell r="DH1103">
            <v>0</v>
          </cell>
          <cell r="DI1103">
            <v>0</v>
          </cell>
          <cell r="DJ1103">
            <v>0</v>
          </cell>
          <cell r="DK1103">
            <v>0</v>
          </cell>
          <cell r="DL1103">
            <v>0</v>
          </cell>
          <cell r="DM1103">
            <v>0</v>
          </cell>
          <cell r="DN1103">
            <v>0</v>
          </cell>
          <cell r="DO1103">
            <v>0</v>
          </cell>
          <cell r="DP1103">
            <v>0</v>
          </cell>
          <cell r="DQ1103">
            <v>0</v>
          </cell>
          <cell r="DR1103">
            <v>0</v>
          </cell>
          <cell r="DS1103">
            <v>0</v>
          </cell>
          <cell r="DT1103">
            <v>0</v>
          </cell>
          <cell r="DU1103">
            <v>0</v>
          </cell>
          <cell r="DV1103">
            <v>0</v>
          </cell>
          <cell r="DW1103">
            <v>0</v>
          </cell>
          <cell r="DX1103">
            <v>0</v>
          </cell>
          <cell r="DY1103">
            <v>0</v>
          </cell>
          <cell r="DZ1103">
            <v>0</v>
          </cell>
          <cell r="EA1103">
            <v>0</v>
          </cell>
          <cell r="EB1103">
            <v>0</v>
          </cell>
          <cell r="EC1103">
            <v>0</v>
          </cell>
          <cell r="ED1103">
            <v>0</v>
          </cell>
        </row>
        <row r="1104"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  <cell r="AE1104">
            <v>-89.38</v>
          </cell>
          <cell r="AF1104">
            <v>-6.59</v>
          </cell>
          <cell r="AG1104">
            <v>-13.78</v>
          </cell>
          <cell r="AH1104">
            <v>-25.89</v>
          </cell>
          <cell r="AI1104">
            <v>-12.28</v>
          </cell>
          <cell r="AJ1104">
            <v>-1.65</v>
          </cell>
          <cell r="AK1104">
            <v>0</v>
          </cell>
          <cell r="AL1104">
            <v>0</v>
          </cell>
          <cell r="AM1104">
            <v>-3.25</v>
          </cell>
          <cell r="AN1104">
            <v>-10.029999999999999</v>
          </cell>
          <cell r="AO1104">
            <v>0</v>
          </cell>
          <cell r="AP1104">
            <v>-11.56</v>
          </cell>
          <cell r="AQ1104">
            <v>-4.34</v>
          </cell>
          <cell r="AR1104">
            <v>-100.8</v>
          </cell>
          <cell r="AS1104">
            <v>-5.95</v>
          </cell>
          <cell r="AT1104">
            <v>-8.17</v>
          </cell>
          <cell r="AU1104">
            <v>-29.87</v>
          </cell>
          <cell r="AV1104">
            <v>-12.17</v>
          </cell>
          <cell r="AW1104">
            <v>0</v>
          </cell>
          <cell r="AX1104">
            <v>0</v>
          </cell>
          <cell r="AY1104">
            <v>-0.86</v>
          </cell>
          <cell r="AZ1104">
            <v>0</v>
          </cell>
          <cell r="BA1104">
            <v>-8.18</v>
          </cell>
          <cell r="BB1104">
            <v>-4.92</v>
          </cell>
          <cell r="BC1104">
            <v>-25.84</v>
          </cell>
          <cell r="BD1104">
            <v>-4.84</v>
          </cell>
          <cell r="BE1104">
            <v>-71.28</v>
          </cell>
          <cell r="BF1104">
            <v>-6.68</v>
          </cell>
          <cell r="BG1104">
            <v>-5.54</v>
          </cell>
          <cell r="BH1104">
            <v>-21.78</v>
          </cell>
          <cell r="BI1104">
            <v>-8.0500000000000007</v>
          </cell>
          <cell r="BJ1104">
            <v>0</v>
          </cell>
          <cell r="BK1104">
            <v>0</v>
          </cell>
          <cell r="BL1104">
            <v>0</v>
          </cell>
          <cell r="BM1104">
            <v>-0.24</v>
          </cell>
          <cell r="BN1104">
            <v>-2.38</v>
          </cell>
          <cell r="BO1104">
            <v>-14.72</v>
          </cell>
          <cell r="BP1104">
            <v>-12.22</v>
          </cell>
          <cell r="BQ1104">
            <v>0.33</v>
          </cell>
          <cell r="BR1104">
            <v>-1.24</v>
          </cell>
          <cell r="BS1104">
            <v>-0.04</v>
          </cell>
          <cell r="BT1104">
            <v>-0.14000000000000001</v>
          </cell>
          <cell r="BU1104">
            <v>-0.21</v>
          </cell>
          <cell r="BV1104">
            <v>-0.16</v>
          </cell>
          <cell r="BW1104">
            <v>-0.12</v>
          </cell>
          <cell r="BX1104">
            <v>-0.09</v>
          </cell>
          <cell r="BY1104">
            <v>-0.03</v>
          </cell>
          <cell r="BZ1104">
            <v>-0.05</v>
          </cell>
          <cell r="CA1104">
            <v>-0.21</v>
          </cell>
          <cell r="CB1104">
            <v>-7.0000000000000007E-2</v>
          </cell>
          <cell r="CC1104">
            <v>-0.13</v>
          </cell>
          <cell r="CD1104">
            <v>0.02</v>
          </cell>
          <cell r="CE1104">
            <v>-1.1200000000000001</v>
          </cell>
          <cell r="CF1104">
            <v>0</v>
          </cell>
          <cell r="CG1104">
            <v>-0.09</v>
          </cell>
          <cell r="CH1104">
            <v>-0.17</v>
          </cell>
          <cell r="CI1104">
            <v>-0.21</v>
          </cell>
          <cell r="CJ1104">
            <v>-0.17</v>
          </cell>
          <cell r="CK1104">
            <v>-0.14000000000000001</v>
          </cell>
          <cell r="CL1104">
            <v>-0.01</v>
          </cell>
          <cell r="CM1104">
            <v>0.01</v>
          </cell>
          <cell r="CN1104">
            <v>-0.16</v>
          </cell>
          <cell r="CO1104">
            <v>-0.11</v>
          </cell>
          <cell r="CP1104">
            <v>-0.1</v>
          </cell>
          <cell r="CQ1104">
            <v>0.04</v>
          </cell>
          <cell r="CR1104">
            <v>-0.24</v>
          </cell>
          <cell r="CS1104">
            <v>-0.01</v>
          </cell>
          <cell r="CT1104">
            <v>-0.02</v>
          </cell>
          <cell r="CU1104">
            <v>-7.0000000000000007E-2</v>
          </cell>
          <cell r="CV1104">
            <v>-0.05</v>
          </cell>
          <cell r="CW1104">
            <v>-0.01</v>
          </cell>
          <cell r="CX1104">
            <v>-0.03</v>
          </cell>
          <cell r="CY1104">
            <v>-0.02</v>
          </cell>
          <cell r="CZ1104">
            <v>0</v>
          </cell>
          <cell r="DA1104">
            <v>-0.03</v>
          </cell>
          <cell r="DB1104">
            <v>-0.02</v>
          </cell>
          <cell r="DC1104">
            <v>-0.03</v>
          </cell>
          <cell r="DD1104">
            <v>0.05</v>
          </cell>
          <cell r="DE1104">
            <v>-0.22</v>
          </cell>
          <cell r="DF1104">
            <v>-0.01</v>
          </cell>
          <cell r="DG1104">
            <v>-0.02</v>
          </cell>
          <cell r="DH1104">
            <v>-0.04</v>
          </cell>
          <cell r="DI1104">
            <v>-0.03</v>
          </cell>
          <cell r="DJ1104">
            <v>-0.01</v>
          </cell>
          <cell r="DK1104">
            <v>-0.04</v>
          </cell>
          <cell r="DL1104">
            <v>-0.01</v>
          </cell>
          <cell r="DM1104">
            <v>0</v>
          </cell>
          <cell r="DN1104">
            <v>-0.04</v>
          </cell>
          <cell r="DO1104">
            <v>0</v>
          </cell>
          <cell r="DP1104">
            <v>0</v>
          </cell>
          <cell r="DQ1104">
            <v>-0.01</v>
          </cell>
          <cell r="DR1104">
            <v>0.02</v>
          </cell>
          <cell r="DS1104">
            <v>0</v>
          </cell>
          <cell r="DT1104">
            <v>0</v>
          </cell>
          <cell r="DU1104">
            <v>0</v>
          </cell>
          <cell r="DV1104">
            <v>0</v>
          </cell>
          <cell r="DW1104">
            <v>0</v>
          </cell>
          <cell r="DX1104">
            <v>0</v>
          </cell>
          <cell r="DY1104">
            <v>0.01</v>
          </cell>
          <cell r="DZ1104">
            <v>0.01</v>
          </cell>
          <cell r="EA1104">
            <v>0</v>
          </cell>
          <cell r="EB1104">
            <v>0</v>
          </cell>
          <cell r="EC1104">
            <v>0</v>
          </cell>
          <cell r="ED1104">
            <v>0</v>
          </cell>
        </row>
        <row r="1105"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O1105">
            <v>0</v>
          </cell>
          <cell r="AP1105">
            <v>0</v>
          </cell>
          <cell r="AQ1105">
            <v>0</v>
          </cell>
          <cell r="AR1105">
            <v>0</v>
          </cell>
          <cell r="AS1105">
            <v>0</v>
          </cell>
          <cell r="AT1105">
            <v>0</v>
          </cell>
          <cell r="AU1105">
            <v>0</v>
          </cell>
          <cell r="AV1105">
            <v>0</v>
          </cell>
          <cell r="AW1105">
            <v>0</v>
          </cell>
          <cell r="AX1105">
            <v>0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0</v>
          </cell>
          <cell r="BD1105">
            <v>0</v>
          </cell>
          <cell r="BE1105">
            <v>0</v>
          </cell>
          <cell r="BF1105">
            <v>0</v>
          </cell>
          <cell r="BG1105">
            <v>0</v>
          </cell>
          <cell r="BH1105">
            <v>0</v>
          </cell>
          <cell r="BI1105">
            <v>0</v>
          </cell>
          <cell r="BJ1105">
            <v>0</v>
          </cell>
          <cell r="BK1105">
            <v>0</v>
          </cell>
          <cell r="BL1105">
            <v>0</v>
          </cell>
          <cell r="BM1105">
            <v>0</v>
          </cell>
          <cell r="BN1105">
            <v>0</v>
          </cell>
          <cell r="BO1105">
            <v>0</v>
          </cell>
          <cell r="BP1105">
            <v>0</v>
          </cell>
          <cell r="BQ1105">
            <v>0</v>
          </cell>
          <cell r="BR1105">
            <v>0</v>
          </cell>
          <cell r="BS1105">
            <v>0</v>
          </cell>
          <cell r="BT1105">
            <v>0</v>
          </cell>
          <cell r="BU1105">
            <v>0</v>
          </cell>
          <cell r="BV1105">
            <v>0</v>
          </cell>
          <cell r="BW1105">
            <v>0</v>
          </cell>
          <cell r="BX1105">
            <v>0</v>
          </cell>
          <cell r="BY1105">
            <v>0</v>
          </cell>
          <cell r="BZ1105">
            <v>0</v>
          </cell>
          <cell r="CA1105">
            <v>0</v>
          </cell>
          <cell r="CB1105">
            <v>0</v>
          </cell>
          <cell r="CC1105">
            <v>0</v>
          </cell>
          <cell r="CD1105">
            <v>0</v>
          </cell>
          <cell r="CE1105">
            <v>0</v>
          </cell>
          <cell r="CF1105">
            <v>0</v>
          </cell>
          <cell r="CG1105">
            <v>0</v>
          </cell>
          <cell r="CH1105">
            <v>0</v>
          </cell>
          <cell r="CI1105">
            <v>0</v>
          </cell>
          <cell r="CJ1105">
            <v>0</v>
          </cell>
          <cell r="CK1105">
            <v>0</v>
          </cell>
          <cell r="CL1105">
            <v>0</v>
          </cell>
          <cell r="CM1105">
            <v>0</v>
          </cell>
          <cell r="CN1105">
            <v>0</v>
          </cell>
          <cell r="CO1105">
            <v>0</v>
          </cell>
          <cell r="CP1105">
            <v>0</v>
          </cell>
          <cell r="CQ1105">
            <v>0</v>
          </cell>
          <cell r="CR1105">
            <v>0</v>
          </cell>
          <cell r="CS1105">
            <v>0</v>
          </cell>
          <cell r="CT1105">
            <v>0</v>
          </cell>
          <cell r="CU1105">
            <v>0</v>
          </cell>
          <cell r="CV1105">
            <v>0</v>
          </cell>
          <cell r="CW1105">
            <v>0</v>
          </cell>
          <cell r="CX1105">
            <v>0</v>
          </cell>
          <cell r="CY1105">
            <v>0</v>
          </cell>
          <cell r="CZ1105">
            <v>0</v>
          </cell>
          <cell r="DA1105">
            <v>0</v>
          </cell>
          <cell r="DB1105">
            <v>0</v>
          </cell>
          <cell r="DC1105">
            <v>0</v>
          </cell>
          <cell r="DD1105">
            <v>0</v>
          </cell>
          <cell r="DE1105">
            <v>0</v>
          </cell>
          <cell r="DF1105">
            <v>0</v>
          </cell>
          <cell r="DG1105">
            <v>0</v>
          </cell>
          <cell r="DH1105">
            <v>0</v>
          </cell>
          <cell r="DI1105">
            <v>0</v>
          </cell>
          <cell r="DJ1105">
            <v>0</v>
          </cell>
          <cell r="DK1105">
            <v>0</v>
          </cell>
          <cell r="DL1105">
            <v>0</v>
          </cell>
          <cell r="DM1105">
            <v>0</v>
          </cell>
          <cell r="DN1105">
            <v>0</v>
          </cell>
          <cell r="DO1105">
            <v>0</v>
          </cell>
          <cell r="DP1105">
            <v>0</v>
          </cell>
          <cell r="DQ1105">
            <v>0</v>
          </cell>
          <cell r="DR1105">
            <v>0</v>
          </cell>
          <cell r="DS1105">
            <v>0</v>
          </cell>
          <cell r="DT1105">
            <v>0</v>
          </cell>
          <cell r="DU1105">
            <v>0</v>
          </cell>
          <cell r="DV1105">
            <v>0</v>
          </cell>
          <cell r="DW1105">
            <v>0</v>
          </cell>
          <cell r="DX1105">
            <v>0</v>
          </cell>
          <cell r="DY1105">
            <v>0</v>
          </cell>
          <cell r="DZ1105">
            <v>0</v>
          </cell>
          <cell r="EA1105">
            <v>0</v>
          </cell>
          <cell r="EB1105">
            <v>0</v>
          </cell>
          <cell r="EC1105">
            <v>0</v>
          </cell>
          <cell r="ED1105">
            <v>0</v>
          </cell>
        </row>
        <row r="1106"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O1106">
            <v>0</v>
          </cell>
          <cell r="AP1106">
            <v>0</v>
          </cell>
          <cell r="AQ1106">
            <v>0</v>
          </cell>
          <cell r="AR1106">
            <v>0</v>
          </cell>
          <cell r="AS1106">
            <v>0</v>
          </cell>
          <cell r="AT1106">
            <v>0</v>
          </cell>
          <cell r="AU1106">
            <v>0</v>
          </cell>
          <cell r="AV1106">
            <v>0</v>
          </cell>
          <cell r="AW1106">
            <v>0</v>
          </cell>
          <cell r="AX1106">
            <v>0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0</v>
          </cell>
          <cell r="BD1106">
            <v>0</v>
          </cell>
          <cell r="BE1106">
            <v>0</v>
          </cell>
          <cell r="BF1106">
            <v>0</v>
          </cell>
          <cell r="BG1106">
            <v>0</v>
          </cell>
          <cell r="BH1106">
            <v>0</v>
          </cell>
          <cell r="BI1106">
            <v>0</v>
          </cell>
          <cell r="BJ1106">
            <v>0</v>
          </cell>
          <cell r="BK1106">
            <v>0</v>
          </cell>
          <cell r="BL1106">
            <v>0</v>
          </cell>
          <cell r="BM1106">
            <v>0</v>
          </cell>
          <cell r="BN1106">
            <v>0</v>
          </cell>
          <cell r="BO1106">
            <v>0</v>
          </cell>
          <cell r="BP1106">
            <v>0</v>
          </cell>
          <cell r="BQ1106">
            <v>0</v>
          </cell>
          <cell r="BR1106">
            <v>0</v>
          </cell>
          <cell r="BS1106">
            <v>0</v>
          </cell>
          <cell r="BT1106">
            <v>0</v>
          </cell>
          <cell r="BU1106">
            <v>0</v>
          </cell>
          <cell r="BV1106">
            <v>0</v>
          </cell>
          <cell r="BW1106">
            <v>0</v>
          </cell>
          <cell r="BX1106">
            <v>0</v>
          </cell>
          <cell r="BY1106">
            <v>0</v>
          </cell>
          <cell r="BZ1106">
            <v>0</v>
          </cell>
          <cell r="CA1106">
            <v>0</v>
          </cell>
          <cell r="CB1106">
            <v>0</v>
          </cell>
          <cell r="CC1106">
            <v>0</v>
          </cell>
          <cell r="CD1106">
            <v>0</v>
          </cell>
          <cell r="CE1106">
            <v>0</v>
          </cell>
          <cell r="CF1106">
            <v>0</v>
          </cell>
          <cell r="CG1106">
            <v>0</v>
          </cell>
          <cell r="CH1106">
            <v>0</v>
          </cell>
          <cell r="CI1106">
            <v>0</v>
          </cell>
          <cell r="CJ1106">
            <v>0</v>
          </cell>
          <cell r="CK1106">
            <v>0</v>
          </cell>
          <cell r="CL1106">
            <v>0</v>
          </cell>
          <cell r="CM1106">
            <v>0</v>
          </cell>
          <cell r="CN1106">
            <v>0</v>
          </cell>
          <cell r="CO1106">
            <v>0</v>
          </cell>
          <cell r="CP1106">
            <v>0</v>
          </cell>
          <cell r="CQ1106">
            <v>0</v>
          </cell>
          <cell r="CR1106">
            <v>0</v>
          </cell>
          <cell r="CS1106">
            <v>0</v>
          </cell>
          <cell r="CT1106">
            <v>0</v>
          </cell>
          <cell r="CU1106">
            <v>0</v>
          </cell>
          <cell r="CV1106">
            <v>0</v>
          </cell>
          <cell r="CW1106">
            <v>0</v>
          </cell>
          <cell r="CX1106">
            <v>0</v>
          </cell>
          <cell r="CY1106">
            <v>0</v>
          </cell>
          <cell r="CZ1106">
            <v>0</v>
          </cell>
          <cell r="DA1106">
            <v>0</v>
          </cell>
          <cell r="DB1106">
            <v>0</v>
          </cell>
          <cell r="DC1106">
            <v>0</v>
          </cell>
          <cell r="DD1106">
            <v>0</v>
          </cell>
          <cell r="DE1106">
            <v>0</v>
          </cell>
          <cell r="DF1106">
            <v>0</v>
          </cell>
          <cell r="DG1106">
            <v>0</v>
          </cell>
          <cell r="DH1106">
            <v>0</v>
          </cell>
          <cell r="DI1106">
            <v>0</v>
          </cell>
          <cell r="DJ1106">
            <v>0</v>
          </cell>
          <cell r="DK1106">
            <v>0</v>
          </cell>
          <cell r="DL1106">
            <v>0</v>
          </cell>
          <cell r="DM1106">
            <v>0</v>
          </cell>
          <cell r="DN1106">
            <v>0</v>
          </cell>
          <cell r="DO1106">
            <v>0</v>
          </cell>
          <cell r="DP1106">
            <v>0</v>
          </cell>
          <cell r="DQ1106">
            <v>0</v>
          </cell>
          <cell r="DR1106">
            <v>0</v>
          </cell>
          <cell r="DS1106">
            <v>0</v>
          </cell>
          <cell r="DT1106">
            <v>0</v>
          </cell>
          <cell r="DU1106">
            <v>0</v>
          </cell>
          <cell r="DV1106">
            <v>0</v>
          </cell>
          <cell r="DW1106">
            <v>0</v>
          </cell>
          <cell r="DX1106">
            <v>0</v>
          </cell>
          <cell r="DY1106">
            <v>0</v>
          </cell>
          <cell r="DZ1106">
            <v>0</v>
          </cell>
          <cell r="EA1106">
            <v>0</v>
          </cell>
          <cell r="EB1106">
            <v>0</v>
          </cell>
          <cell r="EC1106">
            <v>0</v>
          </cell>
          <cell r="ED1106">
            <v>0</v>
          </cell>
        </row>
        <row r="1107"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O1107">
            <v>0</v>
          </cell>
          <cell r="AP1107">
            <v>0</v>
          </cell>
          <cell r="AQ1107">
            <v>0</v>
          </cell>
          <cell r="AR1107">
            <v>0</v>
          </cell>
          <cell r="AS1107">
            <v>0</v>
          </cell>
          <cell r="AT1107">
            <v>0</v>
          </cell>
          <cell r="AU1107">
            <v>0</v>
          </cell>
          <cell r="AV1107">
            <v>0</v>
          </cell>
          <cell r="AW1107">
            <v>0</v>
          </cell>
          <cell r="AX1107">
            <v>0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0</v>
          </cell>
          <cell r="BD1107">
            <v>0</v>
          </cell>
          <cell r="BE1107">
            <v>0</v>
          </cell>
          <cell r="BF1107">
            <v>0</v>
          </cell>
          <cell r="BG1107">
            <v>0</v>
          </cell>
          <cell r="BH1107">
            <v>0</v>
          </cell>
          <cell r="BI1107">
            <v>0</v>
          </cell>
          <cell r="BJ1107">
            <v>0</v>
          </cell>
          <cell r="BK1107">
            <v>0</v>
          </cell>
          <cell r="BL1107">
            <v>0</v>
          </cell>
          <cell r="BM1107">
            <v>0</v>
          </cell>
          <cell r="BN1107">
            <v>0</v>
          </cell>
          <cell r="BO1107">
            <v>0</v>
          </cell>
          <cell r="BP1107">
            <v>0</v>
          </cell>
          <cell r="BQ1107">
            <v>0</v>
          </cell>
          <cell r="BR1107">
            <v>-2.68</v>
          </cell>
          <cell r="BS1107">
            <v>-0.08</v>
          </cell>
          <cell r="BT1107">
            <v>-0.17</v>
          </cell>
          <cell r="BU1107">
            <v>-0.11</v>
          </cell>
          <cell r="BV1107">
            <v>-0.55000000000000004</v>
          </cell>
          <cell r="BW1107">
            <v>-0.11</v>
          </cell>
          <cell r="BX1107">
            <v>-7.0000000000000007E-2</v>
          </cell>
          <cell r="BY1107">
            <v>-0.24</v>
          </cell>
          <cell r="BZ1107">
            <v>-0.3</v>
          </cell>
          <cell r="CA1107">
            <v>-0.57999999999999996</v>
          </cell>
          <cell r="CB1107">
            <v>-0.24</v>
          </cell>
          <cell r="CC1107">
            <v>-0.23</v>
          </cell>
          <cell r="CD1107">
            <v>0</v>
          </cell>
          <cell r="CE1107">
            <v>-2.04</v>
          </cell>
          <cell r="CF1107">
            <v>-0.02</v>
          </cell>
          <cell r="CG1107">
            <v>-7.0000000000000007E-2</v>
          </cell>
          <cell r="CH1107">
            <v>-0.12</v>
          </cell>
          <cell r="CI1107">
            <v>-0.17</v>
          </cell>
          <cell r="CJ1107">
            <v>-0.25</v>
          </cell>
          <cell r="CK1107">
            <v>-0.3</v>
          </cell>
          <cell r="CL1107">
            <v>-0.2</v>
          </cell>
          <cell r="CM1107">
            <v>-7.0000000000000007E-2</v>
          </cell>
          <cell r="CN1107">
            <v>-0.46</v>
          </cell>
          <cell r="CO1107">
            <v>-0.16</v>
          </cell>
          <cell r="CP1107">
            <v>-0.2</v>
          </cell>
          <cell r="CQ1107">
            <v>-0.03</v>
          </cell>
          <cell r="CR1107">
            <v>-0.56999999999999995</v>
          </cell>
          <cell r="CS1107">
            <v>0</v>
          </cell>
          <cell r="CT1107">
            <v>-0.03</v>
          </cell>
          <cell r="CU1107">
            <v>-0.05</v>
          </cell>
          <cell r="CV1107">
            <v>-0.03</v>
          </cell>
          <cell r="CW1107">
            <v>-0.09</v>
          </cell>
          <cell r="CX1107">
            <v>-0.14000000000000001</v>
          </cell>
          <cell r="CY1107">
            <v>-0.03</v>
          </cell>
          <cell r="CZ1107">
            <v>-0.03</v>
          </cell>
          <cell r="DA1107">
            <v>-0.15</v>
          </cell>
          <cell r="DB1107">
            <v>-0.04</v>
          </cell>
          <cell r="DC1107">
            <v>-0.03</v>
          </cell>
          <cell r="DD1107">
            <v>0.06</v>
          </cell>
          <cell r="DE1107">
            <v>-0.47</v>
          </cell>
          <cell r="DF1107">
            <v>-0.01</v>
          </cell>
          <cell r="DG1107">
            <v>-0.03</v>
          </cell>
          <cell r="DH1107">
            <v>-0.03</v>
          </cell>
          <cell r="DI1107">
            <v>-0.03</v>
          </cell>
          <cell r="DJ1107">
            <v>-0.06</v>
          </cell>
          <cell r="DK1107">
            <v>-0.1</v>
          </cell>
          <cell r="DL1107">
            <v>-0.04</v>
          </cell>
          <cell r="DM1107">
            <v>-0.02</v>
          </cell>
          <cell r="DN1107">
            <v>-0.1</v>
          </cell>
          <cell r="DO1107">
            <v>-0.03</v>
          </cell>
          <cell r="DP1107">
            <v>-0.02</v>
          </cell>
          <cell r="DQ1107">
            <v>0</v>
          </cell>
          <cell r="DR1107">
            <v>-0.06</v>
          </cell>
          <cell r="DS1107">
            <v>0</v>
          </cell>
          <cell r="DT1107">
            <v>-0.01</v>
          </cell>
          <cell r="DU1107">
            <v>-0.01</v>
          </cell>
          <cell r="DV1107">
            <v>-0.01</v>
          </cell>
          <cell r="DW1107">
            <v>-0.02</v>
          </cell>
          <cell r="DX1107">
            <v>0</v>
          </cell>
          <cell r="DY1107">
            <v>0</v>
          </cell>
          <cell r="DZ1107">
            <v>0</v>
          </cell>
          <cell r="EA1107">
            <v>0</v>
          </cell>
          <cell r="EB1107">
            <v>-0.01</v>
          </cell>
          <cell r="EC1107">
            <v>0</v>
          </cell>
          <cell r="ED1107">
            <v>0</v>
          </cell>
        </row>
        <row r="1108"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0</v>
          </cell>
          <cell r="AX1108">
            <v>0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0</v>
          </cell>
          <cell r="BD1108">
            <v>0</v>
          </cell>
          <cell r="BE1108">
            <v>0</v>
          </cell>
          <cell r="BF1108">
            <v>0</v>
          </cell>
          <cell r="BG1108">
            <v>0</v>
          </cell>
          <cell r="BH1108">
            <v>0</v>
          </cell>
          <cell r="BI1108">
            <v>0</v>
          </cell>
          <cell r="BJ1108">
            <v>0</v>
          </cell>
          <cell r="BK1108">
            <v>0</v>
          </cell>
          <cell r="BL1108">
            <v>0</v>
          </cell>
          <cell r="BM1108">
            <v>0</v>
          </cell>
          <cell r="BN1108">
            <v>0</v>
          </cell>
          <cell r="BO1108">
            <v>0</v>
          </cell>
          <cell r="BP1108">
            <v>0</v>
          </cell>
          <cell r="BQ1108">
            <v>0</v>
          </cell>
          <cell r="BR1108">
            <v>0</v>
          </cell>
          <cell r="BS1108">
            <v>0</v>
          </cell>
          <cell r="BT1108">
            <v>0</v>
          </cell>
          <cell r="BU1108">
            <v>0</v>
          </cell>
          <cell r="BV1108">
            <v>0</v>
          </cell>
          <cell r="BW1108">
            <v>0</v>
          </cell>
          <cell r="BX1108">
            <v>0</v>
          </cell>
          <cell r="BY1108">
            <v>0</v>
          </cell>
          <cell r="BZ1108">
            <v>0</v>
          </cell>
          <cell r="CA1108">
            <v>0</v>
          </cell>
          <cell r="CB1108">
            <v>0</v>
          </cell>
          <cell r="CC1108">
            <v>0</v>
          </cell>
          <cell r="CD1108">
            <v>0</v>
          </cell>
          <cell r="CE1108">
            <v>0</v>
          </cell>
          <cell r="CF1108">
            <v>0</v>
          </cell>
          <cell r="CG1108">
            <v>0</v>
          </cell>
          <cell r="CH1108">
            <v>0</v>
          </cell>
          <cell r="CI1108">
            <v>0</v>
          </cell>
          <cell r="CJ1108">
            <v>0</v>
          </cell>
          <cell r="CK1108">
            <v>0</v>
          </cell>
          <cell r="CL1108">
            <v>0</v>
          </cell>
          <cell r="CM1108">
            <v>0</v>
          </cell>
          <cell r="CN1108">
            <v>0</v>
          </cell>
          <cell r="CO1108">
            <v>0</v>
          </cell>
          <cell r="CP1108">
            <v>0</v>
          </cell>
          <cell r="CQ1108">
            <v>0</v>
          </cell>
          <cell r="CR1108">
            <v>0</v>
          </cell>
          <cell r="CS1108">
            <v>0</v>
          </cell>
          <cell r="CT1108">
            <v>0</v>
          </cell>
          <cell r="CU1108">
            <v>0</v>
          </cell>
          <cell r="CV1108">
            <v>0</v>
          </cell>
          <cell r="CW1108">
            <v>0</v>
          </cell>
          <cell r="CX1108">
            <v>0</v>
          </cell>
          <cell r="CY1108">
            <v>0</v>
          </cell>
          <cell r="CZ1108">
            <v>0</v>
          </cell>
          <cell r="DA1108">
            <v>0</v>
          </cell>
          <cell r="DB1108">
            <v>0</v>
          </cell>
          <cell r="DC1108">
            <v>0</v>
          </cell>
          <cell r="DD1108">
            <v>0</v>
          </cell>
          <cell r="DE1108">
            <v>0</v>
          </cell>
          <cell r="DF1108">
            <v>0</v>
          </cell>
          <cell r="DG1108">
            <v>0</v>
          </cell>
          <cell r="DH1108">
            <v>0</v>
          </cell>
          <cell r="DI1108">
            <v>0</v>
          </cell>
          <cell r="DJ1108">
            <v>0</v>
          </cell>
          <cell r="DK1108">
            <v>0</v>
          </cell>
          <cell r="DL1108">
            <v>0</v>
          </cell>
          <cell r="DM1108">
            <v>0</v>
          </cell>
          <cell r="DN1108">
            <v>0</v>
          </cell>
          <cell r="DO1108">
            <v>0</v>
          </cell>
          <cell r="DP1108">
            <v>0</v>
          </cell>
          <cell r="DQ1108">
            <v>0</v>
          </cell>
          <cell r="DR1108">
            <v>0</v>
          </cell>
          <cell r="DS1108">
            <v>0</v>
          </cell>
          <cell r="DT1108">
            <v>0</v>
          </cell>
          <cell r="DU1108">
            <v>0</v>
          </cell>
          <cell r="DV1108">
            <v>0</v>
          </cell>
          <cell r="DW1108">
            <v>0</v>
          </cell>
          <cell r="DX1108">
            <v>0</v>
          </cell>
          <cell r="DY1108">
            <v>0</v>
          </cell>
          <cell r="DZ1108">
            <v>0</v>
          </cell>
          <cell r="EA1108">
            <v>0</v>
          </cell>
          <cell r="EB1108">
            <v>0</v>
          </cell>
          <cell r="EC1108">
            <v>0</v>
          </cell>
          <cell r="ED1108">
            <v>0</v>
          </cell>
        </row>
        <row r="1109"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O1109">
            <v>0</v>
          </cell>
          <cell r="AP1109">
            <v>0</v>
          </cell>
          <cell r="AQ1109">
            <v>0</v>
          </cell>
          <cell r="AR1109">
            <v>0</v>
          </cell>
          <cell r="AS1109">
            <v>0</v>
          </cell>
          <cell r="AT1109">
            <v>0</v>
          </cell>
          <cell r="AU1109">
            <v>0</v>
          </cell>
          <cell r="AV1109">
            <v>0</v>
          </cell>
          <cell r="AW1109">
            <v>0</v>
          </cell>
          <cell r="AX1109">
            <v>0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0</v>
          </cell>
          <cell r="BD1109">
            <v>0</v>
          </cell>
          <cell r="BE1109">
            <v>0</v>
          </cell>
          <cell r="BF1109">
            <v>0</v>
          </cell>
          <cell r="BG1109">
            <v>0</v>
          </cell>
          <cell r="BH1109">
            <v>0</v>
          </cell>
          <cell r="BI1109">
            <v>0</v>
          </cell>
          <cell r="BJ1109">
            <v>0</v>
          </cell>
          <cell r="BK1109">
            <v>0</v>
          </cell>
          <cell r="BL1109">
            <v>0</v>
          </cell>
          <cell r="BM1109">
            <v>0</v>
          </cell>
          <cell r="BN1109">
            <v>0</v>
          </cell>
          <cell r="BO1109">
            <v>0</v>
          </cell>
          <cell r="BP1109">
            <v>0</v>
          </cell>
          <cell r="BQ1109">
            <v>0</v>
          </cell>
          <cell r="BR1109">
            <v>0</v>
          </cell>
          <cell r="BS1109">
            <v>0</v>
          </cell>
          <cell r="BT1109">
            <v>0</v>
          </cell>
          <cell r="BU1109">
            <v>0</v>
          </cell>
          <cell r="BV1109">
            <v>0</v>
          </cell>
          <cell r="BW1109">
            <v>0</v>
          </cell>
          <cell r="BX1109">
            <v>0</v>
          </cell>
          <cell r="BY1109">
            <v>0</v>
          </cell>
          <cell r="BZ1109">
            <v>0</v>
          </cell>
          <cell r="CA1109">
            <v>0</v>
          </cell>
          <cell r="CB1109">
            <v>0</v>
          </cell>
          <cell r="CC1109">
            <v>0</v>
          </cell>
          <cell r="CD1109">
            <v>0</v>
          </cell>
          <cell r="CE1109">
            <v>0</v>
          </cell>
          <cell r="CF1109">
            <v>0</v>
          </cell>
          <cell r="CG1109">
            <v>0</v>
          </cell>
          <cell r="CH1109">
            <v>0</v>
          </cell>
          <cell r="CI1109">
            <v>0</v>
          </cell>
          <cell r="CJ1109">
            <v>0</v>
          </cell>
          <cell r="CK1109">
            <v>0</v>
          </cell>
          <cell r="CL1109">
            <v>0</v>
          </cell>
          <cell r="CM1109">
            <v>0</v>
          </cell>
          <cell r="CN1109">
            <v>0</v>
          </cell>
          <cell r="CO1109">
            <v>0</v>
          </cell>
          <cell r="CP1109">
            <v>0</v>
          </cell>
          <cell r="CQ1109">
            <v>0</v>
          </cell>
          <cell r="CR1109">
            <v>0</v>
          </cell>
          <cell r="CS1109">
            <v>0</v>
          </cell>
          <cell r="CT1109">
            <v>0</v>
          </cell>
          <cell r="CU1109">
            <v>0</v>
          </cell>
          <cell r="CV1109">
            <v>0</v>
          </cell>
          <cell r="CW1109">
            <v>0</v>
          </cell>
          <cell r="CX1109">
            <v>0</v>
          </cell>
          <cell r="CY1109">
            <v>0</v>
          </cell>
          <cell r="CZ1109">
            <v>0</v>
          </cell>
          <cell r="DA1109">
            <v>0</v>
          </cell>
          <cell r="DB1109">
            <v>0</v>
          </cell>
          <cell r="DC1109">
            <v>0</v>
          </cell>
          <cell r="DD1109">
            <v>0</v>
          </cell>
          <cell r="DE1109">
            <v>0</v>
          </cell>
          <cell r="DF1109">
            <v>0</v>
          </cell>
          <cell r="DG1109">
            <v>0</v>
          </cell>
          <cell r="DH1109">
            <v>0</v>
          </cell>
          <cell r="DI1109">
            <v>0</v>
          </cell>
          <cell r="DJ1109">
            <v>0</v>
          </cell>
          <cell r="DK1109">
            <v>0</v>
          </cell>
          <cell r="DL1109">
            <v>0</v>
          </cell>
          <cell r="DM1109">
            <v>0</v>
          </cell>
          <cell r="DN1109">
            <v>0</v>
          </cell>
          <cell r="DO1109">
            <v>0</v>
          </cell>
          <cell r="DP1109">
            <v>0</v>
          </cell>
          <cell r="DQ1109">
            <v>0</v>
          </cell>
          <cell r="DR1109">
            <v>0</v>
          </cell>
          <cell r="DS1109">
            <v>0</v>
          </cell>
          <cell r="DT1109">
            <v>0</v>
          </cell>
          <cell r="DU1109">
            <v>0</v>
          </cell>
          <cell r="DV1109">
            <v>0</v>
          </cell>
          <cell r="DW1109">
            <v>0</v>
          </cell>
          <cell r="DX1109">
            <v>0</v>
          </cell>
          <cell r="DY1109">
            <v>0</v>
          </cell>
          <cell r="DZ1109">
            <v>0</v>
          </cell>
          <cell r="EA1109">
            <v>0</v>
          </cell>
          <cell r="EB1109">
            <v>0</v>
          </cell>
          <cell r="EC1109">
            <v>0</v>
          </cell>
          <cell r="ED1109">
            <v>0</v>
          </cell>
        </row>
        <row r="1110"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O1110">
            <v>0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T1110">
            <v>0</v>
          </cell>
          <cell r="AU1110">
            <v>0</v>
          </cell>
          <cell r="AV1110">
            <v>0</v>
          </cell>
          <cell r="AW1110">
            <v>0</v>
          </cell>
          <cell r="AX1110">
            <v>0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0</v>
          </cell>
          <cell r="BD1110">
            <v>0</v>
          </cell>
          <cell r="BE1110">
            <v>0</v>
          </cell>
          <cell r="BF1110">
            <v>0</v>
          </cell>
          <cell r="BG1110">
            <v>0</v>
          </cell>
          <cell r="BH1110">
            <v>0</v>
          </cell>
          <cell r="BI1110">
            <v>0</v>
          </cell>
          <cell r="BJ1110">
            <v>0</v>
          </cell>
          <cell r="BK1110">
            <v>0</v>
          </cell>
          <cell r="BL1110">
            <v>0</v>
          </cell>
          <cell r="BM1110">
            <v>0</v>
          </cell>
          <cell r="BN1110">
            <v>0</v>
          </cell>
          <cell r="BO1110">
            <v>0</v>
          </cell>
          <cell r="BP1110">
            <v>0</v>
          </cell>
          <cell r="BQ1110">
            <v>0</v>
          </cell>
          <cell r="BR1110">
            <v>0</v>
          </cell>
          <cell r="BS1110">
            <v>0</v>
          </cell>
          <cell r="BT1110">
            <v>0</v>
          </cell>
          <cell r="BU1110">
            <v>0</v>
          </cell>
          <cell r="BV1110">
            <v>0</v>
          </cell>
          <cell r="BW1110">
            <v>0</v>
          </cell>
          <cell r="BX1110">
            <v>0</v>
          </cell>
          <cell r="BY1110">
            <v>0</v>
          </cell>
          <cell r="BZ1110">
            <v>0</v>
          </cell>
          <cell r="CA1110">
            <v>0</v>
          </cell>
          <cell r="CB1110">
            <v>0</v>
          </cell>
          <cell r="CC1110">
            <v>0</v>
          </cell>
          <cell r="CD1110">
            <v>0</v>
          </cell>
          <cell r="CE1110">
            <v>0</v>
          </cell>
          <cell r="CF1110">
            <v>0</v>
          </cell>
          <cell r="CG1110">
            <v>0</v>
          </cell>
          <cell r="CH1110">
            <v>0</v>
          </cell>
          <cell r="CI1110">
            <v>0</v>
          </cell>
          <cell r="CJ1110">
            <v>0</v>
          </cell>
          <cell r="CK1110">
            <v>0</v>
          </cell>
          <cell r="CL1110">
            <v>0</v>
          </cell>
          <cell r="CM1110">
            <v>0</v>
          </cell>
          <cell r="CN1110">
            <v>0</v>
          </cell>
          <cell r="CO1110">
            <v>0</v>
          </cell>
          <cell r="CP1110">
            <v>0</v>
          </cell>
          <cell r="CQ1110">
            <v>0</v>
          </cell>
          <cell r="CR1110">
            <v>0</v>
          </cell>
          <cell r="CS1110">
            <v>0</v>
          </cell>
          <cell r="CT1110">
            <v>0</v>
          </cell>
          <cell r="CU1110">
            <v>0</v>
          </cell>
          <cell r="CV1110">
            <v>0</v>
          </cell>
          <cell r="CW1110">
            <v>0</v>
          </cell>
          <cell r="CX1110">
            <v>0</v>
          </cell>
          <cell r="CY1110">
            <v>0</v>
          </cell>
          <cell r="CZ1110">
            <v>0</v>
          </cell>
          <cell r="DA1110">
            <v>0</v>
          </cell>
          <cell r="DB1110">
            <v>0</v>
          </cell>
          <cell r="DC1110">
            <v>0</v>
          </cell>
          <cell r="DD1110">
            <v>0</v>
          </cell>
          <cell r="DE1110">
            <v>0</v>
          </cell>
          <cell r="DF1110">
            <v>0</v>
          </cell>
          <cell r="DG1110">
            <v>0</v>
          </cell>
          <cell r="DH1110">
            <v>0</v>
          </cell>
          <cell r="DI1110">
            <v>0</v>
          </cell>
          <cell r="DJ1110">
            <v>0</v>
          </cell>
          <cell r="DK1110">
            <v>0</v>
          </cell>
          <cell r="DL1110">
            <v>0</v>
          </cell>
          <cell r="DM1110">
            <v>0</v>
          </cell>
          <cell r="DN1110">
            <v>0</v>
          </cell>
          <cell r="DO1110">
            <v>0</v>
          </cell>
          <cell r="DP1110">
            <v>0</v>
          </cell>
          <cell r="DQ1110">
            <v>0</v>
          </cell>
          <cell r="DR1110">
            <v>0</v>
          </cell>
          <cell r="DS1110">
            <v>0</v>
          </cell>
          <cell r="DT1110">
            <v>0</v>
          </cell>
          <cell r="DU1110">
            <v>0</v>
          </cell>
          <cell r="DV1110">
            <v>0</v>
          </cell>
          <cell r="DW1110">
            <v>0</v>
          </cell>
          <cell r="DX1110">
            <v>0</v>
          </cell>
          <cell r="DY1110">
            <v>0</v>
          </cell>
          <cell r="DZ1110">
            <v>0</v>
          </cell>
          <cell r="EA1110">
            <v>0</v>
          </cell>
          <cell r="EB1110">
            <v>0</v>
          </cell>
          <cell r="EC1110">
            <v>0</v>
          </cell>
          <cell r="ED1110">
            <v>0</v>
          </cell>
        </row>
        <row r="1111"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O1111">
            <v>0</v>
          </cell>
          <cell r="AP1111">
            <v>0</v>
          </cell>
          <cell r="AQ1111">
            <v>0</v>
          </cell>
          <cell r="AR1111">
            <v>0</v>
          </cell>
          <cell r="AS1111">
            <v>0</v>
          </cell>
          <cell r="AT1111">
            <v>0</v>
          </cell>
          <cell r="AU1111">
            <v>0</v>
          </cell>
          <cell r="AV1111">
            <v>0</v>
          </cell>
          <cell r="AW1111">
            <v>0</v>
          </cell>
          <cell r="AX1111">
            <v>0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0</v>
          </cell>
          <cell r="BD1111">
            <v>0</v>
          </cell>
          <cell r="BE1111">
            <v>0</v>
          </cell>
          <cell r="BF1111">
            <v>0</v>
          </cell>
          <cell r="BG1111">
            <v>0</v>
          </cell>
          <cell r="BH1111">
            <v>0</v>
          </cell>
          <cell r="BI1111">
            <v>0</v>
          </cell>
          <cell r="BJ1111">
            <v>0</v>
          </cell>
          <cell r="BK1111">
            <v>0</v>
          </cell>
          <cell r="BL1111">
            <v>0</v>
          </cell>
          <cell r="BM1111">
            <v>0</v>
          </cell>
          <cell r="BN1111">
            <v>0</v>
          </cell>
          <cell r="BO1111">
            <v>0</v>
          </cell>
          <cell r="BP1111">
            <v>0</v>
          </cell>
          <cell r="BQ1111">
            <v>0</v>
          </cell>
          <cell r="BR1111">
            <v>0</v>
          </cell>
          <cell r="BS1111">
            <v>0</v>
          </cell>
          <cell r="BT1111">
            <v>0</v>
          </cell>
          <cell r="BU1111">
            <v>0</v>
          </cell>
          <cell r="BV1111">
            <v>0</v>
          </cell>
          <cell r="BW1111">
            <v>0</v>
          </cell>
          <cell r="BX1111">
            <v>0</v>
          </cell>
          <cell r="BY1111">
            <v>0</v>
          </cell>
          <cell r="BZ1111">
            <v>0</v>
          </cell>
          <cell r="CA1111">
            <v>0</v>
          </cell>
          <cell r="CB1111">
            <v>0</v>
          </cell>
          <cell r="CC1111">
            <v>0</v>
          </cell>
          <cell r="CD1111">
            <v>0</v>
          </cell>
          <cell r="CE1111">
            <v>0</v>
          </cell>
          <cell r="CF1111">
            <v>0</v>
          </cell>
          <cell r="CG1111">
            <v>0</v>
          </cell>
          <cell r="CH1111">
            <v>0</v>
          </cell>
          <cell r="CI1111">
            <v>0</v>
          </cell>
          <cell r="CJ1111">
            <v>0</v>
          </cell>
          <cell r="CK1111">
            <v>0</v>
          </cell>
          <cell r="CL1111">
            <v>0</v>
          </cell>
          <cell r="CM1111">
            <v>0</v>
          </cell>
          <cell r="CN1111">
            <v>0</v>
          </cell>
          <cell r="CO1111">
            <v>0</v>
          </cell>
          <cell r="CP1111">
            <v>0</v>
          </cell>
          <cell r="CQ1111">
            <v>0</v>
          </cell>
          <cell r="CR1111">
            <v>0</v>
          </cell>
          <cell r="CS1111">
            <v>0</v>
          </cell>
          <cell r="CT1111">
            <v>0</v>
          </cell>
          <cell r="CU1111">
            <v>0</v>
          </cell>
          <cell r="CV1111">
            <v>0</v>
          </cell>
          <cell r="CW1111">
            <v>0</v>
          </cell>
          <cell r="CX1111">
            <v>0</v>
          </cell>
          <cell r="CY1111">
            <v>0</v>
          </cell>
          <cell r="CZ1111">
            <v>0</v>
          </cell>
          <cell r="DA1111">
            <v>0</v>
          </cell>
          <cell r="DB1111">
            <v>0</v>
          </cell>
          <cell r="DC1111">
            <v>0</v>
          </cell>
          <cell r="DD1111">
            <v>0</v>
          </cell>
          <cell r="DE1111">
            <v>0</v>
          </cell>
          <cell r="DF1111">
            <v>0</v>
          </cell>
          <cell r="DG1111">
            <v>0</v>
          </cell>
          <cell r="DH1111">
            <v>0</v>
          </cell>
          <cell r="DI1111">
            <v>0</v>
          </cell>
          <cell r="DJ1111">
            <v>0</v>
          </cell>
          <cell r="DK1111">
            <v>0</v>
          </cell>
          <cell r="DL1111">
            <v>0</v>
          </cell>
          <cell r="DM1111">
            <v>0</v>
          </cell>
          <cell r="DN1111">
            <v>0</v>
          </cell>
          <cell r="DO1111">
            <v>0</v>
          </cell>
          <cell r="DP1111">
            <v>0</v>
          </cell>
          <cell r="DQ1111">
            <v>0</v>
          </cell>
          <cell r="DR1111">
            <v>0</v>
          </cell>
          <cell r="DS1111">
            <v>0</v>
          </cell>
          <cell r="DT1111">
            <v>0</v>
          </cell>
          <cell r="DU1111">
            <v>0</v>
          </cell>
          <cell r="DV1111">
            <v>0</v>
          </cell>
          <cell r="DW1111">
            <v>0</v>
          </cell>
          <cell r="DX1111">
            <v>0</v>
          </cell>
          <cell r="DY1111">
            <v>0</v>
          </cell>
          <cell r="DZ1111">
            <v>0</v>
          </cell>
          <cell r="EA1111">
            <v>0</v>
          </cell>
          <cell r="EB1111">
            <v>0</v>
          </cell>
          <cell r="EC1111">
            <v>0</v>
          </cell>
          <cell r="ED1111">
            <v>0</v>
          </cell>
        </row>
        <row r="1112">
          <cell r="F1112">
            <v>-709.78</v>
          </cell>
          <cell r="G1112">
            <v>-844.63</v>
          </cell>
          <cell r="H1112">
            <v>-1412.33</v>
          </cell>
          <cell r="I1112">
            <v>-1101.1500000000001</v>
          </cell>
          <cell r="J1112">
            <v>-1439.72</v>
          </cell>
          <cell r="K1112">
            <v>-1611.97</v>
          </cell>
          <cell r="L1112">
            <v>44.69</v>
          </cell>
          <cell r="M1112">
            <v>-1524.64</v>
          </cell>
          <cell r="N1112">
            <v>-1163.68</v>
          </cell>
          <cell r="O1112">
            <v>-1157.6199999999999</v>
          </cell>
          <cell r="P1112">
            <v>-882.03</v>
          </cell>
          <cell r="Q1112">
            <v>-545.86</v>
          </cell>
          <cell r="R1112">
            <v>-11177.59</v>
          </cell>
          <cell r="S1112">
            <v>-480.89</v>
          </cell>
          <cell r="T1112">
            <v>-617.65</v>
          </cell>
          <cell r="U1112">
            <v>-1260.1500000000001</v>
          </cell>
          <cell r="V1112">
            <v>-1101.1500000000001</v>
          </cell>
          <cell r="W1112">
            <v>-927.92</v>
          </cell>
          <cell r="X1112">
            <v>-1471.81</v>
          </cell>
          <cell r="Y1112">
            <v>-1207.32</v>
          </cell>
          <cell r="Z1112">
            <v>-1182.1600000000001</v>
          </cell>
          <cell r="AA1112">
            <v>-1012.75</v>
          </cell>
          <cell r="AB1112">
            <v>-859.02</v>
          </cell>
          <cell r="AC1112">
            <v>-687.72</v>
          </cell>
          <cell r="AD1112">
            <v>-369.05</v>
          </cell>
          <cell r="AE1112">
            <v>-8265.93</v>
          </cell>
          <cell r="AF1112">
            <v>-364.74</v>
          </cell>
          <cell r="AG1112">
            <v>-372.81</v>
          </cell>
          <cell r="AH1112">
            <v>-848.59</v>
          </cell>
          <cell r="AI1112">
            <v>-1015.46</v>
          </cell>
          <cell r="AJ1112">
            <v>-938.08</v>
          </cell>
          <cell r="AK1112">
            <v>-1347.81</v>
          </cell>
          <cell r="AL1112">
            <v>51.08</v>
          </cell>
          <cell r="AM1112">
            <v>-852.11</v>
          </cell>
          <cell r="AN1112">
            <v>-970.75</v>
          </cell>
          <cell r="AO1112">
            <v>-829.29</v>
          </cell>
          <cell r="AP1112">
            <v>-522.77</v>
          </cell>
          <cell r="AQ1112">
            <v>-254.58</v>
          </cell>
          <cell r="AR1112">
            <v>-7796.14</v>
          </cell>
          <cell r="AS1112">
            <v>-332.43</v>
          </cell>
          <cell r="AT1112">
            <v>-389.35</v>
          </cell>
          <cell r="AU1112">
            <v>-711.88</v>
          </cell>
          <cell r="AV1112">
            <v>-1108.67</v>
          </cell>
          <cell r="AW1112">
            <v>-708.03</v>
          </cell>
          <cell r="AX1112">
            <v>-1158.51</v>
          </cell>
          <cell r="AY1112">
            <v>-356.21</v>
          </cell>
          <cell r="AZ1112">
            <v>-725.7</v>
          </cell>
          <cell r="BA1112">
            <v>-986.89</v>
          </cell>
          <cell r="BB1112">
            <v>-796.91</v>
          </cell>
          <cell r="BC1112">
            <v>-385.31</v>
          </cell>
          <cell r="BD1112">
            <v>-136.27000000000001</v>
          </cell>
          <cell r="BE1112">
            <v>-7405.19</v>
          </cell>
          <cell r="BF1112">
            <v>-220.77</v>
          </cell>
          <cell r="BG1112">
            <v>-410.22</v>
          </cell>
          <cell r="BH1112">
            <v>-621.92999999999995</v>
          </cell>
          <cell r="BI1112">
            <v>-1152.4100000000001</v>
          </cell>
          <cell r="BJ1112">
            <v>-595.6</v>
          </cell>
          <cell r="BK1112">
            <v>-1087.4000000000001</v>
          </cell>
          <cell r="BL1112">
            <v>-829.42</v>
          </cell>
          <cell r="BM1112">
            <v>-655.77</v>
          </cell>
          <cell r="BN1112">
            <v>-911.55</v>
          </cell>
          <cell r="BO1112">
            <v>-608.51</v>
          </cell>
          <cell r="BP1112">
            <v>-394.67</v>
          </cell>
          <cell r="BQ1112">
            <v>83.04</v>
          </cell>
          <cell r="BR1112">
            <v>-45.48</v>
          </cell>
          <cell r="BS1112">
            <v>-1.47</v>
          </cell>
          <cell r="BT1112">
            <v>-2.0099999999999998</v>
          </cell>
          <cell r="BU1112">
            <v>-5.83</v>
          </cell>
          <cell r="BV1112">
            <v>-6.78</v>
          </cell>
          <cell r="BW1112">
            <v>-4.6100000000000003</v>
          </cell>
          <cell r="BX1112">
            <v>-7.25</v>
          </cell>
          <cell r="BY1112">
            <v>-4.25</v>
          </cell>
          <cell r="BZ1112">
            <v>-1.91</v>
          </cell>
          <cell r="CA1112">
            <v>-6.19</v>
          </cell>
          <cell r="CB1112">
            <v>-3.36</v>
          </cell>
          <cell r="CC1112">
            <v>-2.0299999999999998</v>
          </cell>
          <cell r="CD1112">
            <v>0.22</v>
          </cell>
          <cell r="CE1112">
            <v>-27.65</v>
          </cell>
          <cell r="CF1112">
            <v>-0.05</v>
          </cell>
          <cell r="CG1112">
            <v>-1.54</v>
          </cell>
          <cell r="CH1112">
            <v>-3.88</v>
          </cell>
          <cell r="CI1112">
            <v>-3.37</v>
          </cell>
          <cell r="CJ1112">
            <v>-2.5099999999999998</v>
          </cell>
          <cell r="CK1112">
            <v>-5.56</v>
          </cell>
          <cell r="CL1112">
            <v>-2.5099999999999998</v>
          </cell>
          <cell r="CM1112">
            <v>-1.85</v>
          </cell>
          <cell r="CN1112">
            <v>-3.62</v>
          </cell>
          <cell r="CO1112">
            <v>-1.89</v>
          </cell>
          <cell r="CP1112">
            <v>-1.69</v>
          </cell>
          <cell r="CQ1112">
            <v>0.83</v>
          </cell>
          <cell r="CR1112">
            <v>-5.73</v>
          </cell>
          <cell r="CS1112">
            <v>-0.18</v>
          </cell>
          <cell r="CT1112">
            <v>-0.33</v>
          </cell>
          <cell r="CU1112">
            <v>-1.1200000000000001</v>
          </cell>
          <cell r="CV1112">
            <v>-0.99</v>
          </cell>
          <cell r="CW1112">
            <v>-0.7</v>
          </cell>
          <cell r="CX1112">
            <v>-1.1000000000000001</v>
          </cell>
          <cell r="CY1112">
            <v>-0.73</v>
          </cell>
          <cell r="CZ1112">
            <v>-0.22</v>
          </cell>
          <cell r="DA1112">
            <v>-0.9</v>
          </cell>
          <cell r="DB1112">
            <v>-0.69</v>
          </cell>
          <cell r="DC1112">
            <v>-0.32</v>
          </cell>
          <cell r="DD1112">
            <v>1.56</v>
          </cell>
          <cell r="DE1112">
            <v>-6.06</v>
          </cell>
          <cell r="DF1112">
            <v>-0.09</v>
          </cell>
          <cell r="DG1112">
            <v>-0.42</v>
          </cell>
          <cell r="DH1112">
            <v>-1.28</v>
          </cell>
          <cell r="DI1112">
            <v>-1.07</v>
          </cell>
          <cell r="DJ1112">
            <v>-0.43</v>
          </cell>
          <cell r="DK1112">
            <v>-1.1499999999999999</v>
          </cell>
          <cell r="DL1112">
            <v>-0.69</v>
          </cell>
          <cell r="DM1112">
            <v>-0.36</v>
          </cell>
          <cell r="DN1112">
            <v>-0.6</v>
          </cell>
          <cell r="DO1112">
            <v>-0.27</v>
          </cell>
          <cell r="DP1112">
            <v>-0.01</v>
          </cell>
          <cell r="DQ1112">
            <v>0.32</v>
          </cell>
          <cell r="DR1112">
            <v>0.68</v>
          </cell>
          <cell r="DS1112">
            <v>0.21</v>
          </cell>
          <cell r="DT1112">
            <v>7.0000000000000007E-2</v>
          </cell>
          <cell r="DU1112">
            <v>-0.01</v>
          </cell>
          <cell r="DV1112">
            <v>0.05</v>
          </cell>
          <cell r="DW1112">
            <v>0.13</v>
          </cell>
          <cell r="DX1112">
            <v>0.05</v>
          </cell>
          <cell r="DY1112">
            <v>7.0000000000000007E-2</v>
          </cell>
          <cell r="DZ1112">
            <v>0</v>
          </cell>
          <cell r="EA1112">
            <v>-0.05</v>
          </cell>
          <cell r="EB1112">
            <v>0.03</v>
          </cell>
          <cell r="EC1112">
            <v>0.09</v>
          </cell>
          <cell r="ED1112">
            <v>0.03</v>
          </cell>
        </row>
        <row r="1113">
          <cell r="F1113">
            <v>-99.25</v>
          </cell>
          <cell r="G1113">
            <v>-94.87</v>
          </cell>
          <cell r="H1113">
            <v>-74.349999999999994</v>
          </cell>
          <cell r="I1113">
            <v>-205.29</v>
          </cell>
          <cell r="J1113">
            <v>-40.96</v>
          </cell>
          <cell r="K1113">
            <v>-171.82</v>
          </cell>
          <cell r="L1113">
            <v>-59.28</v>
          </cell>
          <cell r="M1113">
            <v>-186</v>
          </cell>
          <cell r="N1113">
            <v>-221.06</v>
          </cell>
          <cell r="O1113">
            <v>-101.76</v>
          </cell>
          <cell r="P1113">
            <v>-84.19</v>
          </cell>
          <cell r="Q1113">
            <v>-62.21</v>
          </cell>
          <cell r="R1113">
            <v>-1049.3</v>
          </cell>
          <cell r="S1113">
            <v>-82.39</v>
          </cell>
          <cell r="T1113">
            <v>-94.57</v>
          </cell>
          <cell r="U1113">
            <v>-82.67</v>
          </cell>
          <cell r="V1113">
            <v>-115.79</v>
          </cell>
          <cell r="W1113">
            <v>-24.29</v>
          </cell>
          <cell r="X1113">
            <v>-71.39</v>
          </cell>
          <cell r="Y1113">
            <v>-132.07</v>
          </cell>
          <cell r="Z1113">
            <v>-129.77000000000001</v>
          </cell>
          <cell r="AA1113">
            <v>-186.61</v>
          </cell>
          <cell r="AB1113">
            <v>-85.12</v>
          </cell>
          <cell r="AC1113">
            <v>-40.32</v>
          </cell>
          <cell r="AD1113">
            <v>-4.33</v>
          </cell>
          <cell r="AE1113">
            <v>-692.71</v>
          </cell>
          <cell r="AF1113">
            <v>-18.989999999999998</v>
          </cell>
          <cell r="AG1113">
            <v>-32.49</v>
          </cell>
          <cell r="AH1113">
            <v>-99.61</v>
          </cell>
          <cell r="AI1113">
            <v>-108.09</v>
          </cell>
          <cell r="AJ1113">
            <v>-2.62</v>
          </cell>
          <cell r="AK1113">
            <v>-38.450000000000003</v>
          </cell>
          <cell r="AL1113">
            <v>-3.94</v>
          </cell>
          <cell r="AM1113">
            <v>-135.78</v>
          </cell>
          <cell r="AN1113">
            <v>-170.55</v>
          </cell>
          <cell r="AO1113">
            <v>-42.29</v>
          </cell>
          <cell r="AP1113">
            <v>-29.13</v>
          </cell>
          <cell r="AQ1113">
            <v>-10.77</v>
          </cell>
          <cell r="AR1113">
            <v>-724.7</v>
          </cell>
          <cell r="AS1113">
            <v>-16.059999999999999</v>
          </cell>
          <cell r="AT1113">
            <v>-16.07</v>
          </cell>
          <cell r="AU1113">
            <v>-88.22</v>
          </cell>
          <cell r="AV1113">
            <v>-85.41</v>
          </cell>
          <cell r="AW1113">
            <v>-3.32</v>
          </cell>
          <cell r="AX1113">
            <v>-57.87</v>
          </cell>
          <cell r="AY1113">
            <v>-66.02</v>
          </cell>
          <cell r="AZ1113">
            <v>-116.13</v>
          </cell>
          <cell r="BA1113">
            <v>-172.97</v>
          </cell>
          <cell r="BB1113">
            <v>-34.15</v>
          </cell>
          <cell r="BC1113">
            <v>-57.34</v>
          </cell>
          <cell r="BD1113">
            <v>-11.14</v>
          </cell>
          <cell r="BE1113">
            <v>-772.28</v>
          </cell>
          <cell r="BF1113">
            <v>-16.61</v>
          </cell>
          <cell r="BG1113">
            <v>-14.53</v>
          </cell>
          <cell r="BH1113">
            <v>-78.41</v>
          </cell>
          <cell r="BI1113">
            <v>-75</v>
          </cell>
          <cell r="BJ1113">
            <v>-3.35</v>
          </cell>
          <cell r="BK1113">
            <v>-44.83</v>
          </cell>
          <cell r="BL1113">
            <v>-200.18</v>
          </cell>
          <cell r="BM1113">
            <v>-67.52</v>
          </cell>
          <cell r="BN1113">
            <v>-189.72</v>
          </cell>
          <cell r="BO1113">
            <v>-47.57</v>
          </cell>
          <cell r="BP1113">
            <v>-27.46</v>
          </cell>
          <cell r="BQ1113">
            <v>-7.1</v>
          </cell>
          <cell r="BR1113">
            <v>-8.6199999999999992</v>
          </cell>
          <cell r="BS1113">
            <v>-0.13</v>
          </cell>
          <cell r="BT1113">
            <v>-0.3</v>
          </cell>
          <cell r="BU1113">
            <v>-0.64</v>
          </cell>
          <cell r="BV1113">
            <v>-1.62</v>
          </cell>
          <cell r="BW1113">
            <v>-0.24</v>
          </cell>
          <cell r="BX1113">
            <v>-0.69</v>
          </cell>
          <cell r="BY1113">
            <v>-1.44</v>
          </cell>
          <cell r="BZ1113">
            <v>-0.9</v>
          </cell>
          <cell r="CA1113">
            <v>-1.59</v>
          </cell>
          <cell r="CB1113">
            <v>-0.56000000000000005</v>
          </cell>
          <cell r="CC1113">
            <v>-0.54</v>
          </cell>
          <cell r="CD1113">
            <v>0.01</v>
          </cell>
          <cell r="CE1113">
            <v>-6.77</v>
          </cell>
          <cell r="CF1113">
            <v>-0.02</v>
          </cell>
          <cell r="CG1113">
            <v>-0.16</v>
          </cell>
          <cell r="CH1113">
            <v>-0.33</v>
          </cell>
          <cell r="CI1113">
            <v>-1.01</v>
          </cell>
          <cell r="CJ1113">
            <v>-0.52</v>
          </cell>
          <cell r="CK1113">
            <v>-0.77</v>
          </cell>
          <cell r="CL1113">
            <v>-1.02</v>
          </cell>
          <cell r="CM1113">
            <v>-0.65</v>
          </cell>
          <cell r="CN1113">
            <v>-1.54</v>
          </cell>
          <cell r="CO1113">
            <v>-0.41</v>
          </cell>
          <cell r="CP1113">
            <v>-0.45</v>
          </cell>
          <cell r="CQ1113">
            <v>0.09</v>
          </cell>
          <cell r="CR1113">
            <v>-1.91</v>
          </cell>
          <cell r="CS1113">
            <v>0</v>
          </cell>
          <cell r="CT1113">
            <v>-0.05</v>
          </cell>
          <cell r="CU1113">
            <v>-0.13</v>
          </cell>
          <cell r="CV1113">
            <v>-0.21</v>
          </cell>
          <cell r="CW1113">
            <v>-0.1</v>
          </cell>
          <cell r="CX1113">
            <v>-0.39</v>
          </cell>
          <cell r="CY1113">
            <v>-0.31</v>
          </cell>
          <cell r="CZ1113">
            <v>-0.18</v>
          </cell>
          <cell r="DA1113">
            <v>-0.42</v>
          </cell>
          <cell r="DB1113">
            <v>-0.15</v>
          </cell>
          <cell r="DC1113">
            <v>-0.1</v>
          </cell>
          <cell r="DD1113">
            <v>0.13</v>
          </cell>
          <cell r="DE1113">
            <v>-1.1000000000000001</v>
          </cell>
          <cell r="DF1113">
            <v>0.03</v>
          </cell>
          <cell r="DG1113">
            <v>-0.03</v>
          </cell>
          <cell r="DH1113">
            <v>-0.05</v>
          </cell>
          <cell r="DI1113">
            <v>-0.05</v>
          </cell>
          <cell r="DJ1113">
            <v>-7.0000000000000007E-2</v>
          </cell>
          <cell r="DK1113">
            <v>-0.18</v>
          </cell>
          <cell r="DL1113">
            <v>-0.17</v>
          </cell>
          <cell r="DM1113">
            <v>-0.14000000000000001</v>
          </cell>
          <cell r="DN1113">
            <v>-0.3</v>
          </cell>
          <cell r="DO1113">
            <v>-7.0000000000000007E-2</v>
          </cell>
          <cell r="DP1113">
            <v>-0.08</v>
          </cell>
          <cell r="DQ1113">
            <v>0</v>
          </cell>
          <cell r="DR1113">
            <v>0.15</v>
          </cell>
          <cell r="DS1113">
            <v>0</v>
          </cell>
          <cell r="DT1113">
            <v>0.02</v>
          </cell>
          <cell r="DU1113">
            <v>0.02</v>
          </cell>
          <cell r="DV1113">
            <v>0.01</v>
          </cell>
          <cell r="DW1113">
            <v>-0.01</v>
          </cell>
          <cell r="DX1113">
            <v>-0.01</v>
          </cell>
          <cell r="DY1113">
            <v>0.02</v>
          </cell>
          <cell r="DZ1113">
            <v>0.06</v>
          </cell>
          <cell r="EA1113">
            <v>0.03</v>
          </cell>
          <cell r="EB1113">
            <v>0</v>
          </cell>
          <cell r="EC1113">
            <v>-0.01</v>
          </cell>
          <cell r="ED1113">
            <v>0.02</v>
          </cell>
        </row>
        <row r="1114"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-0.28999999999999998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-0.63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-0.27</v>
          </cell>
          <cell r="Z1114">
            <v>-0.36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  <cell r="AE1114">
            <v>-1.7</v>
          </cell>
          <cell r="AF1114">
            <v>0</v>
          </cell>
          <cell r="AG1114">
            <v>9.44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-0.48</v>
          </cell>
          <cell r="AM1114">
            <v>-1.22</v>
          </cell>
          <cell r="AN1114">
            <v>0</v>
          </cell>
          <cell r="AO1114">
            <v>0</v>
          </cell>
          <cell r="AP1114">
            <v>0</v>
          </cell>
          <cell r="AQ1114">
            <v>-9.44</v>
          </cell>
          <cell r="AR1114">
            <v>8.32</v>
          </cell>
          <cell r="AS1114">
            <v>0</v>
          </cell>
          <cell r="AT1114">
            <v>0</v>
          </cell>
          <cell r="AU1114">
            <v>0</v>
          </cell>
          <cell r="AV1114">
            <v>0</v>
          </cell>
          <cell r="AW1114">
            <v>0</v>
          </cell>
          <cell r="AX1114">
            <v>0</v>
          </cell>
          <cell r="AY1114">
            <v>-0.3</v>
          </cell>
          <cell r="AZ1114">
            <v>-0.81</v>
          </cell>
          <cell r="BA1114">
            <v>-0.02</v>
          </cell>
          <cell r="BB1114">
            <v>0</v>
          </cell>
          <cell r="BC1114">
            <v>0</v>
          </cell>
          <cell r="BD1114">
            <v>9.44</v>
          </cell>
          <cell r="BE1114">
            <v>27.46</v>
          </cell>
          <cell r="BF1114">
            <v>28.33</v>
          </cell>
          <cell r="BG1114">
            <v>0</v>
          </cell>
          <cell r="BH1114">
            <v>0</v>
          </cell>
          <cell r="BI1114">
            <v>0</v>
          </cell>
          <cell r="BJ1114">
            <v>0</v>
          </cell>
          <cell r="BK1114">
            <v>0</v>
          </cell>
          <cell r="BL1114">
            <v>-0.2</v>
          </cell>
          <cell r="BM1114">
            <v>-0.66</v>
          </cell>
          <cell r="BN1114">
            <v>-0.02</v>
          </cell>
          <cell r="BO1114">
            <v>0</v>
          </cell>
          <cell r="BP1114">
            <v>0</v>
          </cell>
          <cell r="BQ1114">
            <v>0</v>
          </cell>
          <cell r="BR1114">
            <v>0</v>
          </cell>
          <cell r="BS1114">
            <v>0</v>
          </cell>
          <cell r="BT1114">
            <v>0</v>
          </cell>
          <cell r="BU1114">
            <v>0</v>
          </cell>
          <cell r="BV1114">
            <v>0</v>
          </cell>
          <cell r="BW1114">
            <v>0</v>
          </cell>
          <cell r="BX1114">
            <v>0</v>
          </cell>
          <cell r="BY1114">
            <v>0</v>
          </cell>
          <cell r="BZ1114">
            <v>0</v>
          </cell>
          <cell r="CA1114">
            <v>0</v>
          </cell>
          <cell r="CB1114">
            <v>0</v>
          </cell>
          <cell r="CC1114">
            <v>0</v>
          </cell>
          <cell r="CD1114">
            <v>0</v>
          </cell>
          <cell r="CE1114">
            <v>0</v>
          </cell>
          <cell r="CF1114">
            <v>0</v>
          </cell>
          <cell r="CG1114">
            <v>0</v>
          </cell>
          <cell r="CH1114">
            <v>0</v>
          </cell>
          <cell r="CI1114">
            <v>0</v>
          </cell>
          <cell r="CJ1114">
            <v>0</v>
          </cell>
          <cell r="CK1114">
            <v>0</v>
          </cell>
          <cell r="CL1114">
            <v>0</v>
          </cell>
          <cell r="CM1114">
            <v>0</v>
          </cell>
          <cell r="CN1114">
            <v>0</v>
          </cell>
          <cell r="CO1114">
            <v>0</v>
          </cell>
          <cell r="CP1114">
            <v>0</v>
          </cell>
          <cell r="CQ1114">
            <v>0</v>
          </cell>
          <cell r="CR1114">
            <v>0</v>
          </cell>
          <cell r="CS1114">
            <v>0</v>
          </cell>
          <cell r="CT1114">
            <v>0</v>
          </cell>
          <cell r="CU1114">
            <v>0</v>
          </cell>
          <cell r="CV1114">
            <v>0</v>
          </cell>
          <cell r="CW1114">
            <v>0</v>
          </cell>
          <cell r="CX1114">
            <v>0</v>
          </cell>
          <cell r="CY1114">
            <v>0</v>
          </cell>
          <cell r="CZ1114">
            <v>0</v>
          </cell>
          <cell r="DA1114">
            <v>0</v>
          </cell>
          <cell r="DB1114">
            <v>0</v>
          </cell>
          <cell r="DC1114">
            <v>0</v>
          </cell>
          <cell r="DD1114">
            <v>0</v>
          </cell>
          <cell r="DE1114">
            <v>0</v>
          </cell>
          <cell r="DF1114">
            <v>0</v>
          </cell>
          <cell r="DG1114">
            <v>0</v>
          </cell>
          <cell r="DH1114">
            <v>0</v>
          </cell>
          <cell r="DI1114">
            <v>0</v>
          </cell>
          <cell r="DJ1114">
            <v>0</v>
          </cell>
          <cell r="DK1114">
            <v>0</v>
          </cell>
          <cell r="DL1114">
            <v>0</v>
          </cell>
          <cell r="DM1114">
            <v>0</v>
          </cell>
          <cell r="DN1114">
            <v>0</v>
          </cell>
          <cell r="DO1114">
            <v>0</v>
          </cell>
          <cell r="DP1114">
            <v>0</v>
          </cell>
          <cell r="DQ1114">
            <v>0</v>
          </cell>
          <cell r="DR1114">
            <v>0</v>
          </cell>
          <cell r="DS1114">
            <v>0</v>
          </cell>
          <cell r="DT1114">
            <v>0</v>
          </cell>
          <cell r="DU1114">
            <v>0</v>
          </cell>
          <cell r="DV1114">
            <v>0</v>
          </cell>
          <cell r="DW1114">
            <v>0</v>
          </cell>
          <cell r="DX1114">
            <v>0</v>
          </cell>
          <cell r="DY1114">
            <v>0</v>
          </cell>
          <cell r="DZ1114">
            <v>0</v>
          </cell>
          <cell r="EA1114">
            <v>0</v>
          </cell>
          <cell r="EB1114">
            <v>0</v>
          </cell>
          <cell r="EC1114">
            <v>0</v>
          </cell>
          <cell r="ED1114">
            <v>0</v>
          </cell>
        </row>
        <row r="1115">
          <cell r="F1115">
            <v>-809.03</v>
          </cell>
          <cell r="G1115">
            <v>-939.5</v>
          </cell>
          <cell r="H1115">
            <v>-1486.68</v>
          </cell>
          <cell r="I1115">
            <v>-1306.44</v>
          </cell>
          <cell r="J1115">
            <v>-1480.68</v>
          </cell>
          <cell r="K1115">
            <v>-1783.79</v>
          </cell>
          <cell r="L1115">
            <v>-14.58</v>
          </cell>
          <cell r="M1115">
            <v>-1710.93</v>
          </cell>
          <cell r="N1115">
            <v>-1384.74</v>
          </cell>
          <cell r="O1115">
            <v>-1259.3800000000001</v>
          </cell>
          <cell r="P1115">
            <v>-966.22</v>
          </cell>
          <cell r="Q1115">
            <v>-608.07000000000005</v>
          </cell>
          <cell r="R1115">
            <v>-12227.53</v>
          </cell>
          <cell r="S1115">
            <v>-563.27</v>
          </cell>
          <cell r="T1115">
            <v>-712.21</v>
          </cell>
          <cell r="U1115">
            <v>-1342.82</v>
          </cell>
          <cell r="V1115">
            <v>-1216.94</v>
          </cell>
          <cell r="W1115">
            <v>-952.21</v>
          </cell>
          <cell r="X1115">
            <v>-1543.2</v>
          </cell>
          <cell r="Y1115">
            <v>-1339.67</v>
          </cell>
          <cell r="Z1115">
            <v>-1312.29</v>
          </cell>
          <cell r="AA1115">
            <v>-1199.3699999999999</v>
          </cell>
          <cell r="AB1115">
            <v>-944.13</v>
          </cell>
          <cell r="AC1115">
            <v>-728.03</v>
          </cell>
          <cell r="AD1115">
            <v>-373.38</v>
          </cell>
          <cell r="AE1115">
            <v>-8960.34</v>
          </cell>
          <cell r="AF1115">
            <v>-383.73</v>
          </cell>
          <cell r="AG1115">
            <v>-395.86</v>
          </cell>
          <cell r="AH1115">
            <v>-948.2</v>
          </cell>
          <cell r="AI1115">
            <v>-1123.56</v>
          </cell>
          <cell r="AJ1115">
            <v>-940.7</v>
          </cell>
          <cell r="AK1115">
            <v>-1386.26</v>
          </cell>
          <cell r="AL1115">
            <v>46.66</v>
          </cell>
          <cell r="AM1115">
            <v>-989.11</v>
          </cell>
          <cell r="AN1115">
            <v>-1141.31</v>
          </cell>
          <cell r="AO1115">
            <v>-871.58</v>
          </cell>
          <cell r="AP1115">
            <v>-551.89</v>
          </cell>
          <cell r="AQ1115">
            <v>-274.8</v>
          </cell>
          <cell r="AR1115">
            <v>-8512.5300000000007</v>
          </cell>
          <cell r="AS1115">
            <v>-348.49</v>
          </cell>
          <cell r="AT1115">
            <v>-405.42</v>
          </cell>
          <cell r="AU1115">
            <v>-800.1</v>
          </cell>
          <cell r="AV1115">
            <v>-1194.07</v>
          </cell>
          <cell r="AW1115">
            <v>-711.35</v>
          </cell>
          <cell r="AX1115">
            <v>-1216.3800000000001</v>
          </cell>
          <cell r="AY1115">
            <v>-422.53</v>
          </cell>
          <cell r="AZ1115">
            <v>-842.63</v>
          </cell>
          <cell r="BA1115">
            <v>-1159.8800000000001</v>
          </cell>
          <cell r="BB1115">
            <v>-831.05</v>
          </cell>
          <cell r="BC1115">
            <v>-442.65</v>
          </cell>
          <cell r="BD1115">
            <v>-137.97</v>
          </cell>
          <cell r="BE1115">
            <v>-8150.01</v>
          </cell>
          <cell r="BF1115">
            <v>-209.05</v>
          </cell>
          <cell r="BG1115">
            <v>-424.75</v>
          </cell>
          <cell r="BH1115">
            <v>-700.34</v>
          </cell>
          <cell r="BI1115">
            <v>-1227.4100000000001</v>
          </cell>
          <cell r="BJ1115">
            <v>-598.95000000000005</v>
          </cell>
          <cell r="BK1115">
            <v>-1132.23</v>
          </cell>
          <cell r="BL1115">
            <v>-1029.79</v>
          </cell>
          <cell r="BM1115">
            <v>-723.95</v>
          </cell>
          <cell r="BN1115">
            <v>-1101.28</v>
          </cell>
          <cell r="BO1115">
            <v>-656.08</v>
          </cell>
          <cell r="BP1115">
            <v>-422.13</v>
          </cell>
          <cell r="BQ1115">
            <v>75.94</v>
          </cell>
          <cell r="BR1115">
            <v>-54.1</v>
          </cell>
          <cell r="BS1115">
            <v>-1.6</v>
          </cell>
          <cell r="BT1115">
            <v>-2.31</v>
          </cell>
          <cell r="BU1115">
            <v>-6.46</v>
          </cell>
          <cell r="BV1115">
            <v>-8.4</v>
          </cell>
          <cell r="BW1115">
            <v>-4.8499999999999996</v>
          </cell>
          <cell r="BX1115">
            <v>-7.94</v>
          </cell>
          <cell r="BY1115">
            <v>-5.69</v>
          </cell>
          <cell r="BZ1115">
            <v>-2.81</v>
          </cell>
          <cell r="CA1115">
            <v>-7.78</v>
          </cell>
          <cell r="CB1115">
            <v>-3.93</v>
          </cell>
          <cell r="CC1115">
            <v>-2.57</v>
          </cell>
          <cell r="CD1115">
            <v>0.23</v>
          </cell>
          <cell r="CE1115">
            <v>-34.42</v>
          </cell>
          <cell r="CF1115">
            <v>-7.0000000000000007E-2</v>
          </cell>
          <cell r="CG1115">
            <v>-1.7</v>
          </cell>
          <cell r="CH1115">
            <v>-4.21</v>
          </cell>
          <cell r="CI1115">
            <v>-4.38</v>
          </cell>
          <cell r="CJ1115">
            <v>-3.02</v>
          </cell>
          <cell r="CK1115">
            <v>-6.33</v>
          </cell>
          <cell r="CL1115">
            <v>-3.53</v>
          </cell>
          <cell r="CM1115">
            <v>-2.5</v>
          </cell>
          <cell r="CN1115">
            <v>-5.16</v>
          </cell>
          <cell r="CO1115">
            <v>-2.2999999999999998</v>
          </cell>
          <cell r="CP1115">
            <v>-2.14</v>
          </cell>
          <cell r="CQ1115">
            <v>0.91</v>
          </cell>
          <cell r="CR1115">
            <v>-7.63</v>
          </cell>
          <cell r="CS1115">
            <v>-0.18</v>
          </cell>
          <cell r="CT1115">
            <v>-0.37</v>
          </cell>
          <cell r="CU1115">
            <v>-1.25</v>
          </cell>
          <cell r="CV1115">
            <v>-1.2</v>
          </cell>
          <cell r="CW1115">
            <v>-0.8</v>
          </cell>
          <cell r="CX1115">
            <v>-1.48</v>
          </cell>
          <cell r="CY1115">
            <v>-1.04</v>
          </cell>
          <cell r="CZ1115">
            <v>-0.4</v>
          </cell>
          <cell r="DA1115">
            <v>-1.33</v>
          </cell>
          <cell r="DB1115">
            <v>-0.85</v>
          </cell>
          <cell r="DC1115">
            <v>-0.42</v>
          </cell>
          <cell r="DD1115">
            <v>1.69</v>
          </cell>
          <cell r="DE1115">
            <v>-7.16</v>
          </cell>
          <cell r="DF1115">
            <v>-0.06</v>
          </cell>
          <cell r="DG1115">
            <v>-0.45</v>
          </cell>
          <cell r="DH1115">
            <v>-1.33</v>
          </cell>
          <cell r="DI1115">
            <v>-1.1200000000000001</v>
          </cell>
          <cell r="DJ1115">
            <v>-0.5</v>
          </cell>
          <cell r="DK1115">
            <v>-1.33</v>
          </cell>
          <cell r="DL1115">
            <v>-0.87</v>
          </cell>
          <cell r="DM1115">
            <v>-0.49</v>
          </cell>
          <cell r="DN1115">
            <v>-0.9</v>
          </cell>
          <cell r="DO1115">
            <v>-0.33</v>
          </cell>
          <cell r="DP1115">
            <v>-0.09</v>
          </cell>
          <cell r="DQ1115">
            <v>0.32</v>
          </cell>
          <cell r="DR1115">
            <v>0.82</v>
          </cell>
          <cell r="DS1115">
            <v>0.21</v>
          </cell>
          <cell r="DT1115">
            <v>0.09</v>
          </cell>
          <cell r="DU1115">
            <v>0.01</v>
          </cell>
          <cell r="DV1115">
            <v>0.06</v>
          </cell>
          <cell r="DW1115">
            <v>0.11</v>
          </cell>
          <cell r="DX1115">
            <v>0.04</v>
          </cell>
          <cell r="DY1115">
            <v>0.09</v>
          </cell>
          <cell r="DZ1115">
            <v>0.06</v>
          </cell>
          <cell r="EA1115">
            <v>-0.02</v>
          </cell>
          <cell r="EB1115">
            <v>0.03</v>
          </cell>
          <cell r="EC1115">
            <v>0.09</v>
          </cell>
          <cell r="ED1115">
            <v>0.05</v>
          </cell>
        </row>
        <row r="1116"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O1116">
            <v>0</v>
          </cell>
          <cell r="AP1116">
            <v>0</v>
          </cell>
          <cell r="AQ1116">
            <v>0</v>
          </cell>
          <cell r="AR1116">
            <v>0</v>
          </cell>
          <cell r="AS1116">
            <v>0</v>
          </cell>
          <cell r="AT1116">
            <v>0</v>
          </cell>
          <cell r="AU1116">
            <v>0</v>
          </cell>
          <cell r="AV1116">
            <v>0</v>
          </cell>
          <cell r="AW1116">
            <v>0</v>
          </cell>
          <cell r="AX1116">
            <v>0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0</v>
          </cell>
          <cell r="BD1116">
            <v>0</v>
          </cell>
          <cell r="BE1116">
            <v>0</v>
          </cell>
          <cell r="BF1116">
            <v>0</v>
          </cell>
          <cell r="BG1116">
            <v>0</v>
          </cell>
          <cell r="BH1116">
            <v>0</v>
          </cell>
          <cell r="BI1116">
            <v>0</v>
          </cell>
          <cell r="BJ1116">
            <v>0</v>
          </cell>
          <cell r="BK1116">
            <v>0</v>
          </cell>
          <cell r="BL1116">
            <v>0</v>
          </cell>
          <cell r="BM1116">
            <v>0</v>
          </cell>
          <cell r="BN1116">
            <v>0</v>
          </cell>
          <cell r="BO1116">
            <v>0</v>
          </cell>
          <cell r="BP1116">
            <v>0</v>
          </cell>
          <cell r="BQ1116">
            <v>0</v>
          </cell>
          <cell r="BR1116">
            <v>0</v>
          </cell>
          <cell r="BS1116">
            <v>0</v>
          </cell>
          <cell r="BT1116">
            <v>0</v>
          </cell>
          <cell r="BU1116">
            <v>0</v>
          </cell>
          <cell r="BV1116">
            <v>0</v>
          </cell>
          <cell r="BW1116">
            <v>0</v>
          </cell>
          <cell r="BX1116">
            <v>0</v>
          </cell>
          <cell r="BY1116">
            <v>0</v>
          </cell>
          <cell r="BZ1116">
            <v>0</v>
          </cell>
          <cell r="CA1116">
            <v>0</v>
          </cell>
          <cell r="CB1116">
            <v>0</v>
          </cell>
          <cell r="CC1116">
            <v>0</v>
          </cell>
          <cell r="CD1116">
            <v>0</v>
          </cell>
          <cell r="CE1116">
            <v>0</v>
          </cell>
          <cell r="CF1116">
            <v>0</v>
          </cell>
          <cell r="CG1116">
            <v>0</v>
          </cell>
          <cell r="CH1116">
            <v>0</v>
          </cell>
          <cell r="CI1116">
            <v>0</v>
          </cell>
          <cell r="CJ1116">
            <v>0</v>
          </cell>
          <cell r="CK1116">
            <v>0</v>
          </cell>
          <cell r="CL1116">
            <v>0</v>
          </cell>
          <cell r="CM1116">
            <v>0</v>
          </cell>
          <cell r="CN1116">
            <v>0</v>
          </cell>
          <cell r="CO1116">
            <v>0</v>
          </cell>
          <cell r="CP1116">
            <v>0</v>
          </cell>
          <cell r="CQ1116">
            <v>0</v>
          </cell>
          <cell r="CR1116">
            <v>0</v>
          </cell>
          <cell r="CS1116">
            <v>0</v>
          </cell>
          <cell r="CT1116">
            <v>0</v>
          </cell>
          <cell r="CU1116">
            <v>0</v>
          </cell>
          <cell r="CV1116">
            <v>0</v>
          </cell>
          <cell r="CW1116">
            <v>0</v>
          </cell>
          <cell r="CX1116">
            <v>0</v>
          </cell>
          <cell r="CY1116">
            <v>0</v>
          </cell>
          <cell r="CZ1116">
            <v>0</v>
          </cell>
          <cell r="DA1116">
            <v>0</v>
          </cell>
          <cell r="DB1116">
            <v>0</v>
          </cell>
          <cell r="DC1116">
            <v>0</v>
          </cell>
          <cell r="DD1116">
            <v>0</v>
          </cell>
          <cell r="DE1116">
            <v>0</v>
          </cell>
          <cell r="DF1116">
            <v>0</v>
          </cell>
          <cell r="DG1116">
            <v>0</v>
          </cell>
          <cell r="DH1116">
            <v>0</v>
          </cell>
          <cell r="DI1116">
            <v>0</v>
          </cell>
          <cell r="DJ1116">
            <v>0</v>
          </cell>
          <cell r="DK1116">
            <v>0</v>
          </cell>
          <cell r="DL1116">
            <v>0</v>
          </cell>
          <cell r="DM1116">
            <v>0</v>
          </cell>
          <cell r="DN1116">
            <v>0</v>
          </cell>
          <cell r="DO1116">
            <v>0</v>
          </cell>
          <cell r="DP1116">
            <v>0</v>
          </cell>
          <cell r="DQ1116">
            <v>0</v>
          </cell>
          <cell r="DR1116">
            <v>0</v>
          </cell>
          <cell r="DS1116">
            <v>0</v>
          </cell>
          <cell r="DT1116">
            <v>0</v>
          </cell>
          <cell r="DU1116">
            <v>0</v>
          </cell>
          <cell r="DV1116">
            <v>0</v>
          </cell>
          <cell r="DW1116">
            <v>0</v>
          </cell>
          <cell r="DX1116">
            <v>0</v>
          </cell>
          <cell r="DY1116">
            <v>0</v>
          </cell>
          <cell r="DZ1116">
            <v>0</v>
          </cell>
          <cell r="EA1116">
            <v>0</v>
          </cell>
          <cell r="EB1116">
            <v>0</v>
          </cell>
          <cell r="EC1116">
            <v>0</v>
          </cell>
          <cell r="ED1116">
            <v>0</v>
          </cell>
        </row>
        <row r="1117"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O1117">
            <v>0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T1117">
            <v>0</v>
          </cell>
          <cell r="AU1117">
            <v>0</v>
          </cell>
          <cell r="AV1117">
            <v>0</v>
          </cell>
          <cell r="AW1117">
            <v>0</v>
          </cell>
          <cell r="AX1117">
            <v>0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0</v>
          </cell>
          <cell r="BD1117">
            <v>0</v>
          </cell>
          <cell r="BE1117">
            <v>0</v>
          </cell>
          <cell r="BF1117">
            <v>0</v>
          </cell>
          <cell r="BG1117">
            <v>0</v>
          </cell>
          <cell r="BH1117">
            <v>0</v>
          </cell>
          <cell r="BI1117">
            <v>0</v>
          </cell>
          <cell r="BJ1117">
            <v>0</v>
          </cell>
          <cell r="BK1117">
            <v>0</v>
          </cell>
          <cell r="BL1117">
            <v>0</v>
          </cell>
          <cell r="BM1117">
            <v>0</v>
          </cell>
          <cell r="BN1117">
            <v>0</v>
          </cell>
          <cell r="BO1117">
            <v>0</v>
          </cell>
          <cell r="BP1117">
            <v>0</v>
          </cell>
          <cell r="BQ1117">
            <v>0</v>
          </cell>
          <cell r="BR1117">
            <v>0</v>
          </cell>
          <cell r="BS1117">
            <v>0</v>
          </cell>
          <cell r="BT1117">
            <v>0</v>
          </cell>
          <cell r="BU1117">
            <v>0</v>
          </cell>
          <cell r="BV1117">
            <v>0</v>
          </cell>
          <cell r="BW1117">
            <v>0</v>
          </cell>
          <cell r="BX1117">
            <v>0</v>
          </cell>
          <cell r="BY1117">
            <v>0</v>
          </cell>
          <cell r="BZ1117">
            <v>0</v>
          </cell>
          <cell r="CA1117">
            <v>0</v>
          </cell>
          <cell r="CB1117">
            <v>0</v>
          </cell>
          <cell r="CC1117">
            <v>0</v>
          </cell>
          <cell r="CD1117">
            <v>0</v>
          </cell>
          <cell r="CE1117">
            <v>0</v>
          </cell>
          <cell r="CF1117">
            <v>0</v>
          </cell>
          <cell r="CG1117">
            <v>0</v>
          </cell>
          <cell r="CH1117">
            <v>0</v>
          </cell>
          <cell r="CI1117">
            <v>0</v>
          </cell>
          <cell r="CJ1117">
            <v>0</v>
          </cell>
          <cell r="CK1117">
            <v>0</v>
          </cell>
          <cell r="CL1117">
            <v>0</v>
          </cell>
          <cell r="CM1117">
            <v>0</v>
          </cell>
          <cell r="CN1117">
            <v>0</v>
          </cell>
          <cell r="CO1117">
            <v>0</v>
          </cell>
          <cell r="CP1117">
            <v>0</v>
          </cell>
          <cell r="CQ1117">
            <v>0</v>
          </cell>
          <cell r="CR1117">
            <v>0</v>
          </cell>
          <cell r="CS1117">
            <v>0</v>
          </cell>
          <cell r="CT1117">
            <v>0</v>
          </cell>
          <cell r="CU1117">
            <v>0</v>
          </cell>
          <cell r="CV1117">
            <v>0</v>
          </cell>
          <cell r="CW1117">
            <v>0</v>
          </cell>
          <cell r="CX1117">
            <v>0</v>
          </cell>
          <cell r="CY1117">
            <v>0</v>
          </cell>
          <cell r="CZ1117">
            <v>0</v>
          </cell>
          <cell r="DA1117">
            <v>0</v>
          </cell>
          <cell r="DB1117">
            <v>0</v>
          </cell>
          <cell r="DC1117">
            <v>0</v>
          </cell>
          <cell r="DD1117">
            <v>0</v>
          </cell>
          <cell r="DE1117">
            <v>0</v>
          </cell>
          <cell r="DF1117">
            <v>0</v>
          </cell>
          <cell r="DG1117">
            <v>0</v>
          </cell>
          <cell r="DH1117">
            <v>0</v>
          </cell>
          <cell r="DI1117">
            <v>0</v>
          </cell>
          <cell r="DJ1117">
            <v>0</v>
          </cell>
          <cell r="DK1117">
            <v>0</v>
          </cell>
          <cell r="DL1117">
            <v>0</v>
          </cell>
          <cell r="DM1117">
            <v>0</v>
          </cell>
          <cell r="DN1117">
            <v>0</v>
          </cell>
          <cell r="DO1117">
            <v>0</v>
          </cell>
          <cell r="DP1117">
            <v>0</v>
          </cell>
          <cell r="DQ1117">
            <v>0</v>
          </cell>
          <cell r="DR1117">
            <v>0</v>
          </cell>
          <cell r="DS1117">
            <v>0</v>
          </cell>
          <cell r="DT1117">
            <v>0</v>
          </cell>
          <cell r="DU1117">
            <v>0</v>
          </cell>
          <cell r="DV1117">
            <v>0</v>
          </cell>
          <cell r="DW1117">
            <v>0</v>
          </cell>
          <cell r="DX1117">
            <v>0</v>
          </cell>
          <cell r="DY1117">
            <v>0</v>
          </cell>
          <cell r="DZ1117">
            <v>0</v>
          </cell>
          <cell r="EA1117">
            <v>0</v>
          </cell>
          <cell r="EB1117">
            <v>0</v>
          </cell>
          <cell r="EC1117">
            <v>0</v>
          </cell>
          <cell r="ED1117">
            <v>0</v>
          </cell>
        </row>
        <row r="1118"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O1118">
            <v>0</v>
          </cell>
          <cell r="AP1118">
            <v>0</v>
          </cell>
          <cell r="AQ1118">
            <v>0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0</v>
          </cell>
          <cell r="AX1118">
            <v>0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0</v>
          </cell>
          <cell r="BD1118">
            <v>0</v>
          </cell>
          <cell r="BE1118">
            <v>0</v>
          </cell>
          <cell r="BF1118">
            <v>0</v>
          </cell>
          <cell r="BG1118">
            <v>0</v>
          </cell>
          <cell r="BH1118">
            <v>0</v>
          </cell>
          <cell r="BI1118">
            <v>0</v>
          </cell>
          <cell r="BJ1118">
            <v>0</v>
          </cell>
          <cell r="BK1118">
            <v>0</v>
          </cell>
          <cell r="BL1118">
            <v>0</v>
          </cell>
          <cell r="BM1118">
            <v>0</v>
          </cell>
          <cell r="BN1118">
            <v>0</v>
          </cell>
          <cell r="BO1118">
            <v>0</v>
          </cell>
          <cell r="BP1118">
            <v>0</v>
          </cell>
          <cell r="BQ1118">
            <v>0</v>
          </cell>
          <cell r="BR1118">
            <v>0</v>
          </cell>
          <cell r="BS1118">
            <v>0</v>
          </cell>
          <cell r="BT1118">
            <v>0</v>
          </cell>
          <cell r="BU1118">
            <v>0</v>
          </cell>
          <cell r="BV1118">
            <v>0</v>
          </cell>
          <cell r="BW1118">
            <v>0</v>
          </cell>
          <cell r="BX1118">
            <v>0</v>
          </cell>
          <cell r="BY1118">
            <v>0</v>
          </cell>
          <cell r="BZ1118">
            <v>0</v>
          </cell>
          <cell r="CA1118">
            <v>0</v>
          </cell>
          <cell r="CB1118">
            <v>0</v>
          </cell>
          <cell r="CC1118">
            <v>0</v>
          </cell>
          <cell r="CD1118">
            <v>0</v>
          </cell>
          <cell r="CE1118">
            <v>0</v>
          </cell>
          <cell r="CF1118">
            <v>0</v>
          </cell>
          <cell r="CG1118">
            <v>0</v>
          </cell>
          <cell r="CH1118">
            <v>0</v>
          </cell>
          <cell r="CI1118">
            <v>0</v>
          </cell>
          <cell r="CJ1118">
            <v>0</v>
          </cell>
          <cell r="CK1118">
            <v>0</v>
          </cell>
          <cell r="CL1118">
            <v>0</v>
          </cell>
          <cell r="CM1118">
            <v>0</v>
          </cell>
          <cell r="CN1118">
            <v>0</v>
          </cell>
          <cell r="CO1118">
            <v>0</v>
          </cell>
          <cell r="CP1118">
            <v>0</v>
          </cell>
          <cell r="CQ1118">
            <v>0</v>
          </cell>
          <cell r="CR1118">
            <v>0</v>
          </cell>
          <cell r="CS1118">
            <v>0</v>
          </cell>
          <cell r="CT1118">
            <v>0</v>
          </cell>
          <cell r="CU1118">
            <v>0</v>
          </cell>
          <cell r="CV1118">
            <v>0</v>
          </cell>
          <cell r="CW1118">
            <v>0</v>
          </cell>
          <cell r="CX1118">
            <v>0</v>
          </cell>
          <cell r="CY1118">
            <v>0</v>
          </cell>
          <cell r="CZ1118">
            <v>0</v>
          </cell>
          <cell r="DA1118">
            <v>0</v>
          </cell>
          <cell r="DB1118">
            <v>0</v>
          </cell>
          <cell r="DC1118">
            <v>0</v>
          </cell>
          <cell r="DD1118">
            <v>0</v>
          </cell>
          <cell r="DE1118">
            <v>0</v>
          </cell>
          <cell r="DF1118">
            <v>0</v>
          </cell>
          <cell r="DG1118">
            <v>0</v>
          </cell>
          <cell r="DH1118">
            <v>0</v>
          </cell>
          <cell r="DI1118">
            <v>0</v>
          </cell>
          <cell r="DJ1118">
            <v>0</v>
          </cell>
          <cell r="DK1118">
            <v>0</v>
          </cell>
          <cell r="DL1118">
            <v>0</v>
          </cell>
          <cell r="DM1118">
            <v>0</v>
          </cell>
          <cell r="DN1118">
            <v>0</v>
          </cell>
          <cell r="DO1118">
            <v>0</v>
          </cell>
          <cell r="DP1118">
            <v>0</v>
          </cell>
          <cell r="DQ1118">
            <v>0</v>
          </cell>
          <cell r="DR1118">
            <v>0</v>
          </cell>
          <cell r="DS1118">
            <v>0</v>
          </cell>
          <cell r="DT1118">
            <v>0</v>
          </cell>
          <cell r="DU1118">
            <v>0</v>
          </cell>
          <cell r="DV1118">
            <v>0</v>
          </cell>
          <cell r="DW1118">
            <v>0</v>
          </cell>
          <cell r="DX1118">
            <v>0</v>
          </cell>
          <cell r="DY1118">
            <v>0</v>
          </cell>
          <cell r="DZ1118">
            <v>0</v>
          </cell>
          <cell r="EA1118">
            <v>0</v>
          </cell>
          <cell r="EB1118">
            <v>0</v>
          </cell>
          <cell r="EC1118">
            <v>0</v>
          </cell>
          <cell r="ED1118">
            <v>0</v>
          </cell>
        </row>
        <row r="1119"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O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0</v>
          </cell>
          <cell r="AX1119">
            <v>0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0</v>
          </cell>
          <cell r="BD1119">
            <v>0</v>
          </cell>
          <cell r="BE1119">
            <v>-8177.47</v>
          </cell>
          <cell r="BF1119">
            <v>0</v>
          </cell>
          <cell r="BG1119">
            <v>0</v>
          </cell>
          <cell r="BH1119">
            <v>0</v>
          </cell>
          <cell r="BI1119">
            <v>0</v>
          </cell>
          <cell r="BJ1119">
            <v>0</v>
          </cell>
          <cell r="BK1119">
            <v>0</v>
          </cell>
          <cell r="BL1119">
            <v>0</v>
          </cell>
          <cell r="BM1119">
            <v>0</v>
          </cell>
          <cell r="BN1119">
            <v>0</v>
          </cell>
          <cell r="BO1119">
            <v>0</v>
          </cell>
          <cell r="BP1119">
            <v>0</v>
          </cell>
          <cell r="BQ1119">
            <v>0</v>
          </cell>
          <cell r="BR1119">
            <v>-54.1</v>
          </cell>
          <cell r="BS1119">
            <v>0</v>
          </cell>
          <cell r="BT1119">
            <v>0</v>
          </cell>
          <cell r="BU1119">
            <v>0</v>
          </cell>
          <cell r="BV1119">
            <v>0</v>
          </cell>
          <cell r="BW1119">
            <v>0</v>
          </cell>
          <cell r="BX1119">
            <v>0</v>
          </cell>
          <cell r="BY1119">
            <v>0</v>
          </cell>
          <cell r="BZ1119">
            <v>0</v>
          </cell>
          <cell r="CA1119">
            <v>0</v>
          </cell>
          <cell r="CB1119">
            <v>0</v>
          </cell>
          <cell r="CC1119">
            <v>0</v>
          </cell>
          <cell r="CD1119">
            <v>0</v>
          </cell>
          <cell r="CE1119">
            <v>-34.42</v>
          </cell>
          <cell r="CF1119">
            <v>0</v>
          </cell>
          <cell r="CG1119">
            <v>0</v>
          </cell>
          <cell r="CH1119">
            <v>0</v>
          </cell>
          <cell r="CI1119">
            <v>0</v>
          </cell>
          <cell r="CJ1119">
            <v>0</v>
          </cell>
          <cell r="CK1119">
            <v>0</v>
          </cell>
          <cell r="CL1119">
            <v>0</v>
          </cell>
          <cell r="CM1119">
            <v>0</v>
          </cell>
          <cell r="CN1119">
            <v>0</v>
          </cell>
          <cell r="CO1119">
            <v>0</v>
          </cell>
          <cell r="CP1119">
            <v>0</v>
          </cell>
          <cell r="CQ1119">
            <v>0</v>
          </cell>
          <cell r="CR1119">
            <v>-7.63</v>
          </cell>
          <cell r="CS1119">
            <v>0</v>
          </cell>
          <cell r="CT1119">
            <v>0</v>
          </cell>
          <cell r="CU1119">
            <v>0</v>
          </cell>
          <cell r="CV1119">
            <v>0</v>
          </cell>
          <cell r="CW1119">
            <v>0</v>
          </cell>
          <cell r="CX1119">
            <v>0</v>
          </cell>
          <cell r="CY1119">
            <v>0</v>
          </cell>
          <cell r="CZ1119">
            <v>0</v>
          </cell>
          <cell r="DA1119">
            <v>0</v>
          </cell>
          <cell r="DB1119">
            <v>0</v>
          </cell>
          <cell r="DC1119">
            <v>0</v>
          </cell>
          <cell r="DD1119">
            <v>0</v>
          </cell>
          <cell r="DE1119">
            <v>-7.16</v>
          </cell>
          <cell r="DF1119">
            <v>0</v>
          </cell>
          <cell r="DG1119">
            <v>0</v>
          </cell>
          <cell r="DH1119">
            <v>0</v>
          </cell>
          <cell r="DI1119">
            <v>0</v>
          </cell>
          <cell r="DJ1119">
            <v>0</v>
          </cell>
          <cell r="DK1119">
            <v>0</v>
          </cell>
          <cell r="DL1119">
            <v>0</v>
          </cell>
          <cell r="DM1119">
            <v>0</v>
          </cell>
          <cell r="DN1119">
            <v>0</v>
          </cell>
          <cell r="DO1119">
            <v>0</v>
          </cell>
          <cell r="DP1119">
            <v>0</v>
          </cell>
          <cell r="DQ1119">
            <v>0</v>
          </cell>
          <cell r="DR1119">
            <v>0.82</v>
          </cell>
          <cell r="DS1119">
            <v>0</v>
          </cell>
          <cell r="DT1119">
            <v>0</v>
          </cell>
          <cell r="DU1119">
            <v>0</v>
          </cell>
          <cell r="DV1119">
            <v>0</v>
          </cell>
          <cell r="DW1119">
            <v>0</v>
          </cell>
          <cell r="DX1119">
            <v>0</v>
          </cell>
          <cell r="DY1119">
            <v>0</v>
          </cell>
          <cell r="DZ1119">
            <v>0</v>
          </cell>
          <cell r="EA1119">
            <v>0</v>
          </cell>
          <cell r="EB1119">
            <v>0</v>
          </cell>
          <cell r="EC1119">
            <v>0</v>
          </cell>
          <cell r="ED1119">
            <v>0</v>
          </cell>
        </row>
        <row r="1120"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O1120">
            <v>0</v>
          </cell>
          <cell r="AP1120">
            <v>0</v>
          </cell>
          <cell r="AQ1120">
            <v>0</v>
          </cell>
          <cell r="AR1120">
            <v>0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>
            <v>0</v>
          </cell>
          <cell r="AX1120">
            <v>0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0</v>
          </cell>
          <cell r="BD1120">
            <v>0</v>
          </cell>
          <cell r="BE1120">
            <v>-8177.47</v>
          </cell>
          <cell r="BF1120">
            <v>0</v>
          </cell>
          <cell r="BG1120">
            <v>0</v>
          </cell>
          <cell r="BH1120">
            <v>0</v>
          </cell>
          <cell r="BI1120">
            <v>0</v>
          </cell>
          <cell r="BJ1120">
            <v>0</v>
          </cell>
          <cell r="BK1120">
            <v>0</v>
          </cell>
          <cell r="BL1120">
            <v>0</v>
          </cell>
          <cell r="BM1120">
            <v>0</v>
          </cell>
          <cell r="BN1120">
            <v>0</v>
          </cell>
          <cell r="BO1120">
            <v>0</v>
          </cell>
          <cell r="BP1120">
            <v>0</v>
          </cell>
          <cell r="BQ1120">
            <v>0</v>
          </cell>
          <cell r="BR1120">
            <v>-54.1</v>
          </cell>
          <cell r="BS1120">
            <v>0</v>
          </cell>
          <cell r="BT1120">
            <v>0</v>
          </cell>
          <cell r="BU1120">
            <v>0</v>
          </cell>
          <cell r="BV1120">
            <v>0</v>
          </cell>
          <cell r="BW1120">
            <v>0</v>
          </cell>
          <cell r="BX1120">
            <v>0</v>
          </cell>
          <cell r="BY1120">
            <v>0</v>
          </cell>
          <cell r="BZ1120">
            <v>0</v>
          </cell>
          <cell r="CA1120">
            <v>0</v>
          </cell>
          <cell r="CB1120">
            <v>0</v>
          </cell>
          <cell r="CC1120">
            <v>0</v>
          </cell>
          <cell r="CD1120">
            <v>0</v>
          </cell>
          <cell r="CE1120">
            <v>-34.42</v>
          </cell>
          <cell r="CF1120">
            <v>0</v>
          </cell>
          <cell r="CG1120">
            <v>0</v>
          </cell>
          <cell r="CH1120">
            <v>0</v>
          </cell>
          <cell r="CI1120">
            <v>0</v>
          </cell>
          <cell r="CJ1120">
            <v>0</v>
          </cell>
          <cell r="CK1120">
            <v>0</v>
          </cell>
          <cell r="CL1120">
            <v>0</v>
          </cell>
          <cell r="CM1120">
            <v>0</v>
          </cell>
          <cell r="CN1120">
            <v>0</v>
          </cell>
          <cell r="CO1120">
            <v>0</v>
          </cell>
          <cell r="CP1120">
            <v>0</v>
          </cell>
          <cell r="CQ1120">
            <v>0</v>
          </cell>
          <cell r="CR1120">
            <v>-7.63</v>
          </cell>
          <cell r="CS1120">
            <v>0</v>
          </cell>
          <cell r="CT1120">
            <v>0</v>
          </cell>
          <cell r="CU1120">
            <v>0</v>
          </cell>
          <cell r="CV1120">
            <v>0</v>
          </cell>
          <cell r="CW1120">
            <v>0</v>
          </cell>
          <cell r="CX1120">
            <v>0</v>
          </cell>
          <cell r="CY1120">
            <v>0</v>
          </cell>
          <cell r="CZ1120">
            <v>0</v>
          </cell>
          <cell r="DA1120">
            <v>0</v>
          </cell>
          <cell r="DB1120">
            <v>0</v>
          </cell>
          <cell r="DC1120">
            <v>0</v>
          </cell>
          <cell r="DD1120">
            <v>0</v>
          </cell>
          <cell r="DE1120">
            <v>-7.16</v>
          </cell>
          <cell r="DF1120">
            <v>0</v>
          </cell>
          <cell r="DG1120">
            <v>0</v>
          </cell>
          <cell r="DH1120">
            <v>0</v>
          </cell>
          <cell r="DI1120">
            <v>0</v>
          </cell>
          <cell r="DJ1120">
            <v>0</v>
          </cell>
          <cell r="DK1120">
            <v>0</v>
          </cell>
          <cell r="DL1120">
            <v>0</v>
          </cell>
          <cell r="DM1120">
            <v>0</v>
          </cell>
          <cell r="DN1120">
            <v>0</v>
          </cell>
          <cell r="DO1120">
            <v>0</v>
          </cell>
          <cell r="DP1120">
            <v>0</v>
          </cell>
          <cell r="DQ1120">
            <v>0</v>
          </cell>
          <cell r="DR1120">
            <v>0.82</v>
          </cell>
          <cell r="DS1120">
            <v>0</v>
          </cell>
          <cell r="DT1120">
            <v>0</v>
          </cell>
          <cell r="DU1120">
            <v>0</v>
          </cell>
          <cell r="DV1120">
            <v>0</v>
          </cell>
          <cell r="DW1120">
            <v>0</v>
          </cell>
          <cell r="DX1120">
            <v>0</v>
          </cell>
          <cell r="DY1120">
            <v>0</v>
          </cell>
          <cell r="DZ1120">
            <v>0</v>
          </cell>
          <cell r="EA1120">
            <v>0</v>
          </cell>
          <cell r="EB1120">
            <v>0</v>
          </cell>
          <cell r="EC1120">
            <v>0</v>
          </cell>
          <cell r="ED1120">
            <v>0</v>
          </cell>
        </row>
        <row r="1121"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O1121">
            <v>0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0</v>
          </cell>
          <cell r="AX1121">
            <v>0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0</v>
          </cell>
          <cell r="BD1121">
            <v>0</v>
          </cell>
          <cell r="BE1121">
            <v>0</v>
          </cell>
          <cell r="BF1121">
            <v>0</v>
          </cell>
          <cell r="BG1121">
            <v>0</v>
          </cell>
          <cell r="BH1121">
            <v>0</v>
          </cell>
          <cell r="BI1121">
            <v>0</v>
          </cell>
          <cell r="BJ1121">
            <v>0</v>
          </cell>
          <cell r="BK1121">
            <v>0</v>
          </cell>
          <cell r="BL1121">
            <v>0</v>
          </cell>
          <cell r="BM1121">
            <v>0</v>
          </cell>
          <cell r="BN1121">
            <v>0</v>
          </cell>
          <cell r="BO1121">
            <v>0</v>
          </cell>
          <cell r="BP1121">
            <v>0</v>
          </cell>
          <cell r="BQ1121">
            <v>0</v>
          </cell>
          <cell r="BR1121">
            <v>0</v>
          </cell>
          <cell r="BS1121">
            <v>0</v>
          </cell>
          <cell r="BT1121">
            <v>0</v>
          </cell>
          <cell r="BU1121">
            <v>0</v>
          </cell>
          <cell r="BV1121">
            <v>0</v>
          </cell>
          <cell r="BW1121">
            <v>0</v>
          </cell>
          <cell r="BX1121">
            <v>0</v>
          </cell>
          <cell r="BY1121">
            <v>0</v>
          </cell>
          <cell r="BZ1121">
            <v>0</v>
          </cell>
          <cell r="CA1121">
            <v>0</v>
          </cell>
          <cell r="CB1121">
            <v>0</v>
          </cell>
          <cell r="CC1121">
            <v>0</v>
          </cell>
          <cell r="CD1121">
            <v>0</v>
          </cell>
          <cell r="CE1121">
            <v>0</v>
          </cell>
          <cell r="CF1121">
            <v>0</v>
          </cell>
          <cell r="CG1121">
            <v>0</v>
          </cell>
          <cell r="CH1121">
            <v>0</v>
          </cell>
          <cell r="CI1121">
            <v>0</v>
          </cell>
          <cell r="CJ1121">
            <v>0</v>
          </cell>
          <cell r="CK1121">
            <v>0</v>
          </cell>
          <cell r="CL1121">
            <v>0</v>
          </cell>
          <cell r="CM1121">
            <v>0</v>
          </cell>
          <cell r="CN1121">
            <v>0</v>
          </cell>
          <cell r="CO1121">
            <v>0</v>
          </cell>
          <cell r="CP1121">
            <v>0</v>
          </cell>
          <cell r="CQ1121">
            <v>0</v>
          </cell>
          <cell r="CR1121">
            <v>0</v>
          </cell>
          <cell r="CS1121">
            <v>0</v>
          </cell>
          <cell r="CT1121">
            <v>0</v>
          </cell>
          <cell r="CU1121">
            <v>0</v>
          </cell>
          <cell r="CV1121">
            <v>0</v>
          </cell>
          <cell r="CW1121">
            <v>0</v>
          </cell>
          <cell r="CX1121">
            <v>0</v>
          </cell>
          <cell r="CY1121">
            <v>0</v>
          </cell>
          <cell r="CZ1121">
            <v>0</v>
          </cell>
          <cell r="DA1121">
            <v>0</v>
          </cell>
          <cell r="DB1121">
            <v>0</v>
          </cell>
          <cell r="DC1121">
            <v>0</v>
          </cell>
          <cell r="DD1121">
            <v>0</v>
          </cell>
          <cell r="DE1121">
            <v>0</v>
          </cell>
          <cell r="DF1121">
            <v>0</v>
          </cell>
          <cell r="DG1121">
            <v>0</v>
          </cell>
          <cell r="DH1121">
            <v>0</v>
          </cell>
          <cell r="DI1121">
            <v>0</v>
          </cell>
          <cell r="DJ1121">
            <v>0</v>
          </cell>
          <cell r="DK1121">
            <v>0</v>
          </cell>
          <cell r="DL1121">
            <v>0</v>
          </cell>
          <cell r="DM1121">
            <v>0</v>
          </cell>
          <cell r="DN1121">
            <v>0</v>
          </cell>
          <cell r="DO1121">
            <v>0</v>
          </cell>
          <cell r="DP1121">
            <v>0</v>
          </cell>
          <cell r="DQ1121">
            <v>0</v>
          </cell>
          <cell r="DR1121">
            <v>0</v>
          </cell>
          <cell r="DS1121">
            <v>0</v>
          </cell>
          <cell r="DT1121">
            <v>0</v>
          </cell>
          <cell r="DU1121">
            <v>0</v>
          </cell>
          <cell r="DV1121">
            <v>0</v>
          </cell>
          <cell r="DW1121">
            <v>0</v>
          </cell>
          <cell r="DX1121">
            <v>0</v>
          </cell>
          <cell r="DY1121">
            <v>0</v>
          </cell>
          <cell r="DZ1121">
            <v>0</v>
          </cell>
          <cell r="EA1121">
            <v>0</v>
          </cell>
          <cell r="EB1121">
            <v>0</v>
          </cell>
          <cell r="EC1121">
            <v>0</v>
          </cell>
          <cell r="ED1121">
            <v>0</v>
          </cell>
        </row>
        <row r="1122"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0</v>
          </cell>
          <cell r="AX1122">
            <v>0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0</v>
          </cell>
          <cell r="BD1122">
            <v>0</v>
          </cell>
          <cell r="BE1122">
            <v>0</v>
          </cell>
          <cell r="BF1122">
            <v>0</v>
          </cell>
          <cell r="BG1122">
            <v>0</v>
          </cell>
          <cell r="BH1122">
            <v>0</v>
          </cell>
          <cell r="BI1122">
            <v>0</v>
          </cell>
          <cell r="BJ1122">
            <v>0</v>
          </cell>
          <cell r="BK1122">
            <v>0</v>
          </cell>
          <cell r="BL1122">
            <v>0</v>
          </cell>
          <cell r="BM1122">
            <v>0</v>
          </cell>
          <cell r="BN1122">
            <v>0</v>
          </cell>
          <cell r="BO1122">
            <v>0</v>
          </cell>
          <cell r="BP1122">
            <v>0</v>
          </cell>
          <cell r="BQ1122">
            <v>0</v>
          </cell>
          <cell r="BR1122">
            <v>0</v>
          </cell>
          <cell r="BS1122">
            <v>0</v>
          </cell>
          <cell r="BT1122">
            <v>0</v>
          </cell>
          <cell r="BU1122">
            <v>0</v>
          </cell>
          <cell r="BV1122">
            <v>0</v>
          </cell>
          <cell r="BW1122">
            <v>0</v>
          </cell>
          <cell r="BX1122">
            <v>0</v>
          </cell>
          <cell r="BY1122">
            <v>0</v>
          </cell>
          <cell r="BZ1122">
            <v>0</v>
          </cell>
          <cell r="CA1122">
            <v>0</v>
          </cell>
          <cell r="CB1122">
            <v>0</v>
          </cell>
          <cell r="CC1122">
            <v>0</v>
          </cell>
          <cell r="CD1122">
            <v>0</v>
          </cell>
          <cell r="CE1122">
            <v>0</v>
          </cell>
          <cell r="CF1122">
            <v>0</v>
          </cell>
          <cell r="CG1122">
            <v>0</v>
          </cell>
          <cell r="CH1122">
            <v>0</v>
          </cell>
          <cell r="CI1122">
            <v>0</v>
          </cell>
          <cell r="CJ1122">
            <v>0</v>
          </cell>
          <cell r="CK1122">
            <v>0</v>
          </cell>
          <cell r="CL1122">
            <v>0</v>
          </cell>
          <cell r="CM1122">
            <v>0</v>
          </cell>
          <cell r="CN1122">
            <v>0</v>
          </cell>
          <cell r="CO1122">
            <v>0</v>
          </cell>
          <cell r="CP1122">
            <v>0</v>
          </cell>
          <cell r="CQ1122">
            <v>0</v>
          </cell>
          <cell r="CR1122">
            <v>0</v>
          </cell>
          <cell r="CS1122">
            <v>0</v>
          </cell>
          <cell r="CT1122">
            <v>0</v>
          </cell>
          <cell r="CU1122">
            <v>0</v>
          </cell>
          <cell r="CV1122">
            <v>0</v>
          </cell>
          <cell r="CW1122">
            <v>0</v>
          </cell>
          <cell r="CX1122">
            <v>0</v>
          </cell>
          <cell r="CY1122">
            <v>0</v>
          </cell>
          <cell r="CZ1122">
            <v>0</v>
          </cell>
          <cell r="DA1122">
            <v>0</v>
          </cell>
          <cell r="DB1122">
            <v>0</v>
          </cell>
          <cell r="DC1122">
            <v>0</v>
          </cell>
          <cell r="DD1122">
            <v>0</v>
          </cell>
          <cell r="DE1122">
            <v>0</v>
          </cell>
          <cell r="DF1122">
            <v>0</v>
          </cell>
          <cell r="DG1122">
            <v>0</v>
          </cell>
          <cell r="DH1122">
            <v>0</v>
          </cell>
          <cell r="DI1122">
            <v>0</v>
          </cell>
          <cell r="DJ1122">
            <v>0</v>
          </cell>
          <cell r="DK1122">
            <v>0</v>
          </cell>
          <cell r="DL1122">
            <v>0</v>
          </cell>
          <cell r="DM1122">
            <v>0</v>
          </cell>
          <cell r="DN1122">
            <v>0</v>
          </cell>
          <cell r="DO1122">
            <v>0</v>
          </cell>
          <cell r="DP1122">
            <v>0</v>
          </cell>
          <cell r="DQ1122">
            <v>0</v>
          </cell>
          <cell r="DR1122">
            <v>0</v>
          </cell>
          <cell r="DS1122">
            <v>0</v>
          </cell>
          <cell r="DT1122">
            <v>0</v>
          </cell>
          <cell r="DU1122">
            <v>0</v>
          </cell>
          <cell r="DV1122">
            <v>0</v>
          </cell>
          <cell r="DW1122">
            <v>0</v>
          </cell>
          <cell r="DX1122">
            <v>0</v>
          </cell>
          <cell r="DY1122">
            <v>0</v>
          </cell>
          <cell r="DZ1122">
            <v>0</v>
          </cell>
          <cell r="EA1122">
            <v>0</v>
          </cell>
          <cell r="EB1122">
            <v>0</v>
          </cell>
          <cell r="EC1122">
            <v>0</v>
          </cell>
          <cell r="ED1122">
            <v>0</v>
          </cell>
        </row>
        <row r="1123"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-440.52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  <cell r="AE1123">
            <v>-303.48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L1123">
            <v>0</v>
          </cell>
          <cell r="AM1123">
            <v>0</v>
          </cell>
          <cell r="AN1123">
            <v>0</v>
          </cell>
          <cell r="AO1123">
            <v>0</v>
          </cell>
          <cell r="AP1123">
            <v>0</v>
          </cell>
          <cell r="AQ1123">
            <v>0</v>
          </cell>
          <cell r="AR1123">
            <v>-318.72000000000003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0</v>
          </cell>
          <cell r="AX1123">
            <v>0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0</v>
          </cell>
          <cell r="BD1123">
            <v>0</v>
          </cell>
          <cell r="BE1123">
            <v>-348</v>
          </cell>
          <cell r="BF1123">
            <v>0</v>
          </cell>
          <cell r="BG1123">
            <v>0</v>
          </cell>
          <cell r="BH1123">
            <v>0</v>
          </cell>
          <cell r="BI1123">
            <v>0</v>
          </cell>
          <cell r="BJ1123">
            <v>0</v>
          </cell>
          <cell r="BK1123">
            <v>0</v>
          </cell>
          <cell r="BL1123">
            <v>0</v>
          </cell>
          <cell r="BM1123">
            <v>0</v>
          </cell>
          <cell r="BN1123">
            <v>0</v>
          </cell>
          <cell r="BO1123">
            <v>0</v>
          </cell>
          <cell r="BP1123">
            <v>0</v>
          </cell>
          <cell r="BQ1123">
            <v>0</v>
          </cell>
          <cell r="BR1123">
            <v>-2.54</v>
          </cell>
          <cell r="BS1123">
            <v>0</v>
          </cell>
          <cell r="BT1123">
            <v>0</v>
          </cell>
          <cell r="BU1123">
            <v>0</v>
          </cell>
          <cell r="BV1123">
            <v>0</v>
          </cell>
          <cell r="BW1123">
            <v>0</v>
          </cell>
          <cell r="BX1123">
            <v>0</v>
          </cell>
          <cell r="BY1123">
            <v>0</v>
          </cell>
          <cell r="BZ1123">
            <v>0</v>
          </cell>
          <cell r="CA1123">
            <v>0</v>
          </cell>
          <cell r="CB1123">
            <v>0</v>
          </cell>
          <cell r="CC1123">
            <v>0</v>
          </cell>
          <cell r="CD1123">
            <v>0</v>
          </cell>
          <cell r="CE1123">
            <v>-1.99</v>
          </cell>
          <cell r="CF1123">
            <v>0</v>
          </cell>
          <cell r="CG1123">
            <v>0</v>
          </cell>
          <cell r="CH1123">
            <v>0</v>
          </cell>
          <cell r="CI1123">
            <v>0</v>
          </cell>
          <cell r="CJ1123">
            <v>0</v>
          </cell>
          <cell r="CK1123">
            <v>0</v>
          </cell>
          <cell r="CL1123">
            <v>0</v>
          </cell>
          <cell r="CM1123">
            <v>0</v>
          </cell>
          <cell r="CN1123">
            <v>0</v>
          </cell>
          <cell r="CO1123">
            <v>0</v>
          </cell>
          <cell r="CP1123">
            <v>0</v>
          </cell>
          <cell r="CQ1123">
            <v>0</v>
          </cell>
          <cell r="CR1123">
            <v>-0.44</v>
          </cell>
          <cell r="CS1123">
            <v>0</v>
          </cell>
          <cell r="CT1123">
            <v>0</v>
          </cell>
          <cell r="CU1123">
            <v>0</v>
          </cell>
          <cell r="CV1123">
            <v>0</v>
          </cell>
          <cell r="CW1123">
            <v>0</v>
          </cell>
          <cell r="CX1123">
            <v>0</v>
          </cell>
          <cell r="CY1123">
            <v>0</v>
          </cell>
          <cell r="CZ1123">
            <v>0</v>
          </cell>
          <cell r="DA1123">
            <v>0</v>
          </cell>
          <cell r="DB1123">
            <v>0</v>
          </cell>
          <cell r="DC1123">
            <v>0</v>
          </cell>
          <cell r="DD1123">
            <v>0</v>
          </cell>
          <cell r="DE1123">
            <v>0.03</v>
          </cell>
          <cell r="DF1123">
            <v>0</v>
          </cell>
          <cell r="DG1123">
            <v>0</v>
          </cell>
          <cell r="DH1123">
            <v>0</v>
          </cell>
          <cell r="DI1123">
            <v>0</v>
          </cell>
          <cell r="DJ1123">
            <v>0</v>
          </cell>
          <cell r="DK1123">
            <v>0</v>
          </cell>
          <cell r="DL1123">
            <v>0</v>
          </cell>
          <cell r="DM1123">
            <v>0</v>
          </cell>
          <cell r="DN1123">
            <v>0</v>
          </cell>
          <cell r="DO1123">
            <v>0</v>
          </cell>
          <cell r="DP1123">
            <v>0</v>
          </cell>
          <cell r="DQ1123">
            <v>0</v>
          </cell>
          <cell r="DR1123">
            <v>0.28999999999999998</v>
          </cell>
          <cell r="DS1123">
            <v>0</v>
          </cell>
          <cell r="DT1123">
            <v>0</v>
          </cell>
          <cell r="DU1123">
            <v>0</v>
          </cell>
          <cell r="DV1123">
            <v>0</v>
          </cell>
          <cell r="DW1123">
            <v>0</v>
          </cell>
          <cell r="DX1123">
            <v>0</v>
          </cell>
          <cell r="DY1123">
            <v>0</v>
          </cell>
          <cell r="DZ1123">
            <v>0</v>
          </cell>
          <cell r="EA1123">
            <v>0</v>
          </cell>
          <cell r="EB1123">
            <v>0</v>
          </cell>
          <cell r="EC1123">
            <v>0</v>
          </cell>
          <cell r="ED1123">
            <v>0</v>
          </cell>
        </row>
        <row r="1124"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-440.52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0</v>
          </cell>
          <cell r="AE1124">
            <v>-303.48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O1124">
            <v>0</v>
          </cell>
          <cell r="AP1124">
            <v>0</v>
          </cell>
          <cell r="AQ1124">
            <v>0</v>
          </cell>
          <cell r="AR1124">
            <v>-318.72000000000003</v>
          </cell>
          <cell r="AS1124">
            <v>0</v>
          </cell>
          <cell r="AT1124">
            <v>0</v>
          </cell>
          <cell r="AU1124">
            <v>0</v>
          </cell>
          <cell r="AV1124">
            <v>0</v>
          </cell>
          <cell r="AW1124">
            <v>0</v>
          </cell>
          <cell r="AX1124">
            <v>0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0</v>
          </cell>
          <cell r="BD1124">
            <v>0</v>
          </cell>
          <cell r="BE1124">
            <v>-348</v>
          </cell>
          <cell r="BF1124">
            <v>0</v>
          </cell>
          <cell r="BG1124">
            <v>0</v>
          </cell>
          <cell r="BH1124">
            <v>0</v>
          </cell>
          <cell r="BI1124">
            <v>0</v>
          </cell>
          <cell r="BJ1124">
            <v>0</v>
          </cell>
          <cell r="BK1124">
            <v>0</v>
          </cell>
          <cell r="BL1124">
            <v>0</v>
          </cell>
          <cell r="BM1124">
            <v>0</v>
          </cell>
          <cell r="BN1124">
            <v>0</v>
          </cell>
          <cell r="BO1124">
            <v>0</v>
          </cell>
          <cell r="BP1124">
            <v>0</v>
          </cell>
          <cell r="BQ1124">
            <v>0</v>
          </cell>
          <cell r="BR1124">
            <v>-2.54</v>
          </cell>
          <cell r="BS1124">
            <v>0</v>
          </cell>
          <cell r="BT1124">
            <v>0</v>
          </cell>
          <cell r="BU1124">
            <v>0</v>
          </cell>
          <cell r="BV1124">
            <v>0</v>
          </cell>
          <cell r="BW1124">
            <v>0</v>
          </cell>
          <cell r="BX1124">
            <v>0</v>
          </cell>
          <cell r="BY1124">
            <v>0</v>
          </cell>
          <cell r="BZ1124">
            <v>0</v>
          </cell>
          <cell r="CA1124">
            <v>0</v>
          </cell>
          <cell r="CB1124">
            <v>0</v>
          </cell>
          <cell r="CC1124">
            <v>0</v>
          </cell>
          <cell r="CD1124">
            <v>0</v>
          </cell>
          <cell r="CE1124">
            <v>-1.99</v>
          </cell>
          <cell r="CF1124">
            <v>0</v>
          </cell>
          <cell r="CG1124">
            <v>0</v>
          </cell>
          <cell r="CH1124">
            <v>0</v>
          </cell>
          <cell r="CI1124">
            <v>0</v>
          </cell>
          <cell r="CJ1124">
            <v>0</v>
          </cell>
          <cell r="CK1124">
            <v>0</v>
          </cell>
          <cell r="CL1124">
            <v>0</v>
          </cell>
          <cell r="CM1124">
            <v>0</v>
          </cell>
          <cell r="CN1124">
            <v>0</v>
          </cell>
          <cell r="CO1124">
            <v>0</v>
          </cell>
          <cell r="CP1124">
            <v>0</v>
          </cell>
          <cell r="CQ1124">
            <v>0</v>
          </cell>
          <cell r="CR1124">
            <v>-0.44</v>
          </cell>
          <cell r="CS1124">
            <v>0</v>
          </cell>
          <cell r="CT1124">
            <v>0</v>
          </cell>
          <cell r="CU1124">
            <v>0</v>
          </cell>
          <cell r="CV1124">
            <v>0</v>
          </cell>
          <cell r="CW1124">
            <v>0</v>
          </cell>
          <cell r="CX1124">
            <v>0</v>
          </cell>
          <cell r="CY1124">
            <v>0</v>
          </cell>
          <cell r="CZ1124">
            <v>0</v>
          </cell>
          <cell r="DA1124">
            <v>0</v>
          </cell>
          <cell r="DB1124">
            <v>0</v>
          </cell>
          <cell r="DC1124">
            <v>0</v>
          </cell>
          <cell r="DD1124">
            <v>0</v>
          </cell>
          <cell r="DE1124">
            <v>0.03</v>
          </cell>
          <cell r="DF1124">
            <v>0</v>
          </cell>
          <cell r="DG1124">
            <v>0</v>
          </cell>
          <cell r="DH1124">
            <v>0</v>
          </cell>
          <cell r="DI1124">
            <v>0</v>
          </cell>
          <cell r="DJ1124">
            <v>0</v>
          </cell>
          <cell r="DK1124">
            <v>0</v>
          </cell>
          <cell r="DL1124">
            <v>0</v>
          </cell>
          <cell r="DM1124">
            <v>0</v>
          </cell>
          <cell r="DN1124">
            <v>0</v>
          </cell>
          <cell r="DO1124">
            <v>0</v>
          </cell>
          <cell r="DP1124">
            <v>0</v>
          </cell>
          <cell r="DQ1124">
            <v>0</v>
          </cell>
          <cell r="DR1124">
            <v>0.28999999999999998</v>
          </cell>
          <cell r="DS1124">
            <v>0</v>
          </cell>
          <cell r="DT1124">
            <v>0</v>
          </cell>
          <cell r="DU1124">
            <v>0</v>
          </cell>
          <cell r="DV1124">
            <v>0</v>
          </cell>
          <cell r="DW1124">
            <v>0</v>
          </cell>
          <cell r="DX1124">
            <v>0</v>
          </cell>
          <cell r="DY1124">
            <v>0</v>
          </cell>
          <cell r="DZ1124">
            <v>0</v>
          </cell>
          <cell r="EA1124">
            <v>0</v>
          </cell>
          <cell r="EB1124">
            <v>0</v>
          </cell>
          <cell r="EC1124">
            <v>0</v>
          </cell>
          <cell r="ED1124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BJ70"/>
  <sheetViews>
    <sheetView view="pageBreakPreview" topLeftCell="A2" zoomScale="60" zoomScaleNormal="80" workbookViewId="0">
      <selection activeCell="G13" sqref="G13"/>
    </sheetView>
  </sheetViews>
  <sheetFormatPr defaultRowHeight="12.75"/>
  <cols>
    <col min="1" max="1" width="21.33203125" style="4" customWidth="1"/>
    <col min="2" max="2" width="10.83203125" style="4" customWidth="1"/>
    <col min="3" max="3" width="18.83203125" style="4" customWidth="1"/>
    <col min="4" max="4" width="6.5" style="4" customWidth="1"/>
    <col min="5" max="5" width="18.83203125" style="4" customWidth="1"/>
    <col min="6" max="6" width="3.5" style="4" bestFit="1" customWidth="1"/>
    <col min="7" max="7" width="27.83203125" style="4" customWidth="1"/>
    <col min="8" max="8" width="8.33203125" style="4" bestFit="1" customWidth="1"/>
    <col min="9" max="9" width="14.1640625" style="4" customWidth="1"/>
    <col min="10" max="10" width="14.5" customWidth="1"/>
    <col min="11" max="11" width="16.6640625" customWidth="1"/>
    <col min="12" max="12" width="19.1640625" customWidth="1"/>
    <col min="62" max="62" width="11" customWidth="1"/>
  </cols>
  <sheetData>
    <row r="1" spans="2:62" customFormat="1" ht="15.75" hidden="1">
      <c r="B1" s="1" t="s">
        <v>52</v>
      </c>
      <c r="C1" s="3"/>
      <c r="D1" s="3"/>
      <c r="E1" s="3"/>
      <c r="F1" s="3"/>
      <c r="G1" s="12"/>
      <c r="H1" s="50"/>
      <c r="I1" s="6"/>
    </row>
    <row r="2" spans="2:62" customFormat="1" ht="5.25" customHeight="1">
      <c r="B2" s="1"/>
      <c r="C2" s="3"/>
      <c r="D2" s="3"/>
      <c r="E2" s="3"/>
      <c r="F2" s="4"/>
      <c r="G2" s="12"/>
      <c r="H2" s="50"/>
      <c r="I2" s="6"/>
    </row>
    <row r="3" spans="2:62" customFormat="1" ht="15.75">
      <c r="B3" s="1" t="s">
        <v>24</v>
      </c>
      <c r="C3" s="3"/>
      <c r="D3" s="3"/>
      <c r="E3" s="3"/>
      <c r="F3" s="3"/>
      <c r="G3" s="12"/>
      <c r="H3" s="50"/>
      <c r="I3" s="6"/>
    </row>
    <row r="4" spans="2:62" customFormat="1" ht="15.75">
      <c r="B4" s="5" t="s">
        <v>21</v>
      </c>
      <c r="C4" s="5"/>
      <c r="D4" s="5"/>
      <c r="E4" s="5"/>
      <c r="F4" s="5"/>
      <c r="G4" s="1"/>
      <c r="H4" s="50"/>
      <c r="I4" s="6"/>
      <c r="P4" s="278" t="s">
        <v>87</v>
      </c>
    </row>
    <row r="5" spans="2:62" customFormat="1" ht="15.75">
      <c r="B5" s="5" t="str">
        <f ca="1">'Table 5'!M4&amp; " - "&amp;TEXT(Study_MW,"#.0")&amp;" MW and "&amp;TEXT(Study_CF,"#.0%")&amp;" CF"</f>
        <v>Utah Sch 37 Solar T - 10.0 MW and 31.1% CF</v>
      </c>
      <c r="C5" s="5"/>
      <c r="D5" s="5"/>
      <c r="E5" s="5"/>
      <c r="F5" s="5"/>
      <c r="G5" s="1"/>
      <c r="H5" s="50"/>
      <c r="I5" s="6"/>
      <c r="P5" s="279">
        <v>0.158</v>
      </c>
      <c r="Q5" s="279">
        <v>0.158</v>
      </c>
      <c r="R5" s="279">
        <v>0.158</v>
      </c>
      <c r="S5" s="280">
        <v>1</v>
      </c>
      <c r="T5" s="280">
        <v>1</v>
      </c>
      <c r="U5" s="280">
        <v>1</v>
      </c>
      <c r="V5" s="280">
        <v>1</v>
      </c>
      <c r="W5" s="280">
        <v>1</v>
      </c>
      <c r="X5" s="279">
        <v>0.53861399146353772</v>
      </c>
      <c r="Y5" s="279">
        <v>0.59672377662708742</v>
      </c>
    </row>
    <row r="6" spans="2:62" customFormat="1" ht="14.25" hidden="1">
      <c r="B6" s="24"/>
      <c r="C6" s="5"/>
      <c r="D6" s="5"/>
      <c r="E6" s="5"/>
      <c r="F6" s="5"/>
      <c r="G6" s="12"/>
      <c r="H6" s="50"/>
      <c r="I6" s="6"/>
    </row>
    <row r="7" spans="2:62" customFormat="1">
      <c r="B7" s="4"/>
      <c r="C7" s="8"/>
      <c r="D7" s="8"/>
      <c r="E7" s="4"/>
      <c r="F7" s="4"/>
      <c r="G7" s="4"/>
      <c r="H7" s="50"/>
      <c r="I7" s="65"/>
    </row>
    <row r="8" spans="2:62" customFormat="1">
      <c r="B8" s="4"/>
      <c r="C8" s="4"/>
      <c r="D8" s="4"/>
      <c r="E8" s="13"/>
      <c r="F8" s="53"/>
      <c r="G8" s="7" t="s">
        <v>17</v>
      </c>
      <c r="H8" s="50"/>
      <c r="I8" s="287"/>
      <c r="K8" s="180" t="s">
        <v>87</v>
      </c>
      <c r="L8" s="180"/>
      <c r="P8" s="276" t="s">
        <v>143</v>
      </c>
      <c r="AB8" s="276" t="s">
        <v>144</v>
      </c>
      <c r="AN8" s="276" t="s">
        <v>145</v>
      </c>
      <c r="AZ8" s="276" t="s">
        <v>146</v>
      </c>
    </row>
    <row r="9" spans="2:62" customFormat="1">
      <c r="B9" s="4"/>
      <c r="C9" s="7" t="s">
        <v>6</v>
      </c>
      <c r="D9" s="7"/>
      <c r="E9" s="13" t="s">
        <v>22</v>
      </c>
      <c r="F9" s="53"/>
      <c r="G9" s="68">
        <f ca="1">Study_CF</f>
        <v>0.31060683789954335</v>
      </c>
      <c r="H9" s="50"/>
      <c r="I9" s="65"/>
      <c r="K9" s="181" t="s">
        <v>88</v>
      </c>
      <c r="L9" s="181" t="s">
        <v>71</v>
      </c>
      <c r="M9" s="281" t="s">
        <v>147</v>
      </c>
      <c r="P9" t="s">
        <v>139</v>
      </c>
      <c r="Q9" t="s">
        <v>134</v>
      </c>
      <c r="R9" t="s">
        <v>135</v>
      </c>
      <c r="S9" t="s">
        <v>140</v>
      </c>
      <c r="T9" t="s">
        <v>141</v>
      </c>
      <c r="U9" t="s">
        <v>142</v>
      </c>
      <c r="V9" t="s">
        <v>131</v>
      </c>
      <c r="W9" t="s">
        <v>130</v>
      </c>
      <c r="X9" t="s">
        <v>137</v>
      </c>
      <c r="Y9" t="s">
        <v>138</v>
      </c>
      <c r="AB9" t="s">
        <v>139</v>
      </c>
      <c r="AC9" t="s">
        <v>134</v>
      </c>
      <c r="AD9" t="s">
        <v>135</v>
      </c>
      <c r="AE9" t="s">
        <v>140</v>
      </c>
      <c r="AF9" t="s">
        <v>141</v>
      </c>
      <c r="AG9" t="s">
        <v>142</v>
      </c>
      <c r="AH9" t="s">
        <v>131</v>
      </c>
      <c r="AI9" t="s">
        <v>130</v>
      </c>
      <c r="AJ9" t="s">
        <v>137</v>
      </c>
      <c r="AK9" t="s">
        <v>138</v>
      </c>
      <c r="AN9" t="s">
        <v>139</v>
      </c>
      <c r="AO9" t="s">
        <v>134</v>
      </c>
      <c r="AP9" t="s">
        <v>135</v>
      </c>
      <c r="AQ9" t="s">
        <v>140</v>
      </c>
      <c r="AR9" t="s">
        <v>141</v>
      </c>
      <c r="AS9" t="s">
        <v>142</v>
      </c>
      <c r="AT9" t="s">
        <v>131</v>
      </c>
      <c r="AU9" t="s">
        <v>130</v>
      </c>
      <c r="AV9" t="s">
        <v>137</v>
      </c>
      <c r="AW9" t="s">
        <v>138</v>
      </c>
      <c r="AZ9" t="s">
        <v>139</v>
      </c>
      <c r="BA9" t="s">
        <v>134</v>
      </c>
      <c r="BB9" t="s">
        <v>135</v>
      </c>
      <c r="BC9" t="s">
        <v>140</v>
      </c>
      <c r="BD9" t="s">
        <v>141</v>
      </c>
      <c r="BE9" t="s">
        <v>142</v>
      </c>
      <c r="BF9" t="s">
        <v>131</v>
      </c>
      <c r="BG9" t="s">
        <v>130</v>
      </c>
      <c r="BH9" t="s">
        <v>137</v>
      </c>
      <c r="BI9" t="s">
        <v>138</v>
      </c>
      <c r="BJ9" t="s">
        <v>148</v>
      </c>
    </row>
    <row r="10" spans="2:62" customFormat="1">
      <c r="B10" s="7" t="s">
        <v>0</v>
      </c>
      <c r="C10" s="7" t="str">
        <f>"Price"&amp;IF(I8&lt;&gt;1," ","")</f>
        <v xml:space="preserve">Price </v>
      </c>
      <c r="D10" s="7"/>
      <c r="E10" s="13" t="s">
        <v>23</v>
      </c>
      <c r="F10" s="53"/>
      <c r="G10" s="13" t="s">
        <v>18</v>
      </c>
      <c r="H10" s="50"/>
      <c r="I10" s="137"/>
      <c r="K10" s="182"/>
      <c r="L10" s="182"/>
      <c r="M10" s="282"/>
    </row>
    <row r="11" spans="2:62" customFormat="1" ht="13.5">
      <c r="B11" s="7"/>
      <c r="C11" s="7" t="s">
        <v>20</v>
      </c>
      <c r="D11" s="7"/>
      <c r="E11" s="108" t="s">
        <v>74</v>
      </c>
      <c r="F11" s="53"/>
      <c r="G11" s="13" t="s">
        <v>39</v>
      </c>
      <c r="H11" s="50"/>
      <c r="I11" s="137"/>
      <c r="K11" s="183" t="s">
        <v>89</v>
      </c>
      <c r="L11" s="184">
        <v>0.158</v>
      </c>
      <c r="M11" s="184">
        <v>0.11776428835036618</v>
      </c>
      <c r="P11" t="s">
        <v>41</v>
      </c>
      <c r="Q11" t="s">
        <v>41</v>
      </c>
      <c r="R11" t="s">
        <v>41</v>
      </c>
      <c r="S11" t="s">
        <v>41</v>
      </c>
      <c r="T11" t="s">
        <v>41</v>
      </c>
      <c r="U11" t="s">
        <v>41</v>
      </c>
      <c r="V11" t="s">
        <v>41</v>
      </c>
      <c r="W11" t="s">
        <v>41</v>
      </c>
      <c r="X11" t="s">
        <v>41</v>
      </c>
      <c r="Y11" t="s">
        <v>41</v>
      </c>
      <c r="AB11" t="s">
        <v>41</v>
      </c>
      <c r="AC11" t="s">
        <v>41</v>
      </c>
      <c r="AD11" t="s">
        <v>41</v>
      </c>
      <c r="AE11" t="s">
        <v>41</v>
      </c>
      <c r="AF11" t="s">
        <v>41</v>
      </c>
      <c r="AG11" t="s">
        <v>41</v>
      </c>
      <c r="AH11" t="s">
        <v>41</v>
      </c>
      <c r="AI11" t="s">
        <v>41</v>
      </c>
      <c r="AJ11" t="s">
        <v>41</v>
      </c>
      <c r="AK11" t="s">
        <v>41</v>
      </c>
      <c r="AN11" t="s">
        <v>149</v>
      </c>
      <c r="AO11" t="s">
        <v>149</v>
      </c>
      <c r="AP11" t="s">
        <v>149</v>
      </c>
      <c r="AQ11" t="s">
        <v>149</v>
      </c>
      <c r="AR11" t="s">
        <v>149</v>
      </c>
      <c r="AS11" t="s">
        <v>149</v>
      </c>
      <c r="AT11" t="s">
        <v>149</v>
      </c>
      <c r="AU11" t="s">
        <v>149</v>
      </c>
      <c r="AV11" t="s">
        <v>149</v>
      </c>
      <c r="AW11" t="s">
        <v>149</v>
      </c>
      <c r="AZ11" t="s">
        <v>150</v>
      </c>
      <c r="BA11" t="s">
        <v>150</v>
      </c>
      <c r="BB11" t="s">
        <v>150</v>
      </c>
      <c r="BC11" t="s">
        <v>150</v>
      </c>
      <c r="BD11" t="s">
        <v>150</v>
      </c>
      <c r="BE11" t="s">
        <v>150</v>
      </c>
      <c r="BF11" t="s">
        <v>150</v>
      </c>
      <c r="BG11" t="s">
        <v>150</v>
      </c>
      <c r="BH11" t="s">
        <v>150</v>
      </c>
      <c r="BI11" t="s">
        <v>150</v>
      </c>
      <c r="BJ11" t="s">
        <v>150</v>
      </c>
    </row>
    <row r="12" spans="2:62" customFormat="1">
      <c r="B12" s="277">
        <f>'Table 5'!J19</f>
        <v>2017</v>
      </c>
      <c r="C12" s="10">
        <f t="shared" ref="C12:C33" si="0">INDEX($BJ:$BJ,MATCH(B12,$O:$O,0),1)*1000/Study_MW</f>
        <v>0</v>
      </c>
      <c r="D12" s="13"/>
      <c r="E12" s="10">
        <f>SUMIF('Table 5'!$J$13:$J$271,B12,'Table 5'!$C$13:$C$271)/SUMIF('Table 5'!$J$13:$J$271,B12,'Table 5'!$F$13:$F$271)</f>
        <v>18.905876010342329</v>
      </c>
      <c r="F12" s="51"/>
      <c r="G12" s="10">
        <f>IFERROR(SUMIF('Table 5'!$J$13:$J$271,B12,'Table 5'!$E$13:$E$271)/SUMIF('Table 5'!$J$13:$J$271,B12,'Table 5'!$F$13:$F$271),0)</f>
        <v>18.905876010342329</v>
      </c>
      <c r="H12" s="50"/>
      <c r="I12" s="137"/>
      <c r="K12" s="183" t="s">
        <v>44</v>
      </c>
      <c r="L12" s="184">
        <v>0.37912293315598289</v>
      </c>
      <c r="M12" s="184">
        <v>0.53861399146353772</v>
      </c>
      <c r="O12">
        <v>2017</v>
      </c>
    </row>
    <row r="13" spans="2:62" customFormat="1">
      <c r="B13" s="277">
        <f>'Table 5'!J20</f>
        <v>2018</v>
      </c>
      <c r="C13" s="10">
        <f t="shared" si="0"/>
        <v>0</v>
      </c>
      <c r="D13" s="61" t="str">
        <f t="shared" ref="D13:D32" si="1">IF(OR(AND(B13=2029,_30_Geo_West&gt;0),AND(B13=2029,_200_SCCT_UtahN&gt;0),AND(B13=2030,_436_CCCT_WestMain&gt;0)),"(4)","")</f>
        <v/>
      </c>
      <c r="E13" s="10">
        <f>SUMIF('Table 5'!$J$20:$J$271,B13,'Table 5'!$C$20:$C$271)/SUMIF('Table 5'!$J$20:$J$271,B13,'Table 5'!$F$20:$F$271)</f>
        <v>19.509163395648084</v>
      </c>
      <c r="F13" s="51"/>
      <c r="G13" s="10">
        <f>IFERROR(SUMIF('Table 5'!$J$20:$J$271,B13,'Table 5'!$E$20:$E$271)/SUMIF('Table 5'!$J$20:$J$271,B13,'Table 5'!$F$20:$F$271),0)</f>
        <v>19.509163395648084</v>
      </c>
      <c r="H13" s="50"/>
      <c r="K13" s="183" t="s">
        <v>90</v>
      </c>
      <c r="L13" s="184">
        <v>0.59672377662708742</v>
      </c>
      <c r="M13" s="184">
        <v>0.64803174039612643</v>
      </c>
      <c r="O13">
        <f t="shared" ref="O13:O35" si="2">B13</f>
        <v>2018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AB13">
        <f>P13/P$5</f>
        <v>0</v>
      </c>
      <c r="AC13">
        <f t="shared" ref="AC13:AK35" si="3">Q13/Q$5</f>
        <v>0</v>
      </c>
      <c r="AD13">
        <f t="shared" si="3"/>
        <v>0</v>
      </c>
      <c r="AE13">
        <f t="shared" si="3"/>
        <v>0</v>
      </c>
      <c r="AF13">
        <f t="shared" si="3"/>
        <v>0</v>
      </c>
      <c r="AG13">
        <f t="shared" si="3"/>
        <v>0</v>
      </c>
      <c r="AH13">
        <f t="shared" si="3"/>
        <v>0</v>
      </c>
      <c r="AI13">
        <f t="shared" si="3"/>
        <v>0</v>
      </c>
      <c r="AJ13">
        <f t="shared" si="3"/>
        <v>0</v>
      </c>
      <c r="AK13">
        <f t="shared" si="3"/>
        <v>0</v>
      </c>
      <c r="AN13">
        <f>VLOOKUP($O13,'Table 3 WY Wind 2021'!$B$10:$J$36,9,FALSE)</f>
        <v>87.14</v>
      </c>
      <c r="AO13">
        <f>VLOOKUP($O13,'Table 3 DJ Wind 2031'!$B$10:$J$36,9,FALSE)</f>
        <v>169.96</v>
      </c>
      <c r="AP13">
        <f>VLOOKUP($O13,'Table 3 ID Wind 2036'!$B$10:$J$36,9,FALSE)</f>
        <v>172.89</v>
      </c>
      <c r="AQ13">
        <f>VLOOKUP($O13,'Table 3 30 MW Geoth 2029'!$B$10:$J$36,9,FALSE)</f>
        <v>638.48</v>
      </c>
      <c r="AR13">
        <f>VLOOKUP($O13,'Table 3 200 MW (UT N) 2029)'!$B$11:$H$41,7,FALSE)</f>
        <v>108.82</v>
      </c>
      <c r="AS13">
        <f>VLOOKUP($O13,'Table 3 436MW (West M) 2030'!$B$11:$I$41,7,FALSE)</f>
        <v>161.84</v>
      </c>
      <c r="AT13">
        <f>VLOOKUP($O13,'Table 3 477 MW (Wyo) 2033'!$B$11:$I$41,7,FALSE)</f>
        <v>165.76</v>
      </c>
      <c r="AU13">
        <f>VLOOKUP($O13,'Table 3 200 MW (Wyo) 2033'!$B$11:$I$41,7,FALSE)</f>
        <v>142.96</v>
      </c>
      <c r="AV13">
        <f>VLOOKUP($O13,'Table 3 Yakima Solar 2028'!$B$10:$K$36,9,FALSE)</f>
        <v>154.79</v>
      </c>
      <c r="AW13">
        <f>VLOOKUP($O13,'Table 3 UT Solar 2031'!$B$10:$K$36,9,FALSE)</f>
        <v>160.46</v>
      </c>
      <c r="AZ13">
        <f>SUM(AB$13:AB13)*AN13/1000</f>
        <v>0</v>
      </c>
      <c r="BA13">
        <f>SUM(AC$13:AC13)*AO13/1000</f>
        <v>0</v>
      </c>
      <c r="BB13">
        <f>SUM(AD$13:AD13)*AP13/1000</f>
        <v>0</v>
      </c>
      <c r="BC13">
        <f>SUM(AE$13:AE13)*AQ13/1000</f>
        <v>0</v>
      </c>
      <c r="BD13">
        <f>SUM(AF$13:AF13)*AR13/1000</f>
        <v>0</v>
      </c>
      <c r="BE13">
        <f>SUM(AG$13:AG13)*AS13/1000</f>
        <v>0</v>
      </c>
      <c r="BF13">
        <f>SUM(AH$13:AH13)*AT13/1000</f>
        <v>0</v>
      </c>
      <c r="BG13">
        <f>SUM(AI$13:AI13)*AU13/1000</f>
        <v>0</v>
      </c>
      <c r="BH13">
        <f>SUM(AJ$13:AJ13)*AV13/1000</f>
        <v>0</v>
      </c>
      <c r="BI13">
        <f>SUM(AK$13:AK13)*AW13/1000</f>
        <v>0</v>
      </c>
      <c r="BJ13">
        <f t="shared" ref="BJ13:BJ14" si="4">SUM(AZ13:BI13)</f>
        <v>0</v>
      </c>
    </row>
    <row r="14" spans="2:62" customFormat="1">
      <c r="B14" s="277">
        <f t="shared" ref="B14:B33" si="5">B13+1</f>
        <v>2019</v>
      </c>
      <c r="C14" s="10">
        <f t="shared" si="0"/>
        <v>0</v>
      </c>
      <c r="D14" s="61" t="str">
        <f t="shared" si="1"/>
        <v/>
      </c>
      <c r="E14" s="10">
        <f>SUMIF('Table 5'!$J$20:$J$271,B14,'Table 5'!$C$20:$C$271)/SUMIF('Table 5'!$J$20:$J$271,B14,'Table 5'!$F$20:$F$271)</f>
        <v>17.886180915284363</v>
      </c>
      <c r="F14" s="51"/>
      <c r="G14" s="10">
        <f>IFERROR(SUMIF('Table 5'!$J$20:$J$271,B14,'Table 5'!$E$20:$E$271)/SUMIF('Table 5'!$J$20:$J$271,B14,'Table 5'!$F$20:$F$271),0)</f>
        <v>17.886180915284363</v>
      </c>
      <c r="H14" s="50"/>
      <c r="K14" s="183" t="s">
        <v>91</v>
      </c>
      <c r="L14" s="184">
        <v>1</v>
      </c>
      <c r="M14" s="184">
        <v>1</v>
      </c>
      <c r="O14">
        <f t="shared" si="2"/>
        <v>2019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AB14">
        <f t="shared" ref="AB14:AB35" si="6">P14/P$5</f>
        <v>0</v>
      </c>
      <c r="AC14">
        <f t="shared" si="3"/>
        <v>0</v>
      </c>
      <c r="AD14">
        <f t="shared" si="3"/>
        <v>0</v>
      </c>
      <c r="AE14">
        <f t="shared" si="3"/>
        <v>0</v>
      </c>
      <c r="AF14">
        <f t="shared" si="3"/>
        <v>0</v>
      </c>
      <c r="AG14">
        <f t="shared" si="3"/>
        <v>0</v>
      </c>
      <c r="AH14">
        <f t="shared" si="3"/>
        <v>0</v>
      </c>
      <c r="AI14">
        <f t="shared" si="3"/>
        <v>0</v>
      </c>
      <c r="AJ14">
        <f t="shared" si="3"/>
        <v>0</v>
      </c>
      <c r="AK14">
        <f t="shared" si="3"/>
        <v>0</v>
      </c>
      <c r="AN14">
        <f>VLOOKUP($O14,'Table 3 WY Wind 2021'!$B$10:$J$36,9,FALSE)</f>
        <v>88.87</v>
      </c>
      <c r="AO14">
        <f>VLOOKUP($O14,'Table 3 DJ Wind 2031'!$B$10:$J$36,9,FALSE)</f>
        <v>173.36</v>
      </c>
      <c r="AP14">
        <f>VLOOKUP($O14,'Table 3 ID Wind 2036'!$B$10:$J$36,9,FALSE)</f>
        <v>176.36</v>
      </c>
      <c r="AQ14">
        <f>VLOOKUP($O14,'Table 3 30 MW Geoth 2029'!$B$10:$J$36,9,FALSE)</f>
        <v>651.29</v>
      </c>
      <c r="AR14">
        <f>VLOOKUP($O14,'Table 3 200 MW (UT N) 2029)'!$B$11:$H$41,7,FALSE)</f>
        <v>111</v>
      </c>
      <c r="AS14">
        <f>VLOOKUP($O14,'Table 3 436MW (West M) 2030'!$B$11:$I$41,7,FALSE)</f>
        <v>165.07</v>
      </c>
      <c r="AT14">
        <f>VLOOKUP($O14,'Table 3 477 MW (Wyo) 2033'!$B$11:$I$41,7,FALSE)</f>
        <v>169.11</v>
      </c>
      <c r="AU14">
        <f>VLOOKUP($O14,'Table 3 200 MW (Wyo) 2033'!$B$11:$I$41,7,FALSE)</f>
        <v>145.83000000000001</v>
      </c>
      <c r="AV14">
        <f>VLOOKUP($O14,'Table 3 Yakima Solar 2028'!$B$10:$K$36,9,FALSE)</f>
        <v>157.88999999999999</v>
      </c>
      <c r="AW14">
        <f>VLOOKUP($O14,'Table 3 UT Solar 2031'!$B$10:$K$36,9,FALSE)</f>
        <v>163.68</v>
      </c>
      <c r="AZ14">
        <f>SUM(AB$13:AB14)*AN14/1000</f>
        <v>0</v>
      </c>
      <c r="BA14">
        <f>SUM(AC$13:AC14)*AO14/1000</f>
        <v>0</v>
      </c>
      <c r="BB14">
        <f>SUM(AD$13:AD14)*AP14/1000</f>
        <v>0</v>
      </c>
      <c r="BC14">
        <f>SUM(AE$13:AE14)*AQ14/1000</f>
        <v>0</v>
      </c>
      <c r="BD14">
        <f>SUM(AF$13:AF14)*AR14/1000</f>
        <v>0</v>
      </c>
      <c r="BE14">
        <f>SUM(AG$13:AG14)*AS14/1000</f>
        <v>0</v>
      </c>
      <c r="BF14">
        <f>SUM(AH$13:AH14)*AT14/1000</f>
        <v>0</v>
      </c>
      <c r="BG14">
        <f>SUM(AI$13:AI14)*AU14/1000</f>
        <v>0</v>
      </c>
      <c r="BH14">
        <f>SUM(AJ$13:AJ14)*AV14/1000</f>
        <v>0</v>
      </c>
      <c r="BI14">
        <f>SUM(AK$13:AK14)*AW14/1000</f>
        <v>0</v>
      </c>
      <c r="BJ14">
        <f t="shared" si="4"/>
        <v>0</v>
      </c>
    </row>
    <row r="15" spans="2:62" customFormat="1">
      <c r="B15" s="277">
        <f t="shared" si="5"/>
        <v>2020</v>
      </c>
      <c r="C15" s="10">
        <f t="shared" si="0"/>
        <v>0</v>
      </c>
      <c r="D15" s="61" t="str">
        <f t="shared" si="1"/>
        <v/>
      </c>
      <c r="E15" s="10">
        <f>SUMIF('Table 5'!$J$20:$J$271,B15,'Table 5'!$C$20:$C$271)/SUMIF('Table 5'!$J$20:$J$271,B15,'Table 5'!$F$20:$F$271)</f>
        <v>16.859308630658795</v>
      </c>
      <c r="F15" s="51"/>
      <c r="G15" s="10">
        <f>IFERROR(SUMIF('Table 5'!$J$20:$J$271,B15,'Table 5'!$E$20:$E$271)/SUMIF('Table 5'!$J$20:$J$271,B15,'Table 5'!$F$20:$F$271),0)</f>
        <v>16.859308630658795</v>
      </c>
      <c r="H15" s="50"/>
      <c r="K15" s="183" t="s">
        <v>92</v>
      </c>
      <c r="L15" s="184">
        <v>1</v>
      </c>
      <c r="M15" s="184">
        <v>1</v>
      </c>
      <c r="O15">
        <f t="shared" si="2"/>
        <v>2020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AB15">
        <f t="shared" si="6"/>
        <v>0</v>
      </c>
      <c r="AC15">
        <f t="shared" si="3"/>
        <v>0</v>
      </c>
      <c r="AD15">
        <f t="shared" si="3"/>
        <v>0</v>
      </c>
      <c r="AE15">
        <f t="shared" si="3"/>
        <v>0</v>
      </c>
      <c r="AF15">
        <f t="shared" si="3"/>
        <v>0</v>
      </c>
      <c r="AG15">
        <f t="shared" si="3"/>
        <v>0</v>
      </c>
      <c r="AH15">
        <f t="shared" si="3"/>
        <v>0</v>
      </c>
      <c r="AI15">
        <f t="shared" si="3"/>
        <v>0</v>
      </c>
      <c r="AJ15">
        <f t="shared" si="3"/>
        <v>0</v>
      </c>
      <c r="AK15">
        <f t="shared" si="3"/>
        <v>0</v>
      </c>
      <c r="AN15">
        <f>VLOOKUP($O15,'Table 3 WY Wind 2021'!$B$10:$J$36,9,FALSE)</f>
        <v>90.74</v>
      </c>
      <c r="AO15">
        <f>VLOOKUP($O15,'Table 3 DJ Wind 2031'!$B$10:$J$36,9,FALSE)</f>
        <v>177.06</v>
      </c>
      <c r="AP15">
        <f>VLOOKUP($O15,'Table 3 ID Wind 2036'!$B$10:$J$36,9,FALSE)</f>
        <v>180.14</v>
      </c>
      <c r="AQ15">
        <f>VLOOKUP($O15,'Table 3 30 MW Geoth 2029'!$B$10:$J$36,9,FALSE)</f>
        <v>665.2</v>
      </c>
      <c r="AR15">
        <f>VLOOKUP($O15,'Table 3 200 MW (UT N) 2029)'!$B$11:$H$41,7,FALSE)</f>
        <v>113.37</v>
      </c>
      <c r="AS15">
        <f>VLOOKUP($O15,'Table 3 436MW (West M) 2030'!$B$11:$I$41,7,FALSE)</f>
        <v>168.64</v>
      </c>
      <c r="AT15">
        <f>VLOOKUP($O15,'Table 3 477 MW (Wyo) 2033'!$B$11:$I$41,7,FALSE)</f>
        <v>172.72</v>
      </c>
      <c r="AU15">
        <f>VLOOKUP($O15,'Table 3 200 MW (Wyo) 2033'!$B$11:$I$41,7,FALSE)</f>
        <v>148.94999999999999</v>
      </c>
      <c r="AV15">
        <f>VLOOKUP($O15,'Table 3 Yakima Solar 2028'!$B$10:$K$36,9,FALSE)</f>
        <v>161.27000000000001</v>
      </c>
      <c r="AW15">
        <f>VLOOKUP($O15,'Table 3 UT Solar 2031'!$B$10:$K$36,9,FALSE)</f>
        <v>167.17</v>
      </c>
      <c r="AZ15">
        <f>SUM(AB$13:AB15)*AN15/1000</f>
        <v>0</v>
      </c>
      <c r="BA15">
        <f>SUM(AC$13:AC15)*AO15/1000</f>
        <v>0</v>
      </c>
      <c r="BB15">
        <f>SUM(AD$13:AD15)*AP15/1000</f>
        <v>0</v>
      </c>
      <c r="BC15">
        <f>SUM(AE$13:AE15)*AQ15/1000</f>
        <v>0</v>
      </c>
      <c r="BD15">
        <f>SUM(AF$13:AF15)*AR15/1000</f>
        <v>0</v>
      </c>
      <c r="BE15">
        <f>SUM(AG$13:AG15)*AS15/1000</f>
        <v>0</v>
      </c>
      <c r="BF15">
        <f>SUM(AH$13:AH15)*AT15/1000</f>
        <v>0</v>
      </c>
      <c r="BG15">
        <f>SUM(AI$13:AI15)*AU15/1000</f>
        <v>0</v>
      </c>
      <c r="BH15">
        <f>SUM(AJ$13:AJ15)*AV15/1000</f>
        <v>0</v>
      </c>
      <c r="BI15">
        <f>SUM(AK$13:AK15)*AW15/1000</f>
        <v>0</v>
      </c>
      <c r="BJ15">
        <f>SUM(AZ15:BI15)</f>
        <v>0</v>
      </c>
    </row>
    <row r="16" spans="2:62" customFormat="1">
      <c r="B16" s="277">
        <f t="shared" si="5"/>
        <v>2021</v>
      </c>
      <c r="C16" s="10">
        <f t="shared" si="0"/>
        <v>0</v>
      </c>
      <c r="D16" s="61" t="str">
        <f t="shared" si="1"/>
        <v/>
      </c>
      <c r="E16" s="10">
        <f>SUMIF('Table 5'!$J$20:$J$271,B16,'Table 5'!$C$20:$C$271)/SUMIF('Table 5'!$J$20:$J$271,B16,'Table 5'!$F$20:$F$271)</f>
        <v>15.675021793013633</v>
      </c>
      <c r="F16" s="51"/>
      <c r="G16" s="10">
        <f>IFERROR(SUMIF('Table 5'!$J$20:$J$271,B16,'Table 5'!$E$20:$E$271)/SUMIF('Table 5'!$J$20:$J$271,B16,'Table 5'!$F$20:$F$271),0)</f>
        <v>15.675021793013633</v>
      </c>
      <c r="H16" s="50"/>
      <c r="M16" s="197"/>
      <c r="O16">
        <f t="shared" si="2"/>
        <v>2021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AB16">
        <f t="shared" si="6"/>
        <v>0</v>
      </c>
      <c r="AC16">
        <f t="shared" si="3"/>
        <v>0</v>
      </c>
      <c r="AD16">
        <f t="shared" si="3"/>
        <v>0</v>
      </c>
      <c r="AE16">
        <f t="shared" si="3"/>
        <v>0</v>
      </c>
      <c r="AF16">
        <f t="shared" si="3"/>
        <v>0</v>
      </c>
      <c r="AG16">
        <f t="shared" si="3"/>
        <v>0</v>
      </c>
      <c r="AH16">
        <f t="shared" si="3"/>
        <v>0</v>
      </c>
      <c r="AI16">
        <f t="shared" si="3"/>
        <v>0</v>
      </c>
      <c r="AJ16">
        <f t="shared" si="3"/>
        <v>0</v>
      </c>
      <c r="AK16">
        <f t="shared" si="3"/>
        <v>0</v>
      </c>
      <c r="AN16">
        <f>VLOOKUP($O16,'Table 3 WY Wind 2021'!$B$10:$J$36,9,FALSE)</f>
        <v>92.8</v>
      </c>
      <c r="AO16">
        <f>VLOOKUP($O16,'Table 3 DJ Wind 2031'!$B$10:$J$36,9,FALSE)</f>
        <v>181.05</v>
      </c>
      <c r="AP16">
        <f>VLOOKUP($O16,'Table 3 ID Wind 2036'!$B$10:$J$36,9,FALSE)</f>
        <v>184.19</v>
      </c>
      <c r="AQ16">
        <f>VLOOKUP($O16,'Table 3 30 MW Geoth 2029'!$B$10:$J$36,9,FALSE)</f>
        <v>680.14</v>
      </c>
      <c r="AR16">
        <f>VLOOKUP($O16,'Table 3 200 MW (UT N) 2029)'!$B$11:$H$41,7,FALSE)</f>
        <v>115.9</v>
      </c>
      <c r="AS16">
        <f>VLOOKUP($O16,'Table 3 436MW (West M) 2030'!$B$11:$I$41,7,FALSE)</f>
        <v>172.43</v>
      </c>
      <c r="AT16">
        <f>VLOOKUP($O16,'Table 3 477 MW (Wyo) 2033'!$B$11:$I$41,7,FALSE)</f>
        <v>176.57</v>
      </c>
      <c r="AU16">
        <f>VLOOKUP($O16,'Table 3 200 MW (Wyo) 2033'!$B$11:$I$41,7,FALSE)</f>
        <v>152.28</v>
      </c>
      <c r="AV16">
        <f>VLOOKUP($O16,'Table 3 Yakima Solar 2028'!$B$10:$K$36,9,FALSE)</f>
        <v>164.89</v>
      </c>
      <c r="AW16">
        <f>VLOOKUP($O16,'Table 3 UT Solar 2031'!$B$10:$K$36,9,FALSE)</f>
        <v>170.92</v>
      </c>
      <c r="AZ16">
        <f>SUM(AB$13:AB16)*AN16/1000</f>
        <v>0</v>
      </c>
      <c r="BA16">
        <f>SUM(AC$13:AC16)*AO16/1000</f>
        <v>0</v>
      </c>
      <c r="BB16">
        <f>SUM(AD$13:AD16)*AP16/1000</f>
        <v>0</v>
      </c>
      <c r="BC16">
        <f>SUM(AE$13:AE16)*AQ16/1000</f>
        <v>0</v>
      </c>
      <c r="BD16">
        <f>SUM(AF$13:AF16)*AR16/1000</f>
        <v>0</v>
      </c>
      <c r="BE16">
        <f>SUM(AG$13:AG16)*AS16/1000</f>
        <v>0</v>
      </c>
      <c r="BF16">
        <f>SUM(AH$13:AH16)*AT16/1000</f>
        <v>0</v>
      </c>
      <c r="BG16">
        <f>SUM(AI$13:AI16)*AU16/1000</f>
        <v>0</v>
      </c>
      <c r="BH16">
        <f>SUM(AJ$13:AJ16)*AV16/1000</f>
        <v>0</v>
      </c>
      <c r="BI16">
        <f>SUM(AK$13:AK16)*AW16/1000</f>
        <v>0</v>
      </c>
      <c r="BJ16">
        <f t="shared" ref="BJ16:BJ35" si="7">SUM(AZ16:BI16)</f>
        <v>0</v>
      </c>
    </row>
    <row r="17" spans="2:62">
      <c r="B17" s="277">
        <f t="shared" si="5"/>
        <v>2022</v>
      </c>
      <c r="C17" s="10">
        <f t="shared" si="0"/>
        <v>0</v>
      </c>
      <c r="D17" s="61" t="str">
        <f t="shared" si="1"/>
        <v/>
      </c>
      <c r="E17" s="10">
        <f>SUMIF('Table 5'!$J$20:$J$271,B17,'Table 5'!$C$20:$C$271)/SUMIF('Table 5'!$J$20:$J$271,B17,'Table 5'!$F$20:$F$271)</f>
        <v>16.534934464099649</v>
      </c>
      <c r="F17" s="51"/>
      <c r="G17" s="10">
        <f>IFERROR(SUMIF('Table 5'!$J$20:$J$271,B17,'Table 5'!$E$20:$E$271)/SUMIF('Table 5'!$J$20:$J$271,B17,'Table 5'!$F$20:$F$271),0)</f>
        <v>16.534934464099649</v>
      </c>
      <c r="H17" s="50"/>
      <c r="I17"/>
      <c r="M17" s="198"/>
      <c r="O17">
        <f t="shared" si="2"/>
        <v>2022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AB17">
        <f t="shared" si="6"/>
        <v>0</v>
      </c>
      <c r="AC17">
        <f t="shared" si="3"/>
        <v>0</v>
      </c>
      <c r="AD17">
        <f t="shared" si="3"/>
        <v>0</v>
      </c>
      <c r="AE17">
        <f t="shared" si="3"/>
        <v>0</v>
      </c>
      <c r="AF17">
        <f t="shared" si="3"/>
        <v>0</v>
      </c>
      <c r="AG17">
        <f t="shared" si="3"/>
        <v>0</v>
      </c>
      <c r="AH17">
        <f t="shared" si="3"/>
        <v>0</v>
      </c>
      <c r="AI17">
        <f t="shared" si="3"/>
        <v>0</v>
      </c>
      <c r="AJ17">
        <f t="shared" si="3"/>
        <v>0</v>
      </c>
      <c r="AK17">
        <f t="shared" si="3"/>
        <v>0</v>
      </c>
      <c r="AN17">
        <f>VLOOKUP($O17,'Table 3 WY Wind 2021'!$B$10:$J$36,9,FALSE)</f>
        <v>94.9</v>
      </c>
      <c r="AO17">
        <f>VLOOKUP($O17,'Table 3 DJ Wind 2031'!$B$10:$J$36,9,FALSE)</f>
        <v>185.15</v>
      </c>
      <c r="AP17">
        <f>VLOOKUP($O17,'Table 3 ID Wind 2036'!$B$10:$J$36,9,FALSE)</f>
        <v>188.34</v>
      </c>
      <c r="AQ17">
        <f>VLOOKUP($O17,'Table 3 30 MW Geoth 2029'!$B$10:$J$36,9,FALSE)</f>
        <v>695.48</v>
      </c>
      <c r="AR17">
        <f>VLOOKUP($O17,'Table 3 200 MW (UT N) 2029)'!$B$11:$H$41,7,FALSE)</f>
        <v>118.52</v>
      </c>
      <c r="AS17">
        <f>VLOOKUP($O17,'Table 3 436MW (West M) 2030'!$B$11:$I$41,7,FALSE)</f>
        <v>176.32</v>
      </c>
      <c r="AT17">
        <f>VLOOKUP($O17,'Table 3 477 MW (Wyo) 2033'!$B$11:$I$41,7,FALSE)</f>
        <v>180.58</v>
      </c>
      <c r="AU17">
        <f>VLOOKUP($O17,'Table 3 200 MW (Wyo) 2033'!$B$11:$I$41,7,FALSE)</f>
        <v>155.72</v>
      </c>
      <c r="AV17">
        <f>VLOOKUP($O17,'Table 3 Yakima Solar 2028'!$B$10:$K$36,9,FALSE)</f>
        <v>168.62</v>
      </c>
      <c r="AW17">
        <f>VLOOKUP($O17,'Table 3 UT Solar 2031'!$B$10:$K$36,9,FALSE)</f>
        <v>174.78</v>
      </c>
      <c r="AZ17">
        <f>SUM(AB$13:AB17)*AN17/1000</f>
        <v>0</v>
      </c>
      <c r="BA17">
        <f>SUM(AC$13:AC17)*AO17/1000</f>
        <v>0</v>
      </c>
      <c r="BB17">
        <f>SUM(AD$13:AD17)*AP17/1000</f>
        <v>0</v>
      </c>
      <c r="BC17">
        <f>SUM(AE$13:AE17)*AQ17/1000</f>
        <v>0</v>
      </c>
      <c r="BD17">
        <f>SUM(AF$13:AF17)*AR17/1000</f>
        <v>0</v>
      </c>
      <c r="BE17">
        <f>SUM(AG$13:AG17)*AS17/1000</f>
        <v>0</v>
      </c>
      <c r="BF17">
        <f>SUM(AH$13:AH17)*AT17/1000</f>
        <v>0</v>
      </c>
      <c r="BG17">
        <f>SUM(AI$13:AI17)*AU17/1000</f>
        <v>0</v>
      </c>
      <c r="BH17">
        <f>SUM(AJ$13:AJ17)*AV17/1000</f>
        <v>0</v>
      </c>
      <c r="BI17">
        <f>SUM(AK$13:AK17)*AW17/1000</f>
        <v>0</v>
      </c>
      <c r="BJ17">
        <f t="shared" si="7"/>
        <v>0</v>
      </c>
    </row>
    <row r="18" spans="2:62">
      <c r="B18" s="277">
        <f t="shared" si="5"/>
        <v>2023</v>
      </c>
      <c r="C18" s="10">
        <f t="shared" si="0"/>
        <v>0</v>
      </c>
      <c r="D18" s="61" t="str">
        <f t="shared" si="1"/>
        <v/>
      </c>
      <c r="E18" s="10">
        <f>SUMIF('Table 5'!$J$20:$J$271,B18,'Table 5'!$C$20:$C$271)/SUMIF('Table 5'!$J$20:$J$271,B18,'Table 5'!$F$20:$F$271)</f>
        <v>18.138558297028094</v>
      </c>
      <c r="F18" s="51"/>
      <c r="G18" s="10">
        <f>IFERROR(SUMIF('Table 5'!$J$20:$J$271,B18,'Table 5'!$E$20:$E$271)/SUMIF('Table 5'!$J$20:$J$271,B18,'Table 5'!$F$20:$F$271),0)</f>
        <v>18.138558297028094</v>
      </c>
      <c r="H18" s="50"/>
      <c r="I18"/>
      <c r="M18" s="198"/>
      <c r="O18">
        <f t="shared" si="2"/>
        <v>2023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AB18">
        <f t="shared" si="6"/>
        <v>0</v>
      </c>
      <c r="AC18">
        <f t="shared" si="3"/>
        <v>0</v>
      </c>
      <c r="AD18">
        <f t="shared" si="3"/>
        <v>0</v>
      </c>
      <c r="AE18">
        <f t="shared" si="3"/>
        <v>0</v>
      </c>
      <c r="AF18">
        <f t="shared" si="3"/>
        <v>0</v>
      </c>
      <c r="AG18">
        <f t="shared" si="3"/>
        <v>0</v>
      </c>
      <c r="AH18">
        <f t="shared" si="3"/>
        <v>0</v>
      </c>
      <c r="AI18">
        <f t="shared" si="3"/>
        <v>0</v>
      </c>
      <c r="AJ18">
        <f t="shared" si="3"/>
        <v>0</v>
      </c>
      <c r="AK18">
        <f t="shared" si="3"/>
        <v>0</v>
      </c>
      <c r="AN18">
        <f>VLOOKUP($O18,'Table 3 WY Wind 2021'!$B$10:$J$36,9,FALSE)</f>
        <v>97.11</v>
      </c>
      <c r="AO18">
        <f>VLOOKUP($O18,'Table 3 DJ Wind 2031'!$B$10:$J$36,9,FALSE)</f>
        <v>189.43</v>
      </c>
      <c r="AP18">
        <f>VLOOKUP($O18,'Table 3 ID Wind 2036'!$B$10:$J$36,9,FALSE)</f>
        <v>192.67</v>
      </c>
      <c r="AQ18">
        <f>VLOOKUP($O18,'Table 3 30 MW Geoth 2029'!$B$10:$J$36,9,FALSE)</f>
        <v>711.53</v>
      </c>
      <c r="AR18">
        <f>VLOOKUP($O18,'Table 3 200 MW (UT N) 2029)'!$B$11:$H$41,7,FALSE)</f>
        <v>121.26</v>
      </c>
      <c r="AS18">
        <f>VLOOKUP($O18,'Table 3 436MW (West M) 2030'!$B$11:$I$41,7,FALSE)</f>
        <v>180.37</v>
      </c>
      <c r="AT18">
        <f>VLOOKUP($O18,'Table 3 477 MW (Wyo) 2033'!$B$11:$I$41,7,FALSE)</f>
        <v>184.75</v>
      </c>
      <c r="AU18">
        <f>VLOOKUP($O18,'Table 3 200 MW (Wyo) 2033'!$B$11:$I$41,7,FALSE)</f>
        <v>159.32</v>
      </c>
      <c r="AV18">
        <f>VLOOKUP($O18,'Table 3 Yakima Solar 2028'!$B$10:$K$36,9,FALSE)</f>
        <v>172.5</v>
      </c>
      <c r="AW18">
        <f>VLOOKUP($O18,'Table 3 UT Solar 2031'!$B$10:$K$36,9,FALSE)</f>
        <v>178.81</v>
      </c>
      <c r="AZ18">
        <f>SUM(AB$13:AB18)*AN18/1000</f>
        <v>0</v>
      </c>
      <c r="BA18">
        <f>SUM(AC$13:AC18)*AO18/1000</f>
        <v>0</v>
      </c>
      <c r="BB18">
        <f>SUM(AD$13:AD18)*AP18/1000</f>
        <v>0</v>
      </c>
      <c r="BC18">
        <f>SUM(AE$13:AE18)*AQ18/1000</f>
        <v>0</v>
      </c>
      <c r="BD18">
        <f>SUM(AF$13:AF18)*AR18/1000</f>
        <v>0</v>
      </c>
      <c r="BE18">
        <f>SUM(AG$13:AG18)*AS18/1000</f>
        <v>0</v>
      </c>
      <c r="BF18">
        <f>SUM(AH$13:AH18)*AT18/1000</f>
        <v>0</v>
      </c>
      <c r="BG18">
        <f>SUM(AI$13:AI18)*AU18/1000</f>
        <v>0</v>
      </c>
      <c r="BH18">
        <f>SUM(AJ$13:AJ18)*AV18/1000</f>
        <v>0</v>
      </c>
      <c r="BI18">
        <f>SUM(AK$13:AK18)*AW18/1000</f>
        <v>0</v>
      </c>
      <c r="BJ18">
        <f t="shared" si="7"/>
        <v>0</v>
      </c>
    </row>
    <row r="19" spans="2:62">
      <c r="B19" s="277">
        <f t="shared" si="5"/>
        <v>2024</v>
      </c>
      <c r="C19" s="10">
        <f t="shared" si="0"/>
        <v>0</v>
      </c>
      <c r="D19" s="61" t="str">
        <f t="shared" si="1"/>
        <v/>
      </c>
      <c r="E19" s="10">
        <f>SUMIF('Table 5'!$J$20:$J$271,B19,'Table 5'!$C$20:$C$271)/SUMIF('Table 5'!$J$20:$J$271,B19,'Table 5'!$F$20:$F$271)</f>
        <v>17.854739373393237</v>
      </c>
      <c r="F19" s="51"/>
      <c r="G19" s="10">
        <f>IFERROR(SUMIF('Table 5'!$J$20:$J$271,B19,'Table 5'!$E$20:$E$271)/SUMIF('Table 5'!$J$20:$J$271,B19,'Table 5'!$F$20:$F$271),0)</f>
        <v>17.854739373393237</v>
      </c>
      <c r="H19" s="50"/>
      <c r="I19"/>
      <c r="M19" s="198"/>
      <c r="O19">
        <f t="shared" si="2"/>
        <v>2024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AB19">
        <f t="shared" si="6"/>
        <v>0</v>
      </c>
      <c r="AC19">
        <f t="shared" si="3"/>
        <v>0</v>
      </c>
      <c r="AD19">
        <f t="shared" si="3"/>
        <v>0</v>
      </c>
      <c r="AE19">
        <f t="shared" si="3"/>
        <v>0</v>
      </c>
      <c r="AF19">
        <f t="shared" si="3"/>
        <v>0</v>
      </c>
      <c r="AG19">
        <f t="shared" si="3"/>
        <v>0</v>
      </c>
      <c r="AH19">
        <f t="shared" si="3"/>
        <v>0</v>
      </c>
      <c r="AI19">
        <f t="shared" si="3"/>
        <v>0</v>
      </c>
      <c r="AJ19">
        <f t="shared" si="3"/>
        <v>0</v>
      </c>
      <c r="AK19">
        <f t="shared" si="3"/>
        <v>0</v>
      </c>
      <c r="AN19">
        <f>VLOOKUP($O19,'Table 3 WY Wind 2021'!$B$10:$J$36,9,FALSE)</f>
        <v>99.35</v>
      </c>
      <c r="AO19">
        <f>VLOOKUP($O19,'Table 3 DJ Wind 2031'!$B$10:$J$36,9,FALSE)</f>
        <v>193.82</v>
      </c>
      <c r="AP19">
        <f>VLOOKUP($O19,'Table 3 ID Wind 2036'!$B$10:$J$36,9,FALSE)</f>
        <v>197.13</v>
      </c>
      <c r="AQ19">
        <f>VLOOKUP($O19,'Table 3 30 MW Geoth 2029'!$B$10:$J$36,9,FALSE)</f>
        <v>727.98</v>
      </c>
      <c r="AR19">
        <f>VLOOKUP($O19,'Table 3 200 MW (UT N) 2029)'!$B$11:$H$41,7,FALSE)</f>
        <v>124.06</v>
      </c>
      <c r="AS19">
        <f>VLOOKUP($O19,'Table 3 436MW (West M) 2030'!$B$11:$I$41,7,FALSE)</f>
        <v>184.52</v>
      </c>
      <c r="AT19">
        <f>VLOOKUP($O19,'Table 3 477 MW (Wyo) 2033'!$B$11:$I$41,7,FALSE)</f>
        <v>189.03</v>
      </c>
      <c r="AU19">
        <f>VLOOKUP($O19,'Table 3 200 MW (Wyo) 2033'!$B$11:$I$41,7,FALSE)</f>
        <v>163</v>
      </c>
      <c r="AV19">
        <f>VLOOKUP($O19,'Table 3 Yakima Solar 2028'!$B$10:$K$36,9,FALSE)</f>
        <v>176.48</v>
      </c>
      <c r="AW19">
        <f>VLOOKUP($O19,'Table 3 UT Solar 2031'!$B$10:$K$36,9,FALSE)</f>
        <v>182.94</v>
      </c>
      <c r="AZ19">
        <f>SUM(AB$13:AB19)*AN19/1000</f>
        <v>0</v>
      </c>
      <c r="BA19">
        <f>SUM(AC$13:AC19)*AO19/1000</f>
        <v>0</v>
      </c>
      <c r="BB19">
        <f>SUM(AD$13:AD19)*AP19/1000</f>
        <v>0</v>
      </c>
      <c r="BC19">
        <f>SUM(AE$13:AE19)*AQ19/1000</f>
        <v>0</v>
      </c>
      <c r="BD19">
        <f>SUM(AF$13:AF19)*AR19/1000</f>
        <v>0</v>
      </c>
      <c r="BE19">
        <f>SUM(AG$13:AG19)*AS19/1000</f>
        <v>0</v>
      </c>
      <c r="BF19">
        <f>SUM(AH$13:AH19)*AT19/1000</f>
        <v>0</v>
      </c>
      <c r="BG19">
        <f>SUM(AI$13:AI19)*AU19/1000</f>
        <v>0</v>
      </c>
      <c r="BH19">
        <f>SUM(AJ$13:AJ19)*AV19/1000</f>
        <v>0</v>
      </c>
      <c r="BI19">
        <f>SUM(AK$13:AK19)*AW19/1000</f>
        <v>0</v>
      </c>
      <c r="BJ19">
        <f t="shared" si="7"/>
        <v>0</v>
      </c>
    </row>
    <row r="20" spans="2:62">
      <c r="B20" s="277">
        <f t="shared" si="5"/>
        <v>2025</v>
      </c>
      <c r="C20" s="10">
        <f t="shared" si="0"/>
        <v>0</v>
      </c>
      <c r="D20" s="61" t="str">
        <f t="shared" si="1"/>
        <v/>
      </c>
      <c r="E20" s="10">
        <f>SUMIF('Table 5'!$J$20:$J$271,B20,'Table 5'!$C$20:$C$271)/SUMIF('Table 5'!$J$20:$J$271,B20,'Table 5'!$F$20:$F$271)</f>
        <v>21.581785314483977</v>
      </c>
      <c r="F20" s="51"/>
      <c r="G20" s="10">
        <f>IFERROR(SUMIF('Table 5'!$J$20:$J$271,B20,'Table 5'!$E$20:$E$271)/SUMIF('Table 5'!$J$20:$J$271,B20,'Table 5'!$F$20:$F$271),0)</f>
        <v>21.581785314483977</v>
      </c>
      <c r="H20" s="50"/>
      <c r="I20"/>
      <c r="M20" s="198"/>
      <c r="O20">
        <f t="shared" si="2"/>
        <v>2025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AB20">
        <f t="shared" si="6"/>
        <v>0</v>
      </c>
      <c r="AC20">
        <f t="shared" si="3"/>
        <v>0</v>
      </c>
      <c r="AD20">
        <f t="shared" si="3"/>
        <v>0</v>
      </c>
      <c r="AE20">
        <f t="shared" si="3"/>
        <v>0</v>
      </c>
      <c r="AF20">
        <f t="shared" si="3"/>
        <v>0</v>
      </c>
      <c r="AG20">
        <f t="shared" si="3"/>
        <v>0</v>
      </c>
      <c r="AH20">
        <f t="shared" si="3"/>
        <v>0</v>
      </c>
      <c r="AI20">
        <f t="shared" si="3"/>
        <v>0</v>
      </c>
      <c r="AJ20">
        <f t="shared" si="3"/>
        <v>0</v>
      </c>
      <c r="AK20">
        <f t="shared" si="3"/>
        <v>0</v>
      </c>
      <c r="AN20">
        <f>VLOOKUP($O20,'Table 3 WY Wind 2021'!$B$10:$J$36,9,FALSE)</f>
        <v>101.67</v>
      </c>
      <c r="AO20">
        <f>VLOOKUP($O20,'Table 3 DJ Wind 2031'!$B$10:$J$36,9,FALSE)</f>
        <v>198.33</v>
      </c>
      <c r="AP20">
        <f>VLOOKUP($O20,'Table 3 ID Wind 2036'!$B$10:$J$36,9,FALSE)</f>
        <v>201.7</v>
      </c>
      <c r="AQ20">
        <f>VLOOKUP($O20,'Table 3 30 MW Geoth 2029'!$B$10:$J$36,9,FALSE)</f>
        <v>744.81</v>
      </c>
      <c r="AR20">
        <f>VLOOKUP($O20,'Table 3 200 MW (UT N) 2029)'!$B$11:$H$41,7,FALSE)</f>
        <v>126.95</v>
      </c>
      <c r="AS20">
        <f>VLOOKUP($O20,'Table 3 436MW (West M) 2030'!$B$11:$I$41,7,FALSE)</f>
        <v>188.83</v>
      </c>
      <c r="AT20">
        <f>VLOOKUP($O20,'Table 3 477 MW (Wyo) 2033'!$B$11:$I$41,7,FALSE)</f>
        <v>193.4</v>
      </c>
      <c r="AU20">
        <f>VLOOKUP($O20,'Table 3 200 MW (Wyo) 2033'!$B$11:$I$41,7,FALSE)</f>
        <v>166.79</v>
      </c>
      <c r="AV20">
        <f>VLOOKUP($O20,'Table 3 Yakima Solar 2028'!$B$10:$K$36,9,FALSE)</f>
        <v>180.58</v>
      </c>
      <c r="AW20">
        <f>VLOOKUP($O20,'Table 3 UT Solar 2031'!$B$10:$K$36,9,FALSE)</f>
        <v>187.17</v>
      </c>
      <c r="AZ20">
        <f>SUM(AB$13:AB20)*AN20/1000</f>
        <v>0</v>
      </c>
      <c r="BA20">
        <f>SUM(AC$13:AC20)*AO20/1000</f>
        <v>0</v>
      </c>
      <c r="BB20">
        <f>SUM(AD$13:AD20)*AP20/1000</f>
        <v>0</v>
      </c>
      <c r="BC20">
        <f>SUM(AE$13:AE20)*AQ20/1000</f>
        <v>0</v>
      </c>
      <c r="BD20">
        <f>SUM(AF$13:AF20)*AR20/1000</f>
        <v>0</v>
      </c>
      <c r="BE20">
        <f>SUM(AG$13:AG20)*AS20/1000</f>
        <v>0</v>
      </c>
      <c r="BF20">
        <f>SUM(AH$13:AH20)*AT20/1000</f>
        <v>0</v>
      </c>
      <c r="BG20">
        <f>SUM(AI$13:AI20)*AU20/1000</f>
        <v>0</v>
      </c>
      <c r="BH20">
        <f>SUM(AJ$13:AJ20)*AV20/1000</f>
        <v>0</v>
      </c>
      <c r="BI20">
        <f>SUM(AK$13:AK20)*AW20/1000</f>
        <v>0</v>
      </c>
      <c r="BJ20">
        <f t="shared" si="7"/>
        <v>0</v>
      </c>
    </row>
    <row r="21" spans="2:62">
      <c r="B21" s="277">
        <f t="shared" si="5"/>
        <v>2026</v>
      </c>
      <c r="C21" s="10">
        <f t="shared" si="0"/>
        <v>0</v>
      </c>
      <c r="D21" s="61" t="str">
        <f t="shared" si="1"/>
        <v/>
      </c>
      <c r="E21" s="10">
        <f>SUMIF('Table 5'!$J$20:$J$271,B21,'Table 5'!$C$20:$C$271)/SUMIF('Table 5'!$J$20:$J$271,B21,'Table 5'!$F$20:$F$271)</f>
        <v>22.636228293327253</v>
      </c>
      <c r="F21" s="51"/>
      <c r="G21" s="10">
        <f>IFERROR(SUMIF('Table 5'!$J$20:$J$271,B21,'Table 5'!$E$20:$E$271)/SUMIF('Table 5'!$J$20:$J$271,B21,'Table 5'!$F$20:$F$271),0)</f>
        <v>22.636228293327253</v>
      </c>
      <c r="H21" s="50"/>
      <c r="I21"/>
      <c r="M21" s="198"/>
      <c r="O21">
        <f t="shared" si="2"/>
        <v>2026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AB21">
        <f t="shared" si="6"/>
        <v>0</v>
      </c>
      <c r="AC21">
        <f t="shared" si="3"/>
        <v>0</v>
      </c>
      <c r="AD21">
        <f t="shared" si="3"/>
        <v>0</v>
      </c>
      <c r="AE21">
        <f t="shared" si="3"/>
        <v>0</v>
      </c>
      <c r="AF21">
        <f t="shared" si="3"/>
        <v>0</v>
      </c>
      <c r="AG21">
        <f t="shared" si="3"/>
        <v>0</v>
      </c>
      <c r="AH21">
        <f t="shared" si="3"/>
        <v>0</v>
      </c>
      <c r="AI21">
        <f t="shared" si="3"/>
        <v>0</v>
      </c>
      <c r="AJ21">
        <f t="shared" si="3"/>
        <v>0</v>
      </c>
      <c r="AK21">
        <f t="shared" si="3"/>
        <v>0</v>
      </c>
      <c r="AN21">
        <f>VLOOKUP($O21,'Table 3 WY Wind 2021'!$B$10:$J$36,9,FALSE)</f>
        <v>104</v>
      </c>
      <c r="AO21">
        <f>VLOOKUP($O21,'Table 3 DJ Wind 2031'!$B$10:$J$36,9,FALSE)</f>
        <v>202.88</v>
      </c>
      <c r="AP21">
        <f>VLOOKUP($O21,'Table 3 ID Wind 2036'!$B$10:$J$36,9,FALSE)</f>
        <v>206.33</v>
      </c>
      <c r="AQ21">
        <f>VLOOKUP($O21,'Table 3 30 MW Geoth 2029'!$B$10:$J$36,9,FALSE)</f>
        <v>761.89</v>
      </c>
      <c r="AR21">
        <f>VLOOKUP($O21,'Table 3 200 MW (UT N) 2029)'!$B$11:$H$41,7,FALSE)</f>
        <v>129.86000000000001</v>
      </c>
      <c r="AS21">
        <f>VLOOKUP($O21,'Table 3 436MW (West M) 2030'!$B$11:$I$41,7,FALSE)</f>
        <v>193.18</v>
      </c>
      <c r="AT21">
        <f>VLOOKUP($O21,'Table 3 477 MW (Wyo) 2033'!$B$11:$I$41,7,FALSE)</f>
        <v>197.83</v>
      </c>
      <c r="AU21">
        <f>VLOOKUP($O21,'Table 3 200 MW (Wyo) 2033'!$B$11:$I$41,7,FALSE)</f>
        <v>170.6</v>
      </c>
      <c r="AV21">
        <f>VLOOKUP($O21,'Table 3 Yakima Solar 2028'!$B$10:$K$36,9,FALSE)</f>
        <v>184.72</v>
      </c>
      <c r="AW21">
        <f>VLOOKUP($O21,'Table 3 UT Solar 2031'!$B$10:$K$36,9,FALSE)</f>
        <v>191.46</v>
      </c>
      <c r="AZ21">
        <f>SUM(AB$13:AB21)*AN21/1000</f>
        <v>0</v>
      </c>
      <c r="BA21">
        <f>SUM(AC$13:AC21)*AO21/1000</f>
        <v>0</v>
      </c>
      <c r="BB21">
        <f>SUM(AD$13:AD21)*AP21/1000</f>
        <v>0</v>
      </c>
      <c r="BC21">
        <f>SUM(AE$13:AE21)*AQ21/1000</f>
        <v>0</v>
      </c>
      <c r="BD21">
        <f>SUM(AF$13:AF21)*AR21/1000</f>
        <v>0</v>
      </c>
      <c r="BE21">
        <f>SUM(AG$13:AG21)*AS21/1000</f>
        <v>0</v>
      </c>
      <c r="BF21">
        <f>SUM(AH$13:AH21)*AT21/1000</f>
        <v>0</v>
      </c>
      <c r="BG21">
        <f>SUM(AI$13:AI21)*AU21/1000</f>
        <v>0</v>
      </c>
      <c r="BH21">
        <f>SUM(AJ$13:AJ21)*AV21/1000</f>
        <v>0</v>
      </c>
      <c r="BI21">
        <f>SUM(AK$13:AK21)*AW21/1000</f>
        <v>0</v>
      </c>
      <c r="BJ21">
        <f t="shared" si="7"/>
        <v>0</v>
      </c>
    </row>
    <row r="22" spans="2:62">
      <c r="B22" s="277">
        <f t="shared" si="5"/>
        <v>2027</v>
      </c>
      <c r="C22" s="10">
        <f t="shared" si="0"/>
        <v>0</v>
      </c>
      <c r="D22" s="61" t="str">
        <f t="shared" si="1"/>
        <v/>
      </c>
      <c r="E22" s="10">
        <f>SUMIF('Table 5'!$J$20:$J$271,B22,'Table 5'!$C$20:$C$271)/SUMIF('Table 5'!$J$20:$J$271,B22,'Table 5'!$F$20:$F$271)</f>
        <v>21.981896042897048</v>
      </c>
      <c r="F22" s="51"/>
      <c r="G22" s="10">
        <f>IFERROR(SUMIF('Table 5'!$J$20:$J$271,B22,'Table 5'!$E$20:$E$271)/SUMIF('Table 5'!$J$20:$J$271,B22,'Table 5'!$F$20:$F$271),0)</f>
        <v>21.981896042897048</v>
      </c>
      <c r="H22" s="50"/>
      <c r="I22"/>
      <c r="M22" s="198"/>
      <c r="O22">
        <f t="shared" si="2"/>
        <v>2027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AB22">
        <f t="shared" si="6"/>
        <v>0</v>
      </c>
      <c r="AC22">
        <f t="shared" si="3"/>
        <v>0</v>
      </c>
      <c r="AD22">
        <f t="shared" si="3"/>
        <v>0</v>
      </c>
      <c r="AE22">
        <f t="shared" si="3"/>
        <v>0</v>
      </c>
      <c r="AF22">
        <f t="shared" si="3"/>
        <v>0</v>
      </c>
      <c r="AG22">
        <f t="shared" si="3"/>
        <v>0</v>
      </c>
      <c r="AH22">
        <f t="shared" si="3"/>
        <v>0</v>
      </c>
      <c r="AI22">
        <f t="shared" si="3"/>
        <v>0</v>
      </c>
      <c r="AJ22">
        <f t="shared" si="3"/>
        <v>0</v>
      </c>
      <c r="AK22">
        <f t="shared" si="3"/>
        <v>0</v>
      </c>
      <c r="AN22">
        <f>VLOOKUP($O22,'Table 3 WY Wind 2021'!$B$10:$J$36,9,FALSE)</f>
        <v>106.4</v>
      </c>
      <c r="AO22">
        <f>VLOOKUP($O22,'Table 3 DJ Wind 2031'!$B$10:$J$36,9,FALSE)</f>
        <v>207.58</v>
      </c>
      <c r="AP22">
        <f>VLOOKUP($O22,'Table 3 ID Wind 2036'!$B$10:$J$36,9,FALSE)</f>
        <v>211.1</v>
      </c>
      <c r="AQ22">
        <f>VLOOKUP($O22,'Table 3 30 MW Geoth 2029'!$B$10:$J$36,9,FALSE)</f>
        <v>779.52</v>
      </c>
      <c r="AR22">
        <f>VLOOKUP($O22,'Table 3 200 MW (UT N) 2029)'!$B$11:$H$41,7,FALSE)</f>
        <v>132.88</v>
      </c>
      <c r="AS22">
        <f>VLOOKUP($O22,'Table 3 436MW (West M) 2030'!$B$11:$I$41,7,FALSE)</f>
        <v>197.66</v>
      </c>
      <c r="AT22">
        <f>VLOOKUP($O22,'Table 3 477 MW (Wyo) 2033'!$B$11:$I$41,7,FALSE)</f>
        <v>202.38</v>
      </c>
      <c r="AU22">
        <f>VLOOKUP($O22,'Table 3 200 MW (Wyo) 2033'!$B$11:$I$41,7,FALSE)</f>
        <v>174.56</v>
      </c>
      <c r="AV22">
        <f>VLOOKUP($O22,'Table 3 Yakima Solar 2028'!$B$10:$K$36,9,FALSE)</f>
        <v>188.99</v>
      </c>
      <c r="AW22">
        <f>VLOOKUP($O22,'Table 3 UT Solar 2031'!$B$10:$K$36,9,FALSE)</f>
        <v>195.9</v>
      </c>
      <c r="AZ22">
        <f>SUM(AB$13:AB22)*AN22/1000</f>
        <v>0</v>
      </c>
      <c r="BA22">
        <f>SUM(AC$13:AC22)*AO22/1000</f>
        <v>0</v>
      </c>
      <c r="BB22">
        <f>SUM(AD$13:AD22)*AP22/1000</f>
        <v>0</v>
      </c>
      <c r="BC22">
        <f>SUM(AE$13:AE22)*AQ22/1000</f>
        <v>0</v>
      </c>
      <c r="BD22">
        <f>SUM(AF$13:AF22)*AR22/1000</f>
        <v>0</v>
      </c>
      <c r="BE22">
        <f>SUM(AG$13:AG22)*AS22/1000</f>
        <v>0</v>
      </c>
      <c r="BF22">
        <f>SUM(AH$13:AH22)*AT22/1000</f>
        <v>0</v>
      </c>
      <c r="BG22">
        <f>SUM(AI$13:AI22)*AU22/1000</f>
        <v>0</v>
      </c>
      <c r="BH22">
        <f>SUM(AJ$13:AJ22)*AV22/1000</f>
        <v>0</v>
      </c>
      <c r="BI22">
        <f>SUM(AK$13:AK22)*AW22/1000</f>
        <v>0</v>
      </c>
      <c r="BJ22">
        <f t="shared" si="7"/>
        <v>0</v>
      </c>
    </row>
    <row r="23" spans="2:62">
      <c r="B23" s="277">
        <f t="shared" si="5"/>
        <v>2028</v>
      </c>
      <c r="C23" s="10">
        <f t="shared" si="0"/>
        <v>0</v>
      </c>
      <c r="D23" s="61" t="str">
        <f t="shared" si="1"/>
        <v/>
      </c>
      <c r="E23" s="10">
        <f>SUMIF('Table 5'!$J$20:$J$271,B23,'Table 5'!$C$20:$C$271)/SUMIF('Table 5'!$J$20:$J$271,B23,'Table 5'!$F$20:$F$271)</f>
        <v>30.575192771811036</v>
      </c>
      <c r="F23" s="51"/>
      <c r="G23" s="10">
        <f>IFERROR(SUMIF('Table 5'!$J$20:$J$271,B23,'Table 5'!$E$20:$E$271)/SUMIF('Table 5'!$J$20:$J$271,B23,'Table 5'!$F$20:$F$271),0)</f>
        <v>30.575192771811036</v>
      </c>
      <c r="H23" s="50"/>
      <c r="I23"/>
      <c r="M23" s="198"/>
      <c r="O23">
        <f t="shared" si="2"/>
        <v>2028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AB23">
        <f t="shared" si="6"/>
        <v>0</v>
      </c>
      <c r="AC23">
        <f t="shared" si="3"/>
        <v>0</v>
      </c>
      <c r="AD23">
        <f t="shared" si="3"/>
        <v>0</v>
      </c>
      <c r="AE23">
        <f t="shared" si="3"/>
        <v>0</v>
      </c>
      <c r="AF23">
        <f t="shared" si="3"/>
        <v>0</v>
      </c>
      <c r="AG23">
        <f t="shared" si="3"/>
        <v>0</v>
      </c>
      <c r="AH23">
        <f t="shared" si="3"/>
        <v>0</v>
      </c>
      <c r="AI23">
        <f t="shared" si="3"/>
        <v>0</v>
      </c>
      <c r="AJ23">
        <f t="shared" si="3"/>
        <v>0</v>
      </c>
      <c r="AK23">
        <f t="shared" si="3"/>
        <v>0</v>
      </c>
      <c r="AN23">
        <f>VLOOKUP($O23,'Table 3 WY Wind 2021'!$B$10:$J$36,9,FALSE)</f>
        <v>108.88</v>
      </c>
      <c r="AO23">
        <f>VLOOKUP($O23,'Table 3 DJ Wind 2031'!$B$10:$J$36,9,FALSE)</f>
        <v>212.4</v>
      </c>
      <c r="AP23">
        <f>VLOOKUP($O23,'Table 3 ID Wind 2036'!$B$10:$J$36,9,FALSE)</f>
        <v>216.01</v>
      </c>
      <c r="AQ23">
        <f>VLOOKUP($O23,'Table 3 30 MW Geoth 2029'!$B$10:$J$36,9,FALSE)</f>
        <v>797.63</v>
      </c>
      <c r="AR23">
        <f>VLOOKUP($O23,'Table 3 200 MW (UT N) 2029)'!$B$11:$H$41,7,FALSE)</f>
        <v>135.97</v>
      </c>
      <c r="AS23">
        <f>VLOOKUP($O23,'Table 3 436MW (West M) 2030'!$B$11:$I$41,7,FALSE)</f>
        <v>202.26</v>
      </c>
      <c r="AT23">
        <f>VLOOKUP($O23,'Table 3 477 MW (Wyo) 2033'!$B$11:$I$41,7,FALSE)</f>
        <v>207.11</v>
      </c>
      <c r="AU23">
        <f>VLOOKUP($O23,'Table 3 200 MW (Wyo) 2033'!$B$11:$I$41,7,FALSE)</f>
        <v>178.62</v>
      </c>
      <c r="AV23">
        <f>VLOOKUP($O23,'Table 3 Yakima Solar 2028'!$B$10:$K$36,9,FALSE)</f>
        <v>193.38</v>
      </c>
      <c r="AW23">
        <f>VLOOKUP($O23,'Table 3 UT Solar 2031'!$B$10:$K$36,9,FALSE)</f>
        <v>200.46</v>
      </c>
      <c r="AZ23">
        <f>SUM(AB$13:AB23)*AN23/1000</f>
        <v>0</v>
      </c>
      <c r="BA23">
        <f>SUM(AC$13:AC23)*AO23/1000</f>
        <v>0</v>
      </c>
      <c r="BB23">
        <f>SUM(AD$13:AD23)*AP23/1000</f>
        <v>0</v>
      </c>
      <c r="BC23">
        <f>SUM(AE$13:AE23)*AQ23/1000</f>
        <v>0</v>
      </c>
      <c r="BD23">
        <f>SUM(AF$13:AF23)*AR23/1000</f>
        <v>0</v>
      </c>
      <c r="BE23">
        <f>SUM(AG$13:AG23)*AS23/1000</f>
        <v>0</v>
      </c>
      <c r="BF23">
        <f>SUM(AH$13:AH23)*AT23/1000</f>
        <v>0</v>
      </c>
      <c r="BG23">
        <f>SUM(AI$13:AI23)*AU23/1000</f>
        <v>0</v>
      </c>
      <c r="BH23">
        <f>SUM(AJ$13:AJ23)*AV23/1000</f>
        <v>0</v>
      </c>
      <c r="BI23">
        <f>SUM(AK$13:AK23)*AW23/1000</f>
        <v>0</v>
      </c>
      <c r="BJ23">
        <f t="shared" si="7"/>
        <v>0</v>
      </c>
    </row>
    <row r="24" spans="2:62">
      <c r="B24" s="277">
        <f t="shared" si="5"/>
        <v>2029</v>
      </c>
      <c r="C24" s="10">
        <f t="shared" si="0"/>
        <v>0</v>
      </c>
      <c r="D24" s="61" t="str">
        <f t="shared" si="1"/>
        <v/>
      </c>
      <c r="E24" s="10">
        <f>SUMIF('Table 5'!$J$20:$J$271,B24,'Table 5'!$C$20:$C$271)/SUMIF('Table 5'!$J$20:$J$271,B24,'Table 5'!$F$20:$F$271)</f>
        <v>35.261041391308382</v>
      </c>
      <c r="F24" s="51"/>
      <c r="G24" s="10">
        <f>IFERROR(SUMIF('Table 5'!$J$20:$J$271,B24,'Table 5'!$E$20:$E$271)/SUMIF('Table 5'!$J$20:$J$271,B24,'Table 5'!$F$20:$F$271),0)</f>
        <v>35.261041391308382</v>
      </c>
      <c r="H24" s="50"/>
      <c r="I24"/>
      <c r="M24" s="198"/>
      <c r="O24">
        <f t="shared" si="2"/>
        <v>2029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AB24">
        <f t="shared" si="6"/>
        <v>0</v>
      </c>
      <c r="AC24">
        <f t="shared" si="3"/>
        <v>0</v>
      </c>
      <c r="AD24">
        <f t="shared" si="3"/>
        <v>0</v>
      </c>
      <c r="AE24">
        <f t="shared" si="3"/>
        <v>0</v>
      </c>
      <c r="AF24">
        <f t="shared" si="3"/>
        <v>0</v>
      </c>
      <c r="AG24">
        <f t="shared" si="3"/>
        <v>0</v>
      </c>
      <c r="AH24">
        <f t="shared" si="3"/>
        <v>0</v>
      </c>
      <c r="AI24">
        <f t="shared" si="3"/>
        <v>0</v>
      </c>
      <c r="AJ24">
        <f t="shared" si="3"/>
        <v>0</v>
      </c>
      <c r="AK24">
        <f t="shared" si="3"/>
        <v>0</v>
      </c>
      <c r="AN24">
        <f>VLOOKUP($O24,'Table 3 WY Wind 2021'!$B$10:$J$36,9,FALSE)</f>
        <v>111.45</v>
      </c>
      <c r="AO24">
        <f>VLOOKUP($O24,'Table 3 DJ Wind 2031'!$B$10:$J$36,9,FALSE)</f>
        <v>217.43</v>
      </c>
      <c r="AP24">
        <f>VLOOKUP($O24,'Table 3 ID Wind 2036'!$B$10:$J$36,9,FALSE)</f>
        <v>221.12</v>
      </c>
      <c r="AQ24">
        <f>VLOOKUP($O24,'Table 3 30 MW Geoth 2029'!$B$10:$J$36,9,FALSE)</f>
        <v>816.52</v>
      </c>
      <c r="AR24">
        <f>VLOOKUP($O24,'Table 3 200 MW (UT N) 2029)'!$B$11:$H$41,7,FALSE)</f>
        <v>139.18</v>
      </c>
      <c r="AS24">
        <f>VLOOKUP($O24,'Table 3 436MW (West M) 2030'!$B$11:$I$41,7,FALSE)</f>
        <v>207.03</v>
      </c>
      <c r="AT24">
        <f>VLOOKUP($O24,'Table 3 477 MW (Wyo) 2033'!$B$11:$I$41,7,FALSE)</f>
        <v>212.02</v>
      </c>
      <c r="AU24">
        <f>VLOOKUP($O24,'Table 3 200 MW (Wyo) 2033'!$B$11:$I$41,7,FALSE)</f>
        <v>182.83</v>
      </c>
      <c r="AV24">
        <f>VLOOKUP($O24,'Table 3 Yakima Solar 2028'!$B$10:$K$36,9,FALSE)</f>
        <v>197.96</v>
      </c>
      <c r="AW24">
        <f>VLOOKUP($O24,'Table 3 UT Solar 2031'!$B$10:$K$36,9,FALSE)</f>
        <v>205.19</v>
      </c>
      <c r="AZ24">
        <f>SUM(AB$13:AB24)*AN24/1000</f>
        <v>0</v>
      </c>
      <c r="BA24">
        <f>SUM(AC$13:AC24)*AO24/1000</f>
        <v>0</v>
      </c>
      <c r="BB24">
        <f>SUM(AD$13:AD24)*AP24/1000</f>
        <v>0</v>
      </c>
      <c r="BC24">
        <f>SUM(AE$13:AE24)*AQ24/1000</f>
        <v>0</v>
      </c>
      <c r="BD24">
        <f>SUM(AF$13:AF24)*AR24/1000</f>
        <v>0</v>
      </c>
      <c r="BE24">
        <f>SUM(AG$13:AG24)*AS24/1000</f>
        <v>0</v>
      </c>
      <c r="BF24">
        <f>SUM(AH$13:AH24)*AT24/1000</f>
        <v>0</v>
      </c>
      <c r="BG24">
        <f>SUM(AI$13:AI24)*AU24/1000</f>
        <v>0</v>
      </c>
      <c r="BH24">
        <f>SUM(AJ$13:AJ24)*AV24/1000</f>
        <v>0</v>
      </c>
      <c r="BI24">
        <f>SUM(AK$13:AK24)*AW24/1000</f>
        <v>0</v>
      </c>
      <c r="BJ24">
        <f t="shared" si="7"/>
        <v>0</v>
      </c>
    </row>
    <row r="25" spans="2:62">
      <c r="B25" s="277">
        <f t="shared" si="5"/>
        <v>2030</v>
      </c>
      <c r="C25" s="10">
        <f t="shared" si="0"/>
        <v>0</v>
      </c>
      <c r="D25" s="61" t="str">
        <f t="shared" si="1"/>
        <v/>
      </c>
      <c r="E25" s="10">
        <f>SUMIF('Table 5'!$J$20:$J$271,B25,'Table 5'!$C$20:$C$271)/SUMIF('Table 5'!$J$20:$J$271,B25,'Table 5'!$F$20:$F$271)</f>
        <v>39.1863214868348</v>
      </c>
      <c r="F25" s="51"/>
      <c r="G25" s="10">
        <f>IFERROR(SUMIF('Table 5'!$J$20:$J$271,B25,'Table 5'!$E$20:$E$271)/SUMIF('Table 5'!$J$20:$J$271,B25,'Table 5'!$F$20:$F$271),0)</f>
        <v>39.1863214868348</v>
      </c>
      <c r="H25" s="50"/>
      <c r="I25"/>
      <c r="M25" s="198"/>
      <c r="O25">
        <f t="shared" si="2"/>
        <v>2030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AB25">
        <f t="shared" si="6"/>
        <v>0</v>
      </c>
      <c r="AC25">
        <f t="shared" si="3"/>
        <v>0</v>
      </c>
      <c r="AD25">
        <f t="shared" si="3"/>
        <v>0</v>
      </c>
      <c r="AE25">
        <f t="shared" si="3"/>
        <v>0</v>
      </c>
      <c r="AF25">
        <f t="shared" si="3"/>
        <v>0</v>
      </c>
      <c r="AG25">
        <f t="shared" si="3"/>
        <v>0</v>
      </c>
      <c r="AH25">
        <f t="shared" si="3"/>
        <v>0</v>
      </c>
      <c r="AI25">
        <f t="shared" si="3"/>
        <v>0</v>
      </c>
      <c r="AJ25">
        <f t="shared" si="3"/>
        <v>0</v>
      </c>
      <c r="AK25">
        <f t="shared" si="3"/>
        <v>0</v>
      </c>
      <c r="AN25">
        <f>VLOOKUP($O25,'Table 3 WY Wind 2021'!$B$10:$J$36,9,FALSE)</f>
        <v>114.08</v>
      </c>
      <c r="AO25">
        <f>VLOOKUP($O25,'Table 3 DJ Wind 2031'!$B$10:$J$36,9,FALSE)</f>
        <v>222.59</v>
      </c>
      <c r="AP25">
        <f>VLOOKUP($O25,'Table 3 ID Wind 2036'!$B$10:$J$36,9,FALSE)</f>
        <v>226.38</v>
      </c>
      <c r="AQ25">
        <f>VLOOKUP($O25,'Table 3 30 MW Geoth 2029'!$B$10:$J$36,9,FALSE)</f>
        <v>835.97</v>
      </c>
      <c r="AR25">
        <f>VLOOKUP($O25,'Table 3 200 MW (UT N) 2029)'!$B$11:$H$41,7,FALSE)</f>
        <v>142.51</v>
      </c>
      <c r="AS25">
        <f>VLOOKUP($O25,'Table 3 436MW (West M) 2030'!$B$11:$I$41,7,FALSE)</f>
        <v>211.93</v>
      </c>
      <c r="AT25">
        <f>VLOOKUP($O25,'Table 3 477 MW (Wyo) 2033'!$B$11:$I$41,7,FALSE)</f>
        <v>217.05</v>
      </c>
      <c r="AU25">
        <f>VLOOKUP($O25,'Table 3 200 MW (Wyo) 2033'!$B$11:$I$41,7,FALSE)</f>
        <v>187.19</v>
      </c>
      <c r="AV25">
        <f>VLOOKUP($O25,'Table 3 Yakima Solar 2028'!$B$10:$K$36,9,FALSE)</f>
        <v>202.69</v>
      </c>
      <c r="AW25">
        <f>VLOOKUP($O25,'Table 3 UT Solar 2031'!$B$10:$K$36,9,FALSE)</f>
        <v>210.07</v>
      </c>
      <c r="AZ25">
        <f>SUM(AB$13:AB25)*AN25/1000</f>
        <v>0</v>
      </c>
      <c r="BA25">
        <f>SUM(AC$13:AC25)*AO25/1000</f>
        <v>0</v>
      </c>
      <c r="BB25">
        <f>SUM(AD$13:AD25)*AP25/1000</f>
        <v>0</v>
      </c>
      <c r="BC25">
        <f>SUM(AE$13:AE25)*AQ25/1000</f>
        <v>0</v>
      </c>
      <c r="BD25">
        <f>SUM(AF$13:AF25)*AR25/1000</f>
        <v>0</v>
      </c>
      <c r="BE25">
        <f>SUM(AG$13:AG25)*AS25/1000</f>
        <v>0</v>
      </c>
      <c r="BF25">
        <f>SUM(AH$13:AH25)*AT25/1000</f>
        <v>0</v>
      </c>
      <c r="BG25">
        <f>SUM(AI$13:AI25)*AU25/1000</f>
        <v>0</v>
      </c>
      <c r="BH25">
        <f>SUM(AJ$13:AJ25)*AV25/1000</f>
        <v>0</v>
      </c>
      <c r="BI25">
        <f>SUM(AK$13:AK25)*AW25/1000</f>
        <v>0</v>
      </c>
      <c r="BJ25">
        <f t="shared" si="7"/>
        <v>0</v>
      </c>
    </row>
    <row r="26" spans="2:62">
      <c r="B26" s="277">
        <f t="shared" si="5"/>
        <v>2031</v>
      </c>
      <c r="C26" s="10">
        <f t="shared" si="0"/>
        <v>0</v>
      </c>
      <c r="D26" s="61" t="str">
        <f t="shared" si="1"/>
        <v/>
      </c>
      <c r="E26" s="10">
        <f>SUMIF('Table 5'!$J$20:$J$271,B26,'Table 5'!$C$20:$C$271)/SUMIF('Table 5'!$J$20:$J$271,B26,'Table 5'!$F$20:$F$271)</f>
        <v>40.334864187426817</v>
      </c>
      <c r="F26" s="51"/>
      <c r="G26" s="10">
        <f>IFERROR(SUMIF('Table 5'!$J$20:$J$271,B26,'Table 5'!$E$20:$E$271)/SUMIF('Table 5'!$J$20:$J$271,B26,'Table 5'!$F$20:$F$271),0)</f>
        <v>40.334864187426817</v>
      </c>
      <c r="H26" s="50"/>
      <c r="I26"/>
      <c r="M26" s="198"/>
      <c r="O26">
        <f t="shared" si="2"/>
        <v>2031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AB26">
        <f t="shared" si="6"/>
        <v>0</v>
      </c>
      <c r="AC26">
        <f t="shared" si="3"/>
        <v>0</v>
      </c>
      <c r="AD26">
        <f t="shared" si="3"/>
        <v>0</v>
      </c>
      <c r="AE26">
        <f t="shared" si="3"/>
        <v>0</v>
      </c>
      <c r="AF26">
        <f t="shared" si="3"/>
        <v>0</v>
      </c>
      <c r="AG26">
        <f t="shared" si="3"/>
        <v>0</v>
      </c>
      <c r="AH26">
        <f t="shared" si="3"/>
        <v>0</v>
      </c>
      <c r="AI26">
        <f t="shared" si="3"/>
        <v>0</v>
      </c>
      <c r="AJ26">
        <f t="shared" si="3"/>
        <v>0</v>
      </c>
      <c r="AK26">
        <f t="shared" si="3"/>
        <v>0</v>
      </c>
      <c r="AN26">
        <f>VLOOKUP($O26,'Table 3 WY Wind 2021'!$B$10:$J$36,9,FALSE)</f>
        <v>116.8</v>
      </c>
      <c r="AO26">
        <f>VLOOKUP($O26,'Table 3 DJ Wind 2031'!$B$10:$J$36,9,FALSE)</f>
        <v>227.93</v>
      </c>
      <c r="AP26">
        <f>VLOOKUP($O26,'Table 3 ID Wind 2036'!$B$10:$J$36,9,FALSE)</f>
        <v>231.81</v>
      </c>
      <c r="AQ26">
        <f>VLOOKUP($O26,'Table 3 30 MW Geoth 2029'!$B$10:$J$36,9,FALSE)</f>
        <v>856.05</v>
      </c>
      <c r="AR26">
        <f>VLOOKUP($O26,'Table 3 200 MW (UT N) 2029)'!$B$11:$H$41,7,FALSE)</f>
        <v>145.94</v>
      </c>
      <c r="AS26">
        <f>VLOOKUP($O26,'Table 3 436MW (West M) 2030'!$B$11:$I$41,7,FALSE)</f>
        <v>217.05</v>
      </c>
      <c r="AT26">
        <f>VLOOKUP($O26,'Table 3 477 MW (Wyo) 2033'!$B$11:$I$41,7,FALSE)</f>
        <v>222.25</v>
      </c>
      <c r="AU26">
        <f>VLOOKUP($O26,'Table 3 200 MW (Wyo) 2033'!$B$11:$I$41,7,FALSE)</f>
        <v>191.69</v>
      </c>
      <c r="AV26">
        <f>VLOOKUP($O26,'Table 3 Yakima Solar 2028'!$B$10:$K$36,9,FALSE)</f>
        <v>207.55</v>
      </c>
      <c r="AW26">
        <f>VLOOKUP($O26,'Table 3 UT Solar 2031'!$B$10:$K$36,9,FALSE)</f>
        <v>215.13</v>
      </c>
      <c r="AZ26">
        <f>SUM(AB$13:AB26)*AN26/1000</f>
        <v>0</v>
      </c>
      <c r="BA26">
        <f>SUM(AC$13:AC26)*AO26/1000</f>
        <v>0</v>
      </c>
      <c r="BB26">
        <f>SUM(AD$13:AD26)*AP26/1000</f>
        <v>0</v>
      </c>
      <c r="BC26">
        <f>SUM(AE$13:AE26)*AQ26/1000</f>
        <v>0</v>
      </c>
      <c r="BD26">
        <f>SUM(AF$13:AF26)*AR26/1000</f>
        <v>0</v>
      </c>
      <c r="BE26">
        <f>SUM(AG$13:AG26)*AS26/1000</f>
        <v>0</v>
      </c>
      <c r="BF26">
        <f>SUM(AH$13:AH26)*AT26/1000</f>
        <v>0</v>
      </c>
      <c r="BG26">
        <f>SUM(AI$13:AI26)*AU26/1000</f>
        <v>0</v>
      </c>
      <c r="BH26">
        <f>SUM(AJ$13:AJ26)*AV26/1000</f>
        <v>0</v>
      </c>
      <c r="BI26">
        <f>SUM(AK$13:AK26)*AW26/1000</f>
        <v>0</v>
      </c>
      <c r="BJ26">
        <f t="shared" si="7"/>
        <v>0</v>
      </c>
    </row>
    <row r="27" spans="2:62">
      <c r="B27" s="277">
        <f t="shared" si="5"/>
        <v>2032</v>
      </c>
      <c r="C27" s="10">
        <f t="shared" si="0"/>
        <v>0</v>
      </c>
      <c r="D27" s="61" t="str">
        <f t="shared" si="1"/>
        <v/>
      </c>
      <c r="E27" s="10">
        <f>SUMIF('Table 5'!$J$20:$J$271,B27,'Table 5'!$C$20:$C$271)/SUMIF('Table 5'!$J$20:$J$271,B27,'Table 5'!$F$20:$F$271)</f>
        <v>43.600167476540769</v>
      </c>
      <c r="F27" s="51"/>
      <c r="G27" s="10">
        <f>IFERROR(SUMIF('Table 5'!$J$20:$J$271,B27,'Table 5'!$E$20:$E$271)/SUMIF('Table 5'!$J$20:$J$271,B27,'Table 5'!$F$20:$F$271),0)</f>
        <v>43.600167476540769</v>
      </c>
      <c r="H27" s="50"/>
      <c r="I27"/>
      <c r="M27" s="198"/>
      <c r="O27">
        <f t="shared" si="2"/>
        <v>2032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AB27">
        <f t="shared" si="6"/>
        <v>0</v>
      </c>
      <c r="AC27">
        <f t="shared" si="3"/>
        <v>0</v>
      </c>
      <c r="AD27">
        <f t="shared" si="3"/>
        <v>0</v>
      </c>
      <c r="AE27">
        <f t="shared" si="3"/>
        <v>0</v>
      </c>
      <c r="AF27">
        <f t="shared" si="3"/>
        <v>0</v>
      </c>
      <c r="AG27">
        <f t="shared" si="3"/>
        <v>0</v>
      </c>
      <c r="AH27">
        <f t="shared" si="3"/>
        <v>0</v>
      </c>
      <c r="AI27">
        <f t="shared" si="3"/>
        <v>0</v>
      </c>
      <c r="AJ27">
        <f t="shared" si="3"/>
        <v>0</v>
      </c>
      <c r="AK27">
        <f t="shared" si="3"/>
        <v>0</v>
      </c>
      <c r="AN27">
        <f>VLOOKUP($O27,'Table 3 WY Wind 2021'!$B$10:$J$36,9,FALSE)</f>
        <v>119.62</v>
      </c>
      <c r="AO27">
        <f>VLOOKUP($O27,'Table 3 DJ Wind 2031'!$B$10:$J$36,9,FALSE)</f>
        <v>233.41</v>
      </c>
      <c r="AP27">
        <f>VLOOKUP($O27,'Table 3 ID Wind 2036'!$B$10:$J$36,9,FALSE)</f>
        <v>237.39</v>
      </c>
      <c r="AQ27">
        <f>VLOOKUP($O27,'Table 3 30 MW Geoth 2029'!$B$10:$J$36,9,FALSE)</f>
        <v>876.69</v>
      </c>
      <c r="AR27">
        <f>VLOOKUP($O27,'Table 3 200 MW (UT N) 2029)'!$B$11:$H$41,7,FALSE)</f>
        <v>149.43</v>
      </c>
      <c r="AS27">
        <f>VLOOKUP($O27,'Table 3 436MW (West M) 2030'!$B$11:$I$41,7,FALSE)</f>
        <v>222.28</v>
      </c>
      <c r="AT27">
        <f>VLOOKUP($O27,'Table 3 477 MW (Wyo) 2033'!$B$11:$I$41,7,FALSE)</f>
        <v>227.56</v>
      </c>
      <c r="AU27">
        <f>VLOOKUP($O27,'Table 3 200 MW (Wyo) 2033'!$B$11:$I$41,7,FALSE)</f>
        <v>196.29</v>
      </c>
      <c r="AV27">
        <f>VLOOKUP($O27,'Table 3 Yakima Solar 2028'!$B$10:$K$36,9,FALSE)</f>
        <v>212.54</v>
      </c>
      <c r="AW27">
        <f>VLOOKUP($O27,'Table 3 UT Solar 2031'!$B$10:$K$36,9,FALSE)</f>
        <v>220.31</v>
      </c>
      <c r="AZ27">
        <f>SUM(AB$13:AB27)*AN27/1000</f>
        <v>0</v>
      </c>
      <c r="BA27">
        <f>SUM(AC$13:AC27)*AO27/1000</f>
        <v>0</v>
      </c>
      <c r="BB27">
        <f>SUM(AD$13:AD27)*AP27/1000</f>
        <v>0</v>
      </c>
      <c r="BC27">
        <f>SUM(AE$13:AE27)*AQ27/1000</f>
        <v>0</v>
      </c>
      <c r="BD27">
        <f>SUM(AF$13:AF27)*AR27/1000</f>
        <v>0</v>
      </c>
      <c r="BE27">
        <f>SUM(AG$13:AG27)*AS27/1000</f>
        <v>0</v>
      </c>
      <c r="BF27">
        <f>SUM(AH$13:AH27)*AT27/1000</f>
        <v>0</v>
      </c>
      <c r="BG27">
        <f>SUM(AI$13:AI27)*AU27/1000</f>
        <v>0</v>
      </c>
      <c r="BH27">
        <f>SUM(AJ$13:AJ27)*AV27/1000</f>
        <v>0</v>
      </c>
      <c r="BI27">
        <f>SUM(AK$13:AK27)*AW27/1000</f>
        <v>0</v>
      </c>
      <c r="BJ27">
        <f t="shared" si="7"/>
        <v>0</v>
      </c>
    </row>
    <row r="28" spans="2:62">
      <c r="B28" s="277">
        <f t="shared" si="5"/>
        <v>2033</v>
      </c>
      <c r="C28" s="10">
        <f t="shared" si="0"/>
        <v>209.46502479240121</v>
      </c>
      <c r="D28" s="61" t="str">
        <f t="shared" si="1"/>
        <v/>
      </c>
      <c r="E28" s="10">
        <f>SUMIF('Table 5'!$J$20:$J$271,B28,'Table 5'!$C$20:$C$271)/SUMIF('Table 5'!$J$20:$J$271,B28,'Table 5'!$F$20:$F$271)</f>
        <v>-0.46560517097705545</v>
      </c>
      <c r="F28" s="51"/>
      <c r="G28" s="10">
        <f>IFERROR(SUMIF('Table 5'!$J$20:$J$271,B28,'Table 5'!$E$20:$E$271)/SUMIF('Table 5'!$J$20:$J$271,B28,'Table 5'!$F$20:$F$271),0)</f>
        <v>82.529004664223294</v>
      </c>
      <c r="H28" s="50"/>
      <c r="I28"/>
      <c r="M28" s="198"/>
      <c r="O28">
        <f t="shared" si="2"/>
        <v>2033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2.3905483230883817E-2</v>
      </c>
      <c r="Y28">
        <v>5.5136812606145327</v>
      </c>
      <c r="AB28">
        <f t="shared" si="6"/>
        <v>0</v>
      </c>
      <c r="AC28">
        <f t="shared" si="3"/>
        <v>0</v>
      </c>
      <c r="AD28">
        <f t="shared" si="3"/>
        <v>0</v>
      </c>
      <c r="AE28">
        <f t="shared" si="3"/>
        <v>0</v>
      </c>
      <c r="AF28">
        <f t="shared" si="3"/>
        <v>0</v>
      </c>
      <c r="AG28">
        <f t="shared" si="3"/>
        <v>0</v>
      </c>
      <c r="AH28">
        <f t="shared" si="3"/>
        <v>0</v>
      </c>
      <c r="AI28">
        <f t="shared" si="3"/>
        <v>0</v>
      </c>
      <c r="AJ28">
        <f t="shared" si="3"/>
        <v>4.438333130917587E-2</v>
      </c>
      <c r="AK28">
        <f t="shared" si="3"/>
        <v>9.2399221827224363</v>
      </c>
      <c r="AN28">
        <f>VLOOKUP($O28,'Table 3 WY Wind 2021'!$B$10:$J$36,9,FALSE)</f>
        <v>122.51</v>
      </c>
      <c r="AO28">
        <f>VLOOKUP($O28,'Table 3 DJ Wind 2031'!$B$10:$J$36,9,FALSE)</f>
        <v>239.05</v>
      </c>
      <c r="AP28">
        <f>VLOOKUP($O28,'Table 3 ID Wind 2036'!$B$10:$J$36,9,FALSE)</f>
        <v>243.13</v>
      </c>
      <c r="AQ28">
        <f>VLOOKUP($O28,'Table 3 30 MW Geoth 2029'!$B$10:$J$36,9,FALSE)</f>
        <v>897.87</v>
      </c>
      <c r="AR28">
        <f>VLOOKUP($O28,'Table 3 200 MW (UT N) 2029)'!$B$11:$H$41,7,FALSE)</f>
        <v>153.04</v>
      </c>
      <c r="AS28">
        <f>VLOOKUP($O28,'Table 3 436MW (West M) 2030'!$B$11:$I$41,7,FALSE)</f>
        <v>227.66</v>
      </c>
      <c r="AT28">
        <f>VLOOKUP($O28,'Table 3 477 MW (Wyo) 2033'!$B$11:$I$41,7,FALSE)</f>
        <v>233.09</v>
      </c>
      <c r="AU28">
        <f>VLOOKUP($O28,'Table 3 200 MW (Wyo) 2033'!$B$11:$I$41,7,FALSE)</f>
        <v>201.04</v>
      </c>
      <c r="AV28">
        <f>VLOOKUP($O28,'Table 3 Yakima Solar 2028'!$B$10:$K$36,9,FALSE)</f>
        <v>217.69</v>
      </c>
      <c r="AW28">
        <f>VLOOKUP($O28,'Table 3 UT Solar 2031'!$B$10:$K$36,9,FALSE)</f>
        <v>225.65</v>
      </c>
      <c r="AZ28">
        <f>SUM(AB$13:AB28)*AN28/1000</f>
        <v>0</v>
      </c>
      <c r="BA28">
        <f>SUM(AC$13:AC28)*AO28/1000</f>
        <v>0</v>
      </c>
      <c r="BB28">
        <f>SUM(AD$13:AD28)*AP28/1000</f>
        <v>0</v>
      </c>
      <c r="BC28">
        <f>SUM(AE$13:AE28)*AQ28/1000</f>
        <v>0</v>
      </c>
      <c r="BD28">
        <f>SUM(AF$13:AF28)*AR28/1000</f>
        <v>0</v>
      </c>
      <c r="BE28">
        <f>SUM(AG$13:AG28)*AS28/1000</f>
        <v>0</v>
      </c>
      <c r="BF28">
        <f>SUM(AH$13:AH28)*AT28/1000</f>
        <v>0</v>
      </c>
      <c r="BG28">
        <f>SUM(AI$13:AI28)*AU28/1000</f>
        <v>0</v>
      </c>
      <c r="BH28">
        <f>SUM(AJ$13:AJ28)*AV28/1000</f>
        <v>9.6618073926944947E-3</v>
      </c>
      <c r="BI28">
        <f>SUM(AK$13:AK28)*AW28/1000</f>
        <v>2.0849884405313177</v>
      </c>
      <c r="BJ28">
        <f t="shared" si="7"/>
        <v>2.0946502479240121</v>
      </c>
    </row>
    <row r="29" spans="2:62">
      <c r="B29" s="277">
        <f t="shared" si="5"/>
        <v>2034</v>
      </c>
      <c r="C29" s="10">
        <f t="shared" si="0"/>
        <v>214.52412801425356</v>
      </c>
      <c r="D29" s="61" t="str">
        <f t="shared" si="1"/>
        <v/>
      </c>
      <c r="E29" s="10">
        <f>SUMIF('Table 5'!$J$20:$J$271,B29,'Table 5'!$C$20:$C$271)/SUMIF('Table 5'!$J$20:$J$271,B29,'Table 5'!$F$20:$F$271)</f>
        <v>-0.39829245416034986</v>
      </c>
      <c r="F29" s="51"/>
      <c r="G29" s="10">
        <f>IFERROR(SUMIF('Table 5'!$J$20:$J$271,B29,'Table 5'!$E$20:$E$271)/SUMIF('Table 5'!$J$20:$J$271,B29,'Table 5'!$F$20:$F$271),0)</f>
        <v>85.028101776464794</v>
      </c>
      <c r="H29" s="50"/>
      <c r="I29"/>
      <c r="M29" s="198"/>
      <c r="O29">
        <f t="shared" si="2"/>
        <v>2034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AB29">
        <f t="shared" si="6"/>
        <v>0</v>
      </c>
      <c r="AC29">
        <f t="shared" si="3"/>
        <v>0</v>
      </c>
      <c r="AD29">
        <f t="shared" si="3"/>
        <v>0</v>
      </c>
      <c r="AE29">
        <f t="shared" si="3"/>
        <v>0</v>
      </c>
      <c r="AF29">
        <f t="shared" si="3"/>
        <v>0</v>
      </c>
      <c r="AG29">
        <f t="shared" si="3"/>
        <v>0</v>
      </c>
      <c r="AH29">
        <f t="shared" si="3"/>
        <v>0</v>
      </c>
      <c r="AI29">
        <f t="shared" si="3"/>
        <v>0</v>
      </c>
      <c r="AJ29">
        <f t="shared" si="3"/>
        <v>0</v>
      </c>
      <c r="AK29">
        <f t="shared" si="3"/>
        <v>0</v>
      </c>
      <c r="AN29">
        <f>VLOOKUP($O29,'Table 3 WY Wind 2021'!$B$10:$J$36,9,FALSE)</f>
        <v>125.47</v>
      </c>
      <c r="AO29">
        <f>VLOOKUP($O29,'Table 3 DJ Wind 2031'!$B$10:$J$36,9,FALSE)</f>
        <v>244.83</v>
      </c>
      <c r="AP29">
        <f>VLOOKUP($O29,'Table 3 ID Wind 2036'!$B$10:$J$36,9,FALSE)</f>
        <v>249.02</v>
      </c>
      <c r="AQ29">
        <f>VLOOKUP($O29,'Table 3 30 MW Geoth 2029'!$B$10:$J$36,9,FALSE)</f>
        <v>919.61</v>
      </c>
      <c r="AR29">
        <f>VLOOKUP($O29,'Table 3 200 MW (UT N) 2029)'!$B$11:$H$41,7,FALSE)</f>
        <v>156.75</v>
      </c>
      <c r="AS29">
        <f>VLOOKUP($O29,'Table 3 436MW (West M) 2030'!$B$11:$I$41,7,FALSE)</f>
        <v>233.17</v>
      </c>
      <c r="AT29">
        <f>VLOOKUP($O29,'Table 3 477 MW (Wyo) 2033'!$B$11:$I$41,7,FALSE)</f>
        <v>238.74</v>
      </c>
      <c r="AU29">
        <f>VLOOKUP($O29,'Table 3 200 MW (Wyo) 2033'!$B$11:$I$41,7,FALSE)</f>
        <v>205.91</v>
      </c>
      <c r="AV29">
        <f>VLOOKUP($O29,'Table 3 Yakima Solar 2028'!$B$10:$K$36,9,FALSE)</f>
        <v>222.95</v>
      </c>
      <c r="AW29">
        <f>VLOOKUP($O29,'Table 3 UT Solar 2031'!$B$10:$K$36,9,FALSE)</f>
        <v>231.1</v>
      </c>
      <c r="AZ29">
        <f>SUM(AB$13:AB29)*AN29/1000</f>
        <v>0</v>
      </c>
      <c r="BA29">
        <f>SUM(AC$13:AC29)*AO29/1000</f>
        <v>0</v>
      </c>
      <c r="BB29">
        <f>SUM(AD$13:AD29)*AP29/1000</f>
        <v>0</v>
      </c>
      <c r="BC29">
        <f>SUM(AE$13:AE29)*AQ29/1000</f>
        <v>0</v>
      </c>
      <c r="BD29">
        <f>SUM(AF$13:AF29)*AR29/1000</f>
        <v>0</v>
      </c>
      <c r="BE29">
        <f>SUM(AG$13:AG29)*AS29/1000</f>
        <v>0</v>
      </c>
      <c r="BF29">
        <f>SUM(AH$13:AH29)*AT29/1000</f>
        <v>0</v>
      </c>
      <c r="BG29">
        <f>SUM(AI$13:AI29)*AU29/1000</f>
        <v>0</v>
      </c>
      <c r="BH29">
        <f>SUM(AJ$13:AJ29)*AV29/1000</f>
        <v>9.8952637153807595E-3</v>
      </c>
      <c r="BI29">
        <f>SUM(AK$13:AK29)*AW29/1000</f>
        <v>2.1353460164271549</v>
      </c>
      <c r="BJ29">
        <f t="shared" si="7"/>
        <v>2.1452412801425358</v>
      </c>
    </row>
    <row r="30" spans="2:62">
      <c r="B30" s="277">
        <f t="shared" si="5"/>
        <v>2035</v>
      </c>
      <c r="C30" s="10">
        <f t="shared" si="0"/>
        <v>219.71312274663978</v>
      </c>
      <c r="D30" s="61" t="str">
        <f t="shared" si="1"/>
        <v/>
      </c>
      <c r="E30" s="10">
        <f>SUMIF('Table 5'!$J$20:$J$271,B30,'Table 5'!$C$20:$C$271)/SUMIF('Table 5'!$J$20:$J$271,B30,'Table 5'!$F$20:$F$271)</f>
        <v>-0.51412265839804838</v>
      </c>
      <c r="F30" s="51"/>
      <c r="G30" s="10">
        <f>IFERROR(SUMIF('Table 5'!$J$20:$J$271,B30,'Table 5'!$E$20:$E$271)/SUMIF('Table 5'!$J$20:$J$271,B30,'Table 5'!$F$20:$F$271),0)</f>
        <v>87.418230042952942</v>
      </c>
      <c r="H30" s="50"/>
      <c r="I30"/>
      <c r="M30" s="198"/>
      <c r="O30">
        <f t="shared" si="2"/>
        <v>2035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AB30">
        <f t="shared" si="6"/>
        <v>0</v>
      </c>
      <c r="AC30">
        <f t="shared" si="3"/>
        <v>0</v>
      </c>
      <c r="AD30">
        <f t="shared" si="3"/>
        <v>0</v>
      </c>
      <c r="AE30">
        <f t="shared" si="3"/>
        <v>0</v>
      </c>
      <c r="AF30">
        <f t="shared" si="3"/>
        <v>0</v>
      </c>
      <c r="AG30">
        <f t="shared" si="3"/>
        <v>0</v>
      </c>
      <c r="AH30">
        <f t="shared" si="3"/>
        <v>0</v>
      </c>
      <c r="AI30">
        <f t="shared" si="3"/>
        <v>0</v>
      </c>
      <c r="AJ30">
        <f t="shared" si="3"/>
        <v>0</v>
      </c>
      <c r="AK30">
        <f t="shared" si="3"/>
        <v>0</v>
      </c>
      <c r="AN30">
        <f>VLOOKUP($O30,'Table 3 WY Wind 2021'!$B$10:$J$36,9,FALSE)</f>
        <v>128.49</v>
      </c>
      <c r="AO30">
        <f>VLOOKUP($O30,'Table 3 DJ Wind 2031'!$B$10:$J$36,9,FALSE)</f>
        <v>250.74</v>
      </c>
      <c r="AP30">
        <f>VLOOKUP($O30,'Table 3 ID Wind 2036'!$B$10:$J$36,9,FALSE)</f>
        <v>255.04</v>
      </c>
      <c r="AQ30">
        <f>VLOOKUP($O30,'Table 3 30 MW Geoth 2029'!$B$10:$J$36,9,FALSE)</f>
        <v>941.83</v>
      </c>
      <c r="AR30">
        <f>VLOOKUP($O30,'Table 3 200 MW (UT N) 2029)'!$B$11:$H$41,7,FALSE)</f>
        <v>160.53</v>
      </c>
      <c r="AS30">
        <f>VLOOKUP($O30,'Table 3 436MW (West M) 2030'!$B$11:$I$41,7,FALSE)</f>
        <v>238.79</v>
      </c>
      <c r="AT30">
        <f>VLOOKUP($O30,'Table 3 477 MW (Wyo) 2033'!$B$11:$I$41,7,FALSE)</f>
        <v>244.5</v>
      </c>
      <c r="AU30">
        <f>VLOOKUP($O30,'Table 3 200 MW (Wyo) 2033'!$B$11:$I$41,7,FALSE)</f>
        <v>210.88</v>
      </c>
      <c r="AV30">
        <f>VLOOKUP($O30,'Table 3 Yakima Solar 2028'!$B$10:$K$36,9,FALSE)</f>
        <v>228.33</v>
      </c>
      <c r="AW30">
        <f>VLOOKUP($O30,'Table 3 UT Solar 2031'!$B$10:$K$36,9,FALSE)</f>
        <v>236.69</v>
      </c>
      <c r="AZ30">
        <f>SUM(AB$13:AB30)*AN30/1000</f>
        <v>0</v>
      </c>
      <c r="BA30">
        <f>SUM(AC$13:AC30)*AO30/1000</f>
        <v>0</v>
      </c>
      <c r="BB30">
        <f>SUM(AD$13:AD30)*AP30/1000</f>
        <v>0</v>
      </c>
      <c r="BC30">
        <f>SUM(AE$13:AE30)*AQ30/1000</f>
        <v>0</v>
      </c>
      <c r="BD30">
        <f>SUM(AF$13:AF30)*AR30/1000</f>
        <v>0</v>
      </c>
      <c r="BE30">
        <f>SUM(AG$13:AG30)*AS30/1000</f>
        <v>0</v>
      </c>
      <c r="BF30">
        <f>SUM(AH$13:AH30)*AT30/1000</f>
        <v>0</v>
      </c>
      <c r="BG30">
        <f>SUM(AI$13:AI30)*AU30/1000</f>
        <v>0</v>
      </c>
      <c r="BH30">
        <f>SUM(AJ$13:AJ30)*AV30/1000</f>
        <v>1.0134046037824128E-2</v>
      </c>
      <c r="BI30">
        <f>SUM(AK$13:AK30)*AW30/1000</f>
        <v>2.1869971814285738</v>
      </c>
      <c r="BJ30">
        <f t="shared" si="7"/>
        <v>2.1971312274663979</v>
      </c>
    </row>
    <row r="31" spans="2:62">
      <c r="B31" s="277">
        <f t="shared" si="5"/>
        <v>2036</v>
      </c>
      <c r="C31" s="10">
        <f t="shared" si="0"/>
        <v>225.0599506727645</v>
      </c>
      <c r="D31" s="61" t="str">
        <f t="shared" si="1"/>
        <v/>
      </c>
      <c r="E31" s="10">
        <f>SUMIF('Table 5'!$J$20:$J$271,B31,'Table 5'!$C$20:$C$271)/SUMIF('Table 5'!$J$20:$J$271,B31,'Table 5'!$F$20:$F$271)</f>
        <v>-0.66900766875505668</v>
      </c>
      <c r="F31" s="51"/>
      <c r="G31" s="10">
        <f>IFERROR(SUMIF('Table 5'!$J$20:$J$271,B31,'Table 5'!$E$20:$E$271)/SUMIF('Table 5'!$J$20:$J$271,B31,'Table 5'!$F$20:$F$271),0)</f>
        <v>89.681564621018026</v>
      </c>
      <c r="H31" s="50"/>
      <c r="I31"/>
      <c r="M31" s="198"/>
      <c r="O31">
        <f t="shared" si="2"/>
        <v>2036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AB31">
        <f t="shared" si="6"/>
        <v>0</v>
      </c>
      <c r="AC31">
        <f t="shared" si="3"/>
        <v>0</v>
      </c>
      <c r="AD31">
        <f t="shared" si="3"/>
        <v>0</v>
      </c>
      <c r="AE31">
        <f t="shared" si="3"/>
        <v>0</v>
      </c>
      <c r="AF31">
        <f t="shared" si="3"/>
        <v>0</v>
      </c>
      <c r="AG31">
        <f t="shared" si="3"/>
        <v>0</v>
      </c>
      <c r="AH31">
        <f t="shared" si="3"/>
        <v>0</v>
      </c>
      <c r="AI31">
        <f t="shared" si="3"/>
        <v>0</v>
      </c>
      <c r="AJ31">
        <f t="shared" si="3"/>
        <v>0</v>
      </c>
      <c r="AK31">
        <f t="shared" si="3"/>
        <v>0</v>
      </c>
      <c r="AN31">
        <f>VLOOKUP($O31,'Table 3 WY Wind 2021'!$B$10:$J$36,9,FALSE)</f>
        <v>131.6</v>
      </c>
      <c r="AO31">
        <f>VLOOKUP($O31,'Table 3 DJ Wind 2031'!$B$10:$J$36,9,FALSE)</f>
        <v>256.82</v>
      </c>
      <c r="AP31">
        <f>VLOOKUP($O31,'Table 3 ID Wind 2036'!$B$10:$J$36,9,FALSE)</f>
        <v>261.24</v>
      </c>
      <c r="AQ31">
        <f>VLOOKUP($O31,'Table 3 30 MW Geoth 2029'!$B$10:$J$36,9,FALSE)</f>
        <v>964.76</v>
      </c>
      <c r="AR31">
        <f>VLOOKUP($O31,'Table 3 200 MW (UT N) 2029)'!$B$11:$H$41,7,FALSE)</f>
        <v>164.43</v>
      </c>
      <c r="AS31">
        <f>VLOOKUP($O31,'Table 3 436MW (West M) 2030'!$B$11:$I$41,7,FALSE)</f>
        <v>244.62</v>
      </c>
      <c r="AT31">
        <f>VLOOKUP($O31,'Table 3 477 MW (Wyo) 2033'!$B$11:$I$41,7,FALSE)</f>
        <v>250.43</v>
      </c>
      <c r="AU31">
        <f>VLOOKUP($O31,'Table 3 200 MW (Wyo) 2033'!$B$11:$I$41,7,FALSE)</f>
        <v>216.01</v>
      </c>
      <c r="AV31">
        <f>VLOOKUP($O31,'Table 3 Yakima Solar 2028'!$B$10:$K$36,9,FALSE)</f>
        <v>233.88</v>
      </c>
      <c r="AW31">
        <f>VLOOKUP($O31,'Table 3 UT Solar 2031'!$B$10:$K$36,9,FALSE)</f>
        <v>242.45</v>
      </c>
      <c r="AZ31">
        <f>SUM(AB$13:AB31)*AN31/1000</f>
        <v>0</v>
      </c>
      <c r="BA31">
        <f>SUM(AC$13:AC31)*AO31/1000</f>
        <v>0</v>
      </c>
      <c r="BB31">
        <f>SUM(AD$13:AD31)*AP31/1000</f>
        <v>0</v>
      </c>
      <c r="BC31">
        <f>SUM(AE$13:AE31)*AQ31/1000</f>
        <v>0</v>
      </c>
      <c r="BD31">
        <f>SUM(AF$13:AF31)*AR31/1000</f>
        <v>0</v>
      </c>
      <c r="BE31">
        <f>SUM(AG$13:AG31)*AS31/1000</f>
        <v>0</v>
      </c>
      <c r="BF31">
        <f>SUM(AH$13:AH31)*AT31/1000</f>
        <v>0</v>
      </c>
      <c r="BG31">
        <f>SUM(AI$13:AI31)*AU31/1000</f>
        <v>0</v>
      </c>
      <c r="BH31">
        <f>SUM(AJ$13:AJ31)*AV31/1000</f>
        <v>1.0380373526590053E-2</v>
      </c>
      <c r="BI31">
        <f>SUM(AK$13:AK31)*AW31/1000</f>
        <v>2.2402191332010548</v>
      </c>
      <c r="BJ31">
        <f t="shared" si="7"/>
        <v>2.250599506727645</v>
      </c>
    </row>
    <row r="32" spans="2:62">
      <c r="B32" s="277">
        <f t="shared" si="5"/>
        <v>2037</v>
      </c>
      <c r="C32" s="10">
        <f t="shared" si="0"/>
        <v>230.53675887608566</v>
      </c>
      <c r="D32" s="61" t="str">
        <f t="shared" si="1"/>
        <v/>
      </c>
      <c r="E32" s="10">
        <f>SUMIF('Table 5'!$J$20:$J$271,B32,'Table 5'!$C$20:$C$271)/SUMIF('Table 5'!$J$20:$J$271,B32,'Table 5'!$F$20:$F$271)</f>
        <v>-0.690023432040342</v>
      </c>
      <c r="F32" s="51"/>
      <c r="G32" s="10">
        <f>IFERROR(SUMIF('Table 5'!$J$20:$J$271,B32,'Table 5'!$E$20:$E$271)/SUMIF('Table 5'!$J$20:$J$271,B32,'Table 5'!$F$20:$F$271),0)</f>
        <v>92.503992661590942</v>
      </c>
      <c r="H32" s="50"/>
      <c r="I32"/>
      <c r="M32" s="198"/>
      <c r="O32">
        <f t="shared" si="2"/>
        <v>2037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AB32">
        <f t="shared" si="6"/>
        <v>0</v>
      </c>
      <c r="AC32">
        <f t="shared" si="3"/>
        <v>0</v>
      </c>
      <c r="AD32">
        <f t="shared" si="3"/>
        <v>0</v>
      </c>
      <c r="AE32">
        <f t="shared" si="3"/>
        <v>0</v>
      </c>
      <c r="AF32">
        <f t="shared" si="3"/>
        <v>0</v>
      </c>
      <c r="AG32">
        <f t="shared" si="3"/>
        <v>0</v>
      </c>
      <c r="AH32">
        <f t="shared" si="3"/>
        <v>0</v>
      </c>
      <c r="AI32">
        <f t="shared" si="3"/>
        <v>0</v>
      </c>
      <c r="AJ32">
        <f t="shared" si="3"/>
        <v>0</v>
      </c>
      <c r="AK32">
        <f t="shared" si="3"/>
        <v>0</v>
      </c>
      <c r="AN32">
        <f>VLOOKUP($O32,'Table 3 WY Wind 2021'!$B$10:$J$36,9,FALSE)</f>
        <v>134.76</v>
      </c>
      <c r="AO32">
        <f>VLOOKUP($O32,'Table 3 DJ Wind 2031'!$B$10:$J$36,9,FALSE)</f>
        <v>263.04000000000002</v>
      </c>
      <c r="AP32">
        <f>VLOOKUP($O32,'Table 3 ID Wind 2036'!$B$10:$J$36,9,FALSE)</f>
        <v>267.58</v>
      </c>
      <c r="AQ32">
        <f>VLOOKUP($O32,'Table 3 30 MW Geoth 2029'!$B$10:$J$36,9,FALSE)</f>
        <v>988.16</v>
      </c>
      <c r="AR32">
        <f>VLOOKUP($O32,'Table 3 200 MW (UT N) 2029)'!$B$11:$H$41,7,FALSE)</f>
        <v>168.43</v>
      </c>
      <c r="AS32">
        <f>VLOOKUP($O32,'Table 3 436MW (West M) 2030'!$B$11:$I$41,7,FALSE)</f>
        <v>250.59</v>
      </c>
      <c r="AT32">
        <f>VLOOKUP($O32,'Table 3 477 MW (Wyo) 2033'!$B$11:$I$41,7,FALSE)</f>
        <v>256.47000000000003</v>
      </c>
      <c r="AU32">
        <f>VLOOKUP($O32,'Table 3 200 MW (Wyo) 2033'!$B$11:$I$41,7,FALSE)</f>
        <v>221.26</v>
      </c>
      <c r="AV32">
        <f>VLOOKUP($O32,'Table 3 Yakima Solar 2028'!$B$10:$K$36,9,FALSE)</f>
        <v>239.57</v>
      </c>
      <c r="AW32">
        <f>VLOOKUP($O32,'Table 3 UT Solar 2031'!$B$10:$K$36,9,FALSE)</f>
        <v>248.35</v>
      </c>
      <c r="AZ32">
        <f>SUM(AB$13:AB32)*AN32/1000</f>
        <v>0</v>
      </c>
      <c r="BA32">
        <f>SUM(AC$13:AC32)*AO32/1000</f>
        <v>0</v>
      </c>
      <c r="BB32">
        <f>SUM(AD$13:AD32)*AP32/1000</f>
        <v>0</v>
      </c>
      <c r="BC32">
        <f>SUM(AE$13:AE32)*AQ32/1000</f>
        <v>0</v>
      </c>
      <c r="BD32">
        <f>SUM(AF$13:AF32)*AR32/1000</f>
        <v>0</v>
      </c>
      <c r="BE32">
        <f>SUM(AG$13:AG32)*AS32/1000</f>
        <v>0</v>
      </c>
      <c r="BF32">
        <f>SUM(AH$13:AH32)*AT32/1000</f>
        <v>0</v>
      </c>
      <c r="BG32">
        <f>SUM(AI$13:AI32)*AU32/1000</f>
        <v>0</v>
      </c>
      <c r="BH32">
        <f>SUM(AJ$13:AJ32)*AV32/1000</f>
        <v>1.0632914681739264E-2</v>
      </c>
      <c r="BI32">
        <f>SUM(AK$13:AK32)*AW32/1000</f>
        <v>2.294734674079117</v>
      </c>
      <c r="BJ32" s="285">
        <f t="shared" si="7"/>
        <v>2.3053675887608565</v>
      </c>
    </row>
    <row r="33" spans="1:62" hidden="1">
      <c r="B33" s="16">
        <f t="shared" si="5"/>
        <v>2038</v>
      </c>
      <c r="C33" s="10">
        <f t="shared" si="0"/>
        <v>236.16207158429998</v>
      </c>
      <c r="D33" s="61" t="str">
        <f t="shared" ref="D33" si="8">IF(OR(AND(B33=2029,_30_Geo_West&gt;0),AND(B33=2029,_200_SCCT_UtahN&gt;0),AND(B33=2030,_436_CCCT_WestMain&gt;0)),"(4)","")</f>
        <v/>
      </c>
      <c r="E33" s="10" t="e">
        <f>SUMIF('Table 5'!$J$20:$J$271,B33,'Table 5'!$C$20:$C$271)/SUMIF('Table 5'!$J$20:$J$271,B33,'Table 5'!$F$20:$F$271)</f>
        <v>#DIV/0!</v>
      </c>
      <c r="F33" s="51"/>
      <c r="G33" s="15">
        <f>IFERROR(SUMIF('Table 5'!$J$20:$J$271,B33,'Table 5'!$E$20:$E$271)/SUMIF('Table 5'!$J$20:$J$271,B33,'Table 5'!$F$20:$F$271),0)</f>
        <v>0</v>
      </c>
      <c r="H33" s="50"/>
      <c r="I33"/>
      <c r="M33" s="198"/>
      <c r="O33">
        <f t="shared" ref="O33" si="9">B33</f>
        <v>2038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AB33">
        <f t="shared" ref="AB33" si="10">P33/P$5</f>
        <v>0</v>
      </c>
      <c r="AC33">
        <f t="shared" ref="AC33" si="11">Q33/Q$5</f>
        <v>0</v>
      </c>
      <c r="AD33">
        <f t="shared" ref="AD33" si="12">R33/R$5</f>
        <v>0</v>
      </c>
      <c r="AE33">
        <f t="shared" ref="AE33" si="13">S33/S$5</f>
        <v>0</v>
      </c>
      <c r="AF33">
        <f t="shared" ref="AF33" si="14">T33/T$5</f>
        <v>0</v>
      </c>
      <c r="AG33">
        <f t="shared" ref="AG33" si="15">U33/U$5</f>
        <v>0</v>
      </c>
      <c r="AH33">
        <f t="shared" ref="AH33" si="16">V33/V$5</f>
        <v>0</v>
      </c>
      <c r="AI33">
        <f t="shared" ref="AI33" si="17">W33/W$5</f>
        <v>0</v>
      </c>
      <c r="AJ33">
        <f t="shared" ref="AJ33" si="18">X33/X$5</f>
        <v>0</v>
      </c>
      <c r="AK33">
        <f t="shared" ref="AK33" si="19">Y33/Y$5</f>
        <v>0</v>
      </c>
      <c r="AN33">
        <f>VLOOKUP($O33,'Table 3 WY Wind 2021'!$B$10:$J$36,9,FALSE)</f>
        <v>138.07</v>
      </c>
      <c r="AO33">
        <f>VLOOKUP($O33,'Table 3 DJ Wind 2031'!$B$10:$J$36,9,FALSE)</f>
        <v>269.48</v>
      </c>
      <c r="AP33">
        <f>VLOOKUP($O33,'Table 3 ID Wind 2036'!$B$10:$J$36,9,FALSE)</f>
        <v>274.11</v>
      </c>
      <c r="AQ33">
        <f>VLOOKUP($O33,'Table 3 30 MW Geoth 2029'!$B$10:$J$36,9,FALSE)</f>
        <v>1012.27</v>
      </c>
      <c r="AR33">
        <f>VLOOKUP($O33,'Table 3 200 MW (UT N) 2029)'!$B$11:$H$41,7,FALSE)</f>
        <v>172.55</v>
      </c>
      <c r="AS33">
        <f>VLOOKUP($O33,'Table 3 436MW (West M) 2030'!$B$11:$I$41,7,FALSE)</f>
        <v>256.70999999999998</v>
      </c>
      <c r="AT33">
        <f>VLOOKUP($O33,'Table 3 477 MW (Wyo) 2033'!$B$11:$I$41,7,FALSE)</f>
        <v>262.75</v>
      </c>
      <c r="AU33">
        <f>VLOOKUP($O33,'Table 3 200 MW (Wyo) 2033'!$B$11:$I$41,7,FALSE)</f>
        <v>226.67</v>
      </c>
      <c r="AV33">
        <f>VLOOKUP($O33,'Table 3 Yakima Solar 2028'!$B$10:$K$36,9,FALSE)</f>
        <v>245.41</v>
      </c>
      <c r="AW33">
        <f>VLOOKUP($O33,'Table 3 UT Solar 2031'!$B$10:$K$36,9,FALSE)</f>
        <v>254.41</v>
      </c>
      <c r="AZ33">
        <f>SUM(AB$13:AB33)*AN33/1000</f>
        <v>0</v>
      </c>
      <c r="BA33">
        <f>SUM(AC$13:AC33)*AO33/1000</f>
        <v>0</v>
      </c>
      <c r="BB33">
        <f>SUM(AD$13:AD33)*AP33/1000</f>
        <v>0</v>
      </c>
      <c r="BC33">
        <f>SUM(AE$13:AE33)*AQ33/1000</f>
        <v>0</v>
      </c>
      <c r="BD33">
        <f>SUM(AF$13:AF33)*AR33/1000</f>
        <v>0</v>
      </c>
      <c r="BE33">
        <f>SUM(AG$13:AG33)*AS33/1000</f>
        <v>0</v>
      </c>
      <c r="BF33">
        <f>SUM(AH$13:AH33)*AT33/1000</f>
        <v>0</v>
      </c>
      <c r="BG33">
        <f>SUM(AI$13:AI33)*AU33/1000</f>
        <v>0</v>
      </c>
      <c r="BH33">
        <f>SUM(AJ$13:AJ33)*AV33/1000</f>
        <v>1.089211333658485E-2</v>
      </c>
      <c r="BI33">
        <f>SUM(AK$13:AK33)*AW33/1000</f>
        <v>2.3507286025064151</v>
      </c>
      <c r="BJ33" s="285">
        <f t="shared" ref="BJ33" si="20">SUM(AZ33:BI33)</f>
        <v>2.3616207158429998</v>
      </c>
    </row>
    <row r="34" spans="1:62" hidden="1">
      <c r="B34" s="277"/>
      <c r="C34" s="10"/>
      <c r="D34" s="61"/>
      <c r="E34" s="10"/>
      <c r="F34" s="51"/>
      <c r="G34" s="10"/>
      <c r="H34" s="50"/>
      <c r="I34"/>
      <c r="M34" s="198"/>
      <c r="O34">
        <f t="shared" si="2"/>
        <v>0</v>
      </c>
      <c r="P34" t="e">
        <v>#N/A</v>
      </c>
      <c r="Q34" t="e">
        <v>#N/A</v>
      </c>
      <c r="R34" t="e">
        <v>#N/A</v>
      </c>
      <c r="S34" t="e">
        <v>#N/A</v>
      </c>
      <c r="T34" t="e">
        <v>#N/A</v>
      </c>
      <c r="U34" t="e">
        <v>#N/A</v>
      </c>
      <c r="V34" t="e">
        <v>#N/A</v>
      </c>
      <c r="W34" t="e">
        <v>#N/A</v>
      </c>
      <c r="X34" t="e">
        <v>#N/A</v>
      </c>
      <c r="Y34" t="e">
        <v>#N/A</v>
      </c>
      <c r="AB34" t="e">
        <f t="shared" si="6"/>
        <v>#N/A</v>
      </c>
      <c r="AC34" t="e">
        <f t="shared" si="3"/>
        <v>#N/A</v>
      </c>
      <c r="AD34" t="e">
        <f t="shared" si="3"/>
        <v>#N/A</v>
      </c>
      <c r="AE34" t="e">
        <f t="shared" si="3"/>
        <v>#N/A</v>
      </c>
      <c r="AF34" t="e">
        <f t="shared" si="3"/>
        <v>#N/A</v>
      </c>
      <c r="AG34" t="e">
        <f t="shared" si="3"/>
        <v>#N/A</v>
      </c>
      <c r="AH34" t="e">
        <f t="shared" si="3"/>
        <v>#N/A</v>
      </c>
      <c r="AI34" t="e">
        <f t="shared" si="3"/>
        <v>#N/A</v>
      </c>
      <c r="AJ34" t="e">
        <f t="shared" si="3"/>
        <v>#N/A</v>
      </c>
      <c r="AK34" t="e">
        <f t="shared" si="3"/>
        <v>#N/A</v>
      </c>
      <c r="AN34" t="e">
        <f>VLOOKUP($O34,'Table 3 WY Wind 2021'!$B$10:$J$36,9,FALSE)</f>
        <v>#N/A</v>
      </c>
      <c r="AO34" t="e">
        <f>VLOOKUP($O34,'Table 3 DJ Wind 2031'!$B$10:$J$36,9,FALSE)</f>
        <v>#N/A</v>
      </c>
      <c r="AP34" t="e">
        <f>VLOOKUP($O34,'Table 3 ID Wind 2036'!$B$10:$J$36,9,FALSE)</f>
        <v>#N/A</v>
      </c>
      <c r="AQ34" t="e">
        <f>VLOOKUP($O34,'Table 3 30 MW Geoth 2029'!$B$10:$J$36,9,FALSE)</f>
        <v>#N/A</v>
      </c>
      <c r="AR34" t="e">
        <f>VLOOKUP($O34,'Table 3 200 MW (UT N) 2029)'!$B$11:$H$41,7,FALSE)</f>
        <v>#N/A</v>
      </c>
      <c r="AS34" t="e">
        <f>VLOOKUP($O34,'Table 3 436MW (West M) 2030'!$B$11:$I$41,7,FALSE)</f>
        <v>#N/A</v>
      </c>
      <c r="AT34" t="e">
        <f>VLOOKUP($O34,'Table 3 477 MW (Wyo) 2033'!$B$11:$I$41,7,FALSE)</f>
        <v>#N/A</v>
      </c>
      <c r="AU34" t="e">
        <f>VLOOKUP($O34,'Table 3 200 MW (Wyo) 2033'!$B$11:$I$41,7,FALSE)</f>
        <v>#N/A</v>
      </c>
      <c r="AV34" t="e">
        <f>VLOOKUP($O34,'Table 3 Yakima Solar 2028'!$B$10:$K$36,9,FALSE)</f>
        <v>#N/A</v>
      </c>
      <c r="AW34" t="e">
        <f>VLOOKUP($O34,'Table 3 UT Solar 2031'!$B$10:$K$36,9,FALSE)</f>
        <v>#N/A</v>
      </c>
      <c r="AZ34" t="e">
        <f>SUM(AB$13:AB34)*AN34/1000</f>
        <v>#N/A</v>
      </c>
      <c r="BA34" t="e">
        <f>SUM(AC$13:AC34)*AO34/1000</f>
        <v>#N/A</v>
      </c>
      <c r="BB34" t="e">
        <f>SUM(AD$13:AD34)*AP34/1000</f>
        <v>#N/A</v>
      </c>
      <c r="BC34" t="e">
        <f>SUM(AE$13:AE34)*AQ34/1000</f>
        <v>#N/A</v>
      </c>
      <c r="BD34" t="e">
        <f>SUM(AF$13:AF34)*AR34/1000</f>
        <v>#N/A</v>
      </c>
      <c r="BE34" t="e">
        <f>SUM(AG$13:AG34)*AS34/1000</f>
        <v>#N/A</v>
      </c>
      <c r="BF34" t="e">
        <f>SUM(AH$13:AH34)*AT34/1000</f>
        <v>#N/A</v>
      </c>
      <c r="BG34" t="e">
        <f>SUM(AI$13:AI34)*AU34/1000</f>
        <v>#N/A</v>
      </c>
      <c r="BH34" t="e">
        <f>SUM(AJ$13:AJ34)*AV34/1000</f>
        <v>#N/A</v>
      </c>
      <c r="BI34" t="e">
        <f>SUM(AK$13:AK34)*AW34/1000</f>
        <v>#N/A</v>
      </c>
      <c r="BJ34" t="e">
        <f t="shared" si="7"/>
        <v>#N/A</v>
      </c>
    </row>
    <row r="35" spans="1:62" hidden="1">
      <c r="B35" s="277"/>
      <c r="C35" s="10"/>
      <c r="D35" s="61"/>
      <c r="E35" s="10"/>
      <c r="F35" s="51"/>
      <c r="G35" s="10"/>
      <c r="H35" s="50"/>
      <c r="I35"/>
      <c r="M35" s="198"/>
      <c r="O35">
        <f t="shared" si="2"/>
        <v>0</v>
      </c>
      <c r="P35" t="e">
        <v>#N/A</v>
      </c>
      <c r="Q35" t="e">
        <v>#N/A</v>
      </c>
      <c r="R35" t="e">
        <v>#N/A</v>
      </c>
      <c r="S35" t="e">
        <v>#N/A</v>
      </c>
      <c r="T35" t="e">
        <v>#N/A</v>
      </c>
      <c r="U35" t="e">
        <v>#N/A</v>
      </c>
      <c r="V35" t="e">
        <v>#N/A</v>
      </c>
      <c r="W35" t="e">
        <v>#N/A</v>
      </c>
      <c r="X35" t="e">
        <v>#N/A</v>
      </c>
      <c r="Y35" t="e">
        <v>#N/A</v>
      </c>
      <c r="AB35" t="e">
        <f t="shared" si="6"/>
        <v>#N/A</v>
      </c>
      <c r="AC35" t="e">
        <f t="shared" si="3"/>
        <v>#N/A</v>
      </c>
      <c r="AD35" t="e">
        <f t="shared" si="3"/>
        <v>#N/A</v>
      </c>
      <c r="AE35" t="e">
        <f t="shared" si="3"/>
        <v>#N/A</v>
      </c>
      <c r="AF35" t="e">
        <f t="shared" si="3"/>
        <v>#N/A</v>
      </c>
      <c r="AG35" t="e">
        <f t="shared" si="3"/>
        <v>#N/A</v>
      </c>
      <c r="AH35" t="e">
        <f t="shared" si="3"/>
        <v>#N/A</v>
      </c>
      <c r="AI35" t="e">
        <f t="shared" si="3"/>
        <v>#N/A</v>
      </c>
      <c r="AJ35" t="e">
        <f t="shared" si="3"/>
        <v>#N/A</v>
      </c>
      <c r="AK35" t="e">
        <f t="shared" si="3"/>
        <v>#N/A</v>
      </c>
      <c r="AN35" t="e">
        <f>VLOOKUP($O35,'Table 3 WY Wind 2021'!$B$10:$J$36,9,FALSE)</f>
        <v>#N/A</v>
      </c>
      <c r="AO35" t="e">
        <f>VLOOKUP($O35,'Table 3 DJ Wind 2031'!$B$10:$J$36,9,FALSE)</f>
        <v>#N/A</v>
      </c>
      <c r="AP35" t="e">
        <f>VLOOKUP($O35,'Table 3 ID Wind 2036'!$B$10:$J$36,9,FALSE)</f>
        <v>#N/A</v>
      </c>
      <c r="AQ35" t="e">
        <f>VLOOKUP($O35,'Table 3 30 MW Geoth 2029'!$B$10:$J$36,9,FALSE)</f>
        <v>#N/A</v>
      </c>
      <c r="AR35" t="e">
        <f>VLOOKUP($O35,'Table 3 200 MW (UT N) 2029)'!$B$11:$H$41,7,FALSE)</f>
        <v>#N/A</v>
      </c>
      <c r="AS35" t="e">
        <f>VLOOKUP($O35,'Table 3 436MW (West M) 2030'!$B$11:$I$41,7,FALSE)</f>
        <v>#N/A</v>
      </c>
      <c r="AT35" t="e">
        <f>VLOOKUP($O35,'Table 3 477 MW (Wyo) 2033'!$B$11:$I$41,7,FALSE)</f>
        <v>#N/A</v>
      </c>
      <c r="AU35" t="e">
        <f>VLOOKUP($O35,'Table 3 200 MW (Wyo) 2033'!$B$11:$I$41,7,FALSE)</f>
        <v>#N/A</v>
      </c>
      <c r="AV35" t="e">
        <f>VLOOKUP($O35,'Table 3 Yakima Solar 2028'!$B$10:$K$36,9,FALSE)</f>
        <v>#N/A</v>
      </c>
      <c r="AW35" t="e">
        <f>VLOOKUP($O35,'Table 3 UT Solar 2031'!$B$10:$K$36,9,FALSE)</f>
        <v>#N/A</v>
      </c>
      <c r="AZ35" t="e">
        <f>SUM(AB$13:AB35)*AN35/1000</f>
        <v>#N/A</v>
      </c>
      <c r="BA35" t="e">
        <f>SUM(AC$13:AC35)*AO35/1000</f>
        <v>#N/A</v>
      </c>
      <c r="BB35" t="e">
        <f>SUM(AD$13:AD35)*AP35/1000</f>
        <v>#N/A</v>
      </c>
      <c r="BC35" t="e">
        <f>SUM(AE$13:AE35)*AQ35/1000</f>
        <v>#N/A</v>
      </c>
      <c r="BD35" t="e">
        <f>SUM(AF$13:AF35)*AR35/1000</f>
        <v>#N/A</v>
      </c>
      <c r="BE35" t="e">
        <f>SUM(AG$13:AG35)*AS35/1000</f>
        <v>#N/A</v>
      </c>
      <c r="BF35" t="e">
        <f>SUM(AH$13:AH35)*AT35/1000</f>
        <v>#N/A</v>
      </c>
      <c r="BG35" t="e">
        <f>SUM(AI$13:AI35)*AU35/1000</f>
        <v>#N/A</v>
      </c>
      <c r="BH35" t="e">
        <f>SUM(AJ$13:AJ35)*AV35/1000</f>
        <v>#N/A</v>
      </c>
      <c r="BI35" t="e">
        <f>SUM(AK$13:AK35)*AW35/1000</f>
        <v>#N/A</v>
      </c>
      <c r="BJ35" t="e">
        <f t="shared" si="7"/>
        <v>#N/A</v>
      </c>
    </row>
    <row r="36" spans="1:62" hidden="1">
      <c r="B36" s="277"/>
      <c r="C36" s="10"/>
      <c r="D36" s="61"/>
      <c r="E36" s="10"/>
      <c r="F36" s="51"/>
      <c r="G36" s="10"/>
      <c r="H36" s="50"/>
      <c r="I36"/>
      <c r="M36" s="198"/>
    </row>
    <row r="37" spans="1:62" hidden="1">
      <c r="B37" s="277"/>
      <c r="C37" s="10"/>
      <c r="D37" s="61"/>
      <c r="E37" s="10"/>
      <c r="F37" s="51"/>
      <c r="G37" s="10"/>
      <c r="H37" s="50"/>
      <c r="I37"/>
      <c r="M37" s="198"/>
    </row>
    <row r="38" spans="1:62" hidden="1">
      <c r="B38" s="277"/>
      <c r="C38" s="10"/>
      <c r="D38" s="61"/>
      <c r="E38" s="10"/>
      <c r="F38" s="51"/>
      <c r="G38" s="10"/>
      <c r="H38" s="50"/>
      <c r="I38"/>
    </row>
    <row r="39" spans="1:62">
      <c r="B39" s="277"/>
      <c r="C39" s="10"/>
      <c r="D39" s="61"/>
      <c r="E39" s="10"/>
      <c r="F39" s="51"/>
      <c r="G39" s="10"/>
      <c r="H39" s="50"/>
      <c r="I39"/>
    </row>
    <row r="40" spans="1:62">
      <c r="D40" s="10"/>
      <c r="F40" s="51"/>
      <c r="H40" s="50"/>
      <c r="I40"/>
    </row>
    <row r="41" spans="1:62">
      <c r="B41" s="71" t="str">
        <f>"Levelized Prices (Nominal) @ "&amp;TEXT(I42,"0.00%")&amp;" Discount Rate (1) (3) "</f>
        <v xml:space="preserve">Levelized Prices (Nominal) @ 6.57% Discount Rate (1) (3) </v>
      </c>
      <c r="E41" s="6"/>
      <c r="I41" s="65" t="s">
        <v>96</v>
      </c>
    </row>
    <row r="42" spans="1:62">
      <c r="B42" s="63"/>
      <c r="C42" s="10"/>
      <c r="D42" s="10"/>
      <c r="H42" s="50"/>
      <c r="I42" s="175">
        <v>6.5699999999999995E-2</v>
      </c>
    </row>
    <row r="43" spans="1:62">
      <c r="B43" s="64"/>
      <c r="E43" s="10"/>
      <c r="G43" s="174"/>
      <c r="H43" s="50"/>
    </row>
    <row r="44" spans="1:62">
      <c r="B44" s="64"/>
      <c r="E44" s="10"/>
      <c r="G44" s="174"/>
      <c r="H44" s="50"/>
    </row>
    <row r="45" spans="1:62">
      <c r="A45" s="4" t="s">
        <v>154</v>
      </c>
      <c r="B45" s="63" t="s">
        <v>8</v>
      </c>
      <c r="C45" s="10">
        <f ca="1">'Table 5'!$D$10*(Study_CF*8.76)/'Table 5'!$F$10</f>
        <v>0</v>
      </c>
      <c r="D45" s="10"/>
      <c r="H45" s="50"/>
    </row>
    <row r="46" spans="1:62">
      <c r="A46" s="4" t="s">
        <v>154</v>
      </c>
      <c r="B46" s="64" t="s">
        <v>39</v>
      </c>
      <c r="E46" s="10">
        <f>'Table 5'!$C$10/'Table 5'!$F$10</f>
        <v>22.841321574979375</v>
      </c>
      <c r="G46" s="174">
        <f>'Table 5'!$G$10</f>
        <v>22.841321574979375</v>
      </c>
      <c r="H46" s="50"/>
    </row>
    <row r="47" spans="1:62">
      <c r="F47" s="52"/>
      <c r="H47" s="50"/>
    </row>
    <row r="48" spans="1:62">
      <c r="A48" s="4" t="s">
        <v>155</v>
      </c>
      <c r="B48" s="63" t="s">
        <v>8</v>
      </c>
      <c r="C48" s="10">
        <f ca="1">'Table 5'!$D$7*(Study_CF*8.76)/'Table 5'!$F$7</f>
        <v>18.703048856344843</v>
      </c>
      <c r="D48" s="10"/>
      <c r="H48" s="50"/>
    </row>
    <row r="49" spans="1:13">
      <c r="A49" s="4" t="s">
        <v>155</v>
      </c>
      <c r="B49" s="64" t="s">
        <v>39</v>
      </c>
      <c r="E49" s="10">
        <f>'Table 5'!$C$7/'Table 5'!$F$7</f>
        <v>21.882404629596561</v>
      </c>
      <c r="G49" s="174">
        <f>'Table 5'!$G$7</f>
        <v>28.756210930020931</v>
      </c>
      <c r="H49" s="50"/>
    </row>
    <row r="50" spans="1:13">
      <c r="F50" s="52"/>
      <c r="H50" s="50"/>
    </row>
    <row r="51" spans="1:13">
      <c r="F51" s="52"/>
      <c r="H51" s="50"/>
    </row>
    <row r="52" spans="1:13">
      <c r="F52" s="52"/>
      <c r="H52" s="50"/>
    </row>
    <row r="53" spans="1:13">
      <c r="B53" s="4" t="s">
        <v>19</v>
      </c>
      <c r="E53" s="52"/>
      <c r="G53" s="52"/>
      <c r="H53" s="50"/>
      <c r="I53" s="174"/>
    </row>
    <row r="54" spans="1:13">
      <c r="B54" s="66" t="str">
        <f>"(1)   "&amp;I41</f>
        <v>(1)   Discount Rate - 2017 IRP</v>
      </c>
      <c r="E54" s="50"/>
      <c r="F54" s="52"/>
      <c r="G54" s="50"/>
      <c r="H54" s="50"/>
      <c r="I54" s="174"/>
    </row>
    <row r="55" spans="1:13">
      <c r="B55" s="4" t="s">
        <v>25</v>
      </c>
      <c r="F55" s="52"/>
      <c r="H55" s="50"/>
      <c r="I55" s="174"/>
    </row>
    <row r="56" spans="1:13">
      <c r="G56" s="201"/>
    </row>
    <row r="57" spans="1:13">
      <c r="B57" s="4" t="str">
        <f>IF(Study_Cap_Adj&gt;0,"(4)  The capacity payment is derived from:","")</f>
        <v/>
      </c>
    </row>
    <row r="58" spans="1:13" hidden="1">
      <c r="B58" s="159" t="str">
        <f>IF(AND(Study_Cap_Adj&gt;0,_30_Geo_West&lt;&gt;0),"       2028 - "&amp;'Table 3 477 MW (Wyo) 2033'!$B$12&amp;"   ("&amp;TEXT(_30_Geo_West," 0.0%")&amp;")","")</f>
        <v/>
      </c>
    </row>
    <row r="59" spans="1:13" ht="12.75" customHeight="1">
      <c r="B59" s="159"/>
    </row>
    <row r="60" spans="1:13" ht="12.75" customHeight="1">
      <c r="B60" s="159"/>
    </row>
    <row r="61" spans="1:13">
      <c r="B61" s="11"/>
      <c r="C61" s="8"/>
      <c r="D61" s="8"/>
      <c r="E61" s="8"/>
      <c r="G61" s="8"/>
    </row>
    <row r="62" spans="1:13">
      <c r="B62"/>
      <c r="I62" t="s">
        <v>86</v>
      </c>
    </row>
    <row r="63" spans="1:13" s="69" customFormat="1">
      <c r="A63" s="70"/>
      <c r="B63" s="11"/>
      <c r="C63" s="70"/>
      <c r="D63" s="70"/>
      <c r="E63" s="70"/>
      <c r="F63" s="70"/>
      <c r="G63" s="70"/>
      <c r="I63" t="str">
        <f>"       Avoided Costs calculated annually are  "&amp;TEXT(PMT(Discount_Rate,COUNT($G$13:$G$27),-NPV(Discount_Rate,$G$13:$G$27)),"$0.00")&amp;"/MWH"</f>
        <v xml:space="preserve">       Avoided Costs calculated annually are  $23.02/MWH</v>
      </c>
      <c r="J63"/>
      <c r="K63"/>
      <c r="L63"/>
      <c r="M63"/>
    </row>
    <row r="64" spans="1:13" s="69" customFormat="1">
      <c r="A64" s="70"/>
      <c r="B64" s="11"/>
      <c r="C64" s="70"/>
      <c r="D64" s="70"/>
      <c r="E64" s="70"/>
      <c r="F64" s="70"/>
      <c r="G64" s="70"/>
      <c r="I64" s="11" t="str">
        <f>"       Avoided Costs calculated monthly are  "&amp;TEXT($I$53,"$0.00")&amp;"/MWH"</f>
        <v xml:space="preserve">       Avoided Costs calculated monthly are  $0.00/MWH</v>
      </c>
      <c r="J64"/>
      <c r="K64"/>
    </row>
    <row r="65" spans="2:13">
      <c r="B65" s="67"/>
      <c r="I65" s="69"/>
      <c r="L65" s="69"/>
      <c r="M65" s="69"/>
    </row>
    <row r="66" spans="2:13">
      <c r="F66" s="8"/>
    </row>
    <row r="69" spans="2:13">
      <c r="J69" s="69"/>
      <c r="K69" s="69"/>
    </row>
    <row r="70" spans="2:13">
      <c r="J70" s="69"/>
      <c r="K70" s="69"/>
    </row>
  </sheetData>
  <phoneticPr fontId="6" type="noConversion"/>
  <printOptions horizontalCentered="1"/>
  <pageMargins left="0.25" right="0.25" top="0.75" bottom="0.75" header="0.3" footer="0.3"/>
  <pageSetup scale="97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B1:O95"/>
  <sheetViews>
    <sheetView view="pageBreakPreview" zoomScale="85" zoomScaleNormal="90" zoomScaleSheetLayoutView="85" workbookViewId="0">
      <pane xSplit="3" ySplit="10" topLeftCell="D11" activePane="bottomRight" state="frozen"/>
      <selection activeCell="E15" sqref="E15"/>
      <selection pane="topRight" activeCell="E15" sqref="E15"/>
      <selection pane="bottomLeft" activeCell="E15" sqref="E15"/>
      <selection pane="bottomRight" activeCell="C11" sqref="C11"/>
    </sheetView>
  </sheetViews>
  <sheetFormatPr defaultColWidth="9.33203125" defaultRowHeight="12.75"/>
  <cols>
    <col min="1" max="1" width="2.83203125" style="110" customWidth="1"/>
    <col min="2" max="2" width="10.83203125" style="110" customWidth="1"/>
    <col min="3" max="3" width="14.1640625" style="110" customWidth="1"/>
    <col min="4" max="4" width="12.33203125" style="110" customWidth="1"/>
    <col min="5" max="5" width="9.1640625" style="110" customWidth="1"/>
    <col min="6" max="6" width="10.5" style="110" customWidth="1"/>
    <col min="7" max="7" width="10.5" style="110" bestFit="1" customWidth="1"/>
    <col min="8" max="8" width="11.6640625" style="110" bestFit="1" customWidth="1"/>
    <col min="9" max="9" width="11.1640625" style="110" customWidth="1"/>
    <col min="10" max="10" width="12" style="110" bestFit="1" customWidth="1"/>
    <col min="11" max="11" width="12" style="110" customWidth="1"/>
    <col min="12" max="13" width="9.33203125" style="110"/>
    <col min="14" max="15" width="9.33203125" style="110" customWidth="1"/>
    <col min="16" max="16384" width="9.33203125" style="110"/>
  </cols>
  <sheetData>
    <row r="1" spans="2:14" ht="15.75" hidden="1">
      <c r="B1" s="1" t="s">
        <v>52</v>
      </c>
      <c r="C1" s="109"/>
      <c r="D1" s="109"/>
      <c r="E1" s="109"/>
      <c r="F1" s="109"/>
      <c r="G1" s="109"/>
      <c r="H1" s="109"/>
      <c r="I1" s="109"/>
      <c r="J1" s="109"/>
      <c r="K1" s="109"/>
    </row>
    <row r="2" spans="2:14" ht="15.75">
      <c r="B2" s="1"/>
      <c r="C2" s="109"/>
      <c r="D2" s="109"/>
      <c r="E2" s="109"/>
      <c r="F2" s="109"/>
      <c r="G2" s="109"/>
      <c r="H2" s="109"/>
      <c r="I2" s="109"/>
      <c r="J2" s="109"/>
      <c r="K2" s="109"/>
    </row>
    <row r="3" spans="2:14" ht="15.75">
      <c r="B3" s="1" t="s">
        <v>85</v>
      </c>
      <c r="C3" s="109"/>
      <c r="D3" s="109"/>
      <c r="E3" s="109"/>
      <c r="F3" s="109"/>
      <c r="G3" s="109"/>
      <c r="H3" s="109"/>
      <c r="I3" s="109"/>
      <c r="J3" s="109"/>
      <c r="K3" s="109"/>
    </row>
    <row r="4" spans="2:14" ht="15.75">
      <c r="B4" s="1" t="s">
        <v>183</v>
      </c>
      <c r="C4" s="109"/>
      <c r="D4" s="109"/>
      <c r="E4" s="109"/>
      <c r="F4" s="109"/>
      <c r="G4" s="109"/>
      <c r="H4" s="109"/>
      <c r="I4" s="109"/>
      <c r="J4" s="109"/>
      <c r="K4" s="109"/>
    </row>
    <row r="5" spans="2:14" ht="15.75">
      <c r="B5" s="1" t="str">
        <f>C54</f>
        <v>UT N - 200 MW - SCCT Frame "F" x1 - East Side Resource (5,050')</v>
      </c>
      <c r="C5" s="109"/>
      <c r="D5" s="109"/>
      <c r="E5" s="109"/>
      <c r="F5" s="109"/>
      <c r="G5" s="109"/>
      <c r="H5" s="109"/>
      <c r="I5" s="109"/>
      <c r="J5" s="109"/>
      <c r="K5" s="109"/>
    </row>
    <row r="6" spans="2:14" ht="15.75">
      <c r="B6" s="1"/>
      <c r="C6" s="109"/>
      <c r="D6" s="109"/>
      <c r="E6" s="109"/>
      <c r="F6" s="109"/>
      <c r="G6" s="109"/>
      <c r="H6" s="109"/>
      <c r="I6" s="109"/>
      <c r="K6" s="17"/>
    </row>
    <row r="7" spans="2:14">
      <c r="B7" s="111"/>
      <c r="C7" s="111"/>
      <c r="D7" s="111"/>
      <c r="E7" s="111"/>
      <c r="F7" s="111"/>
      <c r="G7" s="111"/>
      <c r="H7" s="111"/>
      <c r="I7" s="109"/>
      <c r="J7" s="112"/>
      <c r="K7" s="112"/>
      <c r="L7" s="112"/>
      <c r="M7" s="112"/>
      <c r="N7" s="112"/>
    </row>
    <row r="8" spans="2:14" ht="51.75" customHeight="1">
      <c r="B8" s="18" t="s">
        <v>0</v>
      </c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14</v>
      </c>
      <c r="H8" s="19" t="s">
        <v>15</v>
      </c>
      <c r="I8" s="20" t="s">
        <v>26</v>
      </c>
      <c r="J8" s="20" t="s">
        <v>72</v>
      </c>
      <c r="K8" s="19" t="s">
        <v>73</v>
      </c>
      <c r="L8" s="112"/>
    </row>
    <row r="9" spans="2:14" ht="18.75" customHeight="1">
      <c r="B9" s="21"/>
      <c r="C9" s="22" t="s">
        <v>8</v>
      </c>
      <c r="D9" s="23" t="s">
        <v>9</v>
      </c>
      <c r="E9" s="23" t="s">
        <v>9</v>
      </c>
      <c r="F9" s="22" t="s">
        <v>39</v>
      </c>
      <c r="G9" s="23" t="s">
        <v>9</v>
      </c>
      <c r="H9" s="23" t="s">
        <v>9</v>
      </c>
      <c r="I9" s="23" t="s">
        <v>27</v>
      </c>
      <c r="J9" s="22" t="s">
        <v>39</v>
      </c>
      <c r="K9" s="22" t="s">
        <v>39</v>
      </c>
      <c r="L9" s="112"/>
    </row>
    <row r="10" spans="2:14">
      <c r="C10" s="2" t="s">
        <v>1</v>
      </c>
      <c r="D10" s="2" t="s">
        <v>2</v>
      </c>
      <c r="E10" s="2" t="s">
        <v>3</v>
      </c>
      <c r="F10" s="2" t="s">
        <v>4</v>
      </c>
      <c r="G10" s="2" t="s">
        <v>5</v>
      </c>
      <c r="H10" s="2" t="s">
        <v>7</v>
      </c>
      <c r="I10" s="2" t="s">
        <v>28</v>
      </c>
      <c r="J10" s="2" t="s">
        <v>29</v>
      </c>
      <c r="K10" s="2" t="s">
        <v>30</v>
      </c>
    </row>
    <row r="11" spans="2:14" ht="6" customHeight="1"/>
    <row r="12" spans="2:14" ht="15.75">
      <c r="B12" s="60" t="str">
        <f>C54</f>
        <v>UT N - 200 MW - SCCT Frame "F" x1 - East Side Resource (5,050')</v>
      </c>
      <c r="C12" s="112"/>
      <c r="E12" s="112"/>
      <c r="F12" s="112"/>
      <c r="G12" s="112"/>
      <c r="H12" s="112"/>
      <c r="I12" s="111"/>
      <c r="J12" s="111"/>
      <c r="K12" s="111"/>
      <c r="L12" s="112"/>
    </row>
    <row r="13" spans="2:14" ht="4.5" customHeight="1">
      <c r="B13" s="113"/>
      <c r="C13" s="114"/>
      <c r="D13" s="115"/>
      <c r="E13" s="116"/>
      <c r="F13" s="116"/>
      <c r="G13" s="117"/>
      <c r="H13" s="117"/>
      <c r="I13" s="117"/>
      <c r="J13" s="117"/>
      <c r="K13" s="117"/>
    </row>
    <row r="14" spans="2:14">
      <c r="B14" s="113">
        <v>2016</v>
      </c>
      <c r="C14" s="114">
        <f>$H$60</f>
        <v>702</v>
      </c>
      <c r="D14" s="115">
        <f>ROUND(C14*$C$76,2)</f>
        <v>51.76</v>
      </c>
      <c r="E14" s="116">
        <f>$I$60</f>
        <v>30.66</v>
      </c>
      <c r="F14" s="116">
        <f>$J$65</f>
        <v>7.53</v>
      </c>
      <c r="G14" s="117">
        <f t="shared" ref="G14:G24" si="0">ROUND(F14*(8.76*$G$65)+E14,2)</f>
        <v>52.43</v>
      </c>
      <c r="H14" s="117">
        <f t="shared" ref="H14:H24" si="1">ROUND(D14+G14,2)</f>
        <v>104.19</v>
      </c>
      <c r="I14" s="117"/>
      <c r="J14" s="117"/>
      <c r="K14" s="117"/>
    </row>
    <row r="15" spans="2:14">
      <c r="B15" s="113">
        <f t="shared" ref="B15:B40" si="2">B14+1</f>
        <v>2017</v>
      </c>
      <c r="C15" s="118"/>
      <c r="D15" s="115">
        <f t="shared" ref="D15:F17" si="3">ROUND(D14*(1+$D83),2)</f>
        <v>52.9</v>
      </c>
      <c r="E15" s="115">
        <f t="shared" si="3"/>
        <v>31.34</v>
      </c>
      <c r="F15" s="115">
        <f t="shared" si="3"/>
        <v>7.7</v>
      </c>
      <c r="G15" s="119">
        <f t="shared" si="0"/>
        <v>53.6</v>
      </c>
      <c r="H15" s="119">
        <f t="shared" si="1"/>
        <v>106.5</v>
      </c>
      <c r="I15" s="117"/>
      <c r="J15" s="117"/>
      <c r="K15" s="117"/>
      <c r="M15" s="57"/>
    </row>
    <row r="16" spans="2:14">
      <c r="B16" s="113">
        <f t="shared" si="2"/>
        <v>2018</v>
      </c>
      <c r="C16" s="118"/>
      <c r="D16" s="115">
        <f t="shared" si="3"/>
        <v>54.05</v>
      </c>
      <c r="E16" s="115">
        <f t="shared" si="3"/>
        <v>32.020000000000003</v>
      </c>
      <c r="F16" s="115">
        <f t="shared" si="3"/>
        <v>7.87</v>
      </c>
      <c r="G16" s="117">
        <f t="shared" si="0"/>
        <v>54.77</v>
      </c>
      <c r="H16" s="117">
        <f t="shared" si="1"/>
        <v>108.82</v>
      </c>
      <c r="I16" s="117"/>
      <c r="J16" s="117"/>
      <c r="K16" s="117"/>
      <c r="M16" s="57"/>
    </row>
    <row r="17" spans="2:13">
      <c r="B17" s="113">
        <f t="shared" si="2"/>
        <v>2019</v>
      </c>
      <c r="C17" s="118"/>
      <c r="D17" s="115">
        <f t="shared" si="3"/>
        <v>55.13</v>
      </c>
      <c r="E17" s="115">
        <f t="shared" si="3"/>
        <v>32.659999999999997</v>
      </c>
      <c r="F17" s="115">
        <f t="shared" si="3"/>
        <v>8.0299999999999994</v>
      </c>
      <c r="G17" s="117">
        <f t="shared" si="0"/>
        <v>55.87</v>
      </c>
      <c r="H17" s="117">
        <f t="shared" si="1"/>
        <v>111</v>
      </c>
      <c r="I17" s="117"/>
      <c r="J17" s="117"/>
      <c r="K17" s="117"/>
      <c r="M17" s="57"/>
    </row>
    <row r="18" spans="2:13">
      <c r="B18" s="113">
        <f t="shared" si="2"/>
        <v>2020</v>
      </c>
      <c r="C18" s="118"/>
      <c r="D18" s="115">
        <f t="shared" ref="D18:F18" si="4">ROUND(D17*(1+$D86),2)</f>
        <v>56.31</v>
      </c>
      <c r="E18" s="115">
        <f t="shared" si="4"/>
        <v>33.36</v>
      </c>
      <c r="F18" s="115">
        <f t="shared" si="4"/>
        <v>8.1999999999999993</v>
      </c>
      <c r="G18" s="117">
        <f t="shared" ref="G18:G23" si="5">ROUND(F18*(8.76*$G$65)+E18,2)</f>
        <v>57.06</v>
      </c>
      <c r="H18" s="117">
        <f t="shared" ref="H18:H23" si="6">ROUND(D18+G18,2)</f>
        <v>113.37</v>
      </c>
      <c r="I18" s="117"/>
      <c r="J18" s="117"/>
      <c r="K18" s="117"/>
      <c r="M18" s="57"/>
    </row>
    <row r="19" spans="2:13">
      <c r="B19" s="113">
        <f t="shared" si="2"/>
        <v>2021</v>
      </c>
      <c r="C19" s="118"/>
      <c r="D19" s="115">
        <f t="shared" ref="D19:F19" si="7">ROUND(D18*(1+$D87),2)</f>
        <v>57.57</v>
      </c>
      <c r="E19" s="115">
        <f t="shared" si="7"/>
        <v>34.11</v>
      </c>
      <c r="F19" s="115">
        <f t="shared" si="7"/>
        <v>8.3800000000000008</v>
      </c>
      <c r="G19" s="117">
        <f t="shared" si="5"/>
        <v>58.33</v>
      </c>
      <c r="H19" s="117">
        <f t="shared" si="6"/>
        <v>115.9</v>
      </c>
      <c r="I19" s="117"/>
      <c r="J19" s="117"/>
      <c r="K19" s="117"/>
      <c r="M19" s="57"/>
    </row>
    <row r="20" spans="2:13">
      <c r="B20" s="113">
        <f t="shared" si="2"/>
        <v>2022</v>
      </c>
      <c r="C20" s="118"/>
      <c r="D20" s="115">
        <f t="shared" ref="D20:F20" si="8">ROUND(D19*(1+$D88),2)</f>
        <v>58.87</v>
      </c>
      <c r="E20" s="115">
        <f t="shared" si="8"/>
        <v>34.880000000000003</v>
      </c>
      <c r="F20" s="115">
        <f t="shared" si="8"/>
        <v>8.57</v>
      </c>
      <c r="G20" s="117">
        <f t="shared" si="5"/>
        <v>59.65</v>
      </c>
      <c r="H20" s="117">
        <f t="shared" si="6"/>
        <v>118.52</v>
      </c>
      <c r="I20" s="117"/>
      <c r="J20" s="117"/>
      <c r="K20" s="117"/>
      <c r="M20" s="57"/>
    </row>
    <row r="21" spans="2:13">
      <c r="B21" s="113">
        <f t="shared" si="2"/>
        <v>2023</v>
      </c>
      <c r="C21" s="118"/>
      <c r="D21" s="115">
        <f t="shared" ref="D21:F21" si="9">ROUND(D20*(1+$D89),2)</f>
        <v>60.23</v>
      </c>
      <c r="E21" s="115">
        <f t="shared" si="9"/>
        <v>35.68</v>
      </c>
      <c r="F21" s="115">
        <f t="shared" si="9"/>
        <v>8.77</v>
      </c>
      <c r="G21" s="117">
        <f t="shared" si="5"/>
        <v>61.03</v>
      </c>
      <c r="H21" s="117">
        <f t="shared" si="6"/>
        <v>121.26</v>
      </c>
      <c r="I21" s="117"/>
      <c r="J21" s="117"/>
      <c r="K21" s="117"/>
      <c r="M21" s="57"/>
    </row>
    <row r="22" spans="2:13">
      <c r="B22" s="113">
        <f t="shared" si="2"/>
        <v>2024</v>
      </c>
      <c r="C22" s="118"/>
      <c r="D22" s="115">
        <f t="shared" ref="D22:F22" si="10">ROUND(D21*(1+$D90),2)</f>
        <v>61.62</v>
      </c>
      <c r="E22" s="115">
        <f t="shared" si="10"/>
        <v>36.51</v>
      </c>
      <c r="F22" s="115">
        <f t="shared" si="10"/>
        <v>8.9700000000000006</v>
      </c>
      <c r="G22" s="117">
        <f t="shared" si="5"/>
        <v>62.44</v>
      </c>
      <c r="H22" s="117">
        <f t="shared" si="6"/>
        <v>124.06</v>
      </c>
      <c r="I22" s="117"/>
      <c r="J22" s="117"/>
      <c r="K22" s="117"/>
      <c r="M22" s="57"/>
    </row>
    <row r="23" spans="2:13">
      <c r="B23" s="113">
        <f t="shared" si="2"/>
        <v>2025</v>
      </c>
      <c r="C23" s="118"/>
      <c r="D23" s="115">
        <f t="shared" ref="D23:F23" si="11">ROUND(D22*(1+$D91),2)</f>
        <v>63.05</v>
      </c>
      <c r="E23" s="115">
        <f t="shared" si="11"/>
        <v>37.36</v>
      </c>
      <c r="F23" s="115">
        <f t="shared" si="11"/>
        <v>9.18</v>
      </c>
      <c r="G23" s="117">
        <f t="shared" si="5"/>
        <v>63.9</v>
      </c>
      <c r="H23" s="117">
        <f t="shared" si="6"/>
        <v>126.95</v>
      </c>
      <c r="I23" s="117"/>
      <c r="J23" s="117"/>
      <c r="K23" s="117"/>
      <c r="M23" s="57"/>
    </row>
    <row r="24" spans="2:13">
      <c r="B24" s="113">
        <f t="shared" si="2"/>
        <v>2026</v>
      </c>
      <c r="C24" s="118"/>
      <c r="D24" s="119">
        <f>ROUND(D23*(1+$G83),2)</f>
        <v>64.5</v>
      </c>
      <c r="E24" s="119">
        <f>ROUND(E23*(1+$G83),2)</f>
        <v>38.22</v>
      </c>
      <c r="F24" s="119">
        <f>ROUND(F23*(1+$G83),2)</f>
        <v>9.39</v>
      </c>
      <c r="G24" s="117">
        <f t="shared" si="0"/>
        <v>65.36</v>
      </c>
      <c r="H24" s="117">
        <f t="shared" si="1"/>
        <v>129.86000000000001</v>
      </c>
      <c r="I24" s="117"/>
      <c r="J24" s="117"/>
      <c r="K24" s="117"/>
      <c r="M24" s="57"/>
    </row>
    <row r="25" spans="2:13">
      <c r="B25" s="113">
        <f t="shared" si="2"/>
        <v>2027</v>
      </c>
      <c r="C25" s="118"/>
      <c r="D25" s="119">
        <f t="shared" ref="D25:F25" si="12">ROUND(D24*(1+$G84),2)</f>
        <v>65.989999999999995</v>
      </c>
      <c r="E25" s="119">
        <f t="shared" si="12"/>
        <v>39.11</v>
      </c>
      <c r="F25" s="119">
        <f t="shared" si="12"/>
        <v>9.61</v>
      </c>
      <c r="G25" s="117">
        <f t="shared" ref="G25:G30" si="13">ROUND(F25*(8.76*$G$65)+E25,2)</f>
        <v>66.89</v>
      </c>
      <c r="H25" s="117">
        <f t="shared" ref="H25:H30" si="14">ROUND(D25+G25,2)</f>
        <v>132.88</v>
      </c>
      <c r="I25" s="117"/>
      <c r="J25" s="117"/>
      <c r="K25" s="117"/>
      <c r="M25" s="57"/>
    </row>
    <row r="26" spans="2:13">
      <c r="B26" s="113">
        <f t="shared" si="2"/>
        <v>2028</v>
      </c>
      <c r="C26" s="118"/>
      <c r="D26" s="203">
        <f t="shared" ref="D26:F26" si="15">ROUND(D25*(1+$G85),2)</f>
        <v>67.53</v>
      </c>
      <c r="E26" s="203">
        <f t="shared" si="15"/>
        <v>40.020000000000003</v>
      </c>
      <c r="F26" s="203">
        <f t="shared" si="15"/>
        <v>9.83</v>
      </c>
      <c r="G26" s="204">
        <f t="shared" si="13"/>
        <v>68.44</v>
      </c>
      <c r="H26" s="204">
        <f t="shared" si="14"/>
        <v>135.97</v>
      </c>
      <c r="I26" s="204"/>
      <c r="J26" s="204"/>
      <c r="K26" s="204"/>
      <c r="M26" s="57"/>
    </row>
    <row r="27" spans="2:13">
      <c r="B27" s="113">
        <f t="shared" si="2"/>
        <v>2029</v>
      </c>
      <c r="C27" s="118"/>
      <c r="D27" s="119">
        <f t="shared" ref="D27:F28" si="16">ROUND(D26*(1+$G86),2)</f>
        <v>69.13</v>
      </c>
      <c r="E27" s="119">
        <f t="shared" si="16"/>
        <v>40.97</v>
      </c>
      <c r="F27" s="119">
        <f t="shared" si="16"/>
        <v>10.06</v>
      </c>
      <c r="G27" s="117">
        <f t="shared" si="13"/>
        <v>70.05</v>
      </c>
      <c r="H27" s="117">
        <f t="shared" si="14"/>
        <v>139.18</v>
      </c>
      <c r="I27" s="117">
        <f>VLOOKUP(B27,'Table 4'!$B$13:$D$43,2,FALSE)</f>
        <v>4.5</v>
      </c>
      <c r="J27" s="117">
        <f t="shared" ref="J27" si="17">ROUND($K$65*I27/1000,2)</f>
        <v>43.26</v>
      </c>
      <c r="K27" s="117">
        <f t="shared" ref="K27" si="18">ROUND(H27*1000/8760/$G$65+J27,2)</f>
        <v>91.41</v>
      </c>
      <c r="M27" s="57"/>
    </row>
    <row r="28" spans="2:13" s="154" customFormat="1">
      <c r="B28" s="157">
        <f t="shared" si="2"/>
        <v>2030</v>
      </c>
      <c r="C28" s="158"/>
      <c r="D28" s="152">
        <f t="shared" si="16"/>
        <v>70.78</v>
      </c>
      <c r="E28" s="152">
        <f t="shared" si="16"/>
        <v>41.95</v>
      </c>
      <c r="F28" s="152">
        <f t="shared" si="16"/>
        <v>10.3</v>
      </c>
      <c r="G28" s="152">
        <f t="shared" ref="G28" si="19">ROUND(F28*(8.76*$G$65)+E28,2)</f>
        <v>71.73</v>
      </c>
      <c r="H28" s="152">
        <f t="shared" ref="H28" si="20">ROUND(D28+G28,2)</f>
        <v>142.51</v>
      </c>
      <c r="I28" s="117">
        <f>VLOOKUP(B28,'Table 4'!$B$13:$D$43,3,FALSE)</f>
        <v>4.88</v>
      </c>
      <c r="J28" s="117">
        <f t="shared" ref="J28" si="21">ROUND($K$65*I28/1000,2)</f>
        <v>46.92</v>
      </c>
      <c r="K28" s="117">
        <f t="shared" ref="K28" si="22">ROUND(H28*1000/8760/$G$65+J28,2)</f>
        <v>96.22</v>
      </c>
      <c r="M28" s="66"/>
    </row>
    <row r="29" spans="2:13" s="154" customFormat="1">
      <c r="B29" s="157">
        <f t="shared" si="2"/>
        <v>2031</v>
      </c>
      <c r="C29" s="158"/>
      <c r="D29" s="152">
        <f t="shared" ref="D29" si="23">ROUND(D28*(1+$G88),2)</f>
        <v>72.48</v>
      </c>
      <c r="E29" s="152">
        <f t="shared" ref="E29" si="24">ROUND(E28*(1+$G88),2)</f>
        <v>42.96</v>
      </c>
      <c r="F29" s="152">
        <f t="shared" ref="F29" si="25">ROUND(F28*(1+$G88),2)</f>
        <v>10.55</v>
      </c>
      <c r="G29" s="152">
        <f t="shared" ref="G29" si="26">ROUND(F29*(8.76*$G$65)+E29,2)</f>
        <v>73.459999999999994</v>
      </c>
      <c r="H29" s="152">
        <f t="shared" ref="H29" si="27">ROUND(D29+G29,2)</f>
        <v>145.94</v>
      </c>
      <c r="I29" s="117">
        <f>VLOOKUP(B29,'Table 4'!$B$13:$C$43,2,FALSE)</f>
        <v>5.07</v>
      </c>
      <c r="J29" s="117">
        <f t="shared" ref="J29" si="28">ROUND($K$65*I29/1000,2)</f>
        <v>48.74</v>
      </c>
      <c r="K29" s="117">
        <f t="shared" ref="K29" si="29">ROUND(H29*1000/8760/$G$65+J29,2)</f>
        <v>99.22</v>
      </c>
      <c r="M29" s="66"/>
    </row>
    <row r="30" spans="2:13" s="154" customFormat="1">
      <c r="B30" s="157">
        <f t="shared" si="2"/>
        <v>2032</v>
      </c>
      <c r="C30" s="158"/>
      <c r="D30" s="152">
        <f t="shared" ref="D30:F30" si="30">ROUND(D29*(1+$G89),2)</f>
        <v>74.22</v>
      </c>
      <c r="E30" s="152">
        <f t="shared" si="30"/>
        <v>43.99</v>
      </c>
      <c r="F30" s="152">
        <f t="shared" si="30"/>
        <v>10.8</v>
      </c>
      <c r="G30" s="152">
        <f t="shared" si="13"/>
        <v>75.209999999999994</v>
      </c>
      <c r="H30" s="152">
        <f t="shared" si="14"/>
        <v>149.43</v>
      </c>
      <c r="I30" s="117">
        <f>VLOOKUP(B30,'Table 4'!$B$13:$C$43,2,FALSE)</f>
        <v>5.31</v>
      </c>
      <c r="J30" s="117">
        <f t="shared" ref="J30:J40" si="31">ROUND($K$65*I30/1000,2)</f>
        <v>51.05</v>
      </c>
      <c r="K30" s="117">
        <f t="shared" ref="K30:K40" si="32">ROUND(H30*1000/8760/$G$65+J30,2)</f>
        <v>102.74</v>
      </c>
      <c r="M30" s="66"/>
    </row>
    <row r="31" spans="2:13" s="154" customFormat="1">
      <c r="B31" s="157">
        <f t="shared" si="2"/>
        <v>2033</v>
      </c>
      <c r="C31" s="158"/>
      <c r="D31" s="152">
        <f t="shared" ref="D31:D32" si="33">ROUND(D30*(1+$G90),2)</f>
        <v>76.02</v>
      </c>
      <c r="E31" s="152">
        <f t="shared" ref="E31:E32" si="34">ROUND(E30*(1+$G90),2)</f>
        <v>45.05</v>
      </c>
      <c r="F31" s="152">
        <f t="shared" ref="F31:F32" si="35">ROUND(F30*(1+$G90),2)</f>
        <v>11.06</v>
      </c>
      <c r="G31" s="152">
        <f t="shared" ref="G31:G33" si="36">ROUND(F31*(8.76*$G$65)+E31,2)</f>
        <v>77.02</v>
      </c>
      <c r="H31" s="152">
        <f t="shared" ref="H31:H33" si="37">ROUND(D31+G31,2)</f>
        <v>153.04</v>
      </c>
      <c r="I31" s="117">
        <f>VLOOKUP(B31,'Table 4'!$B$13:$C$43,2,FALSE)</f>
        <v>5.65</v>
      </c>
      <c r="J31" s="117">
        <f t="shared" si="31"/>
        <v>54.32</v>
      </c>
      <c r="K31" s="117">
        <f t="shared" si="32"/>
        <v>107.26</v>
      </c>
      <c r="M31" s="66"/>
    </row>
    <row r="32" spans="2:13" s="154" customFormat="1">
      <c r="B32" s="157">
        <f t="shared" si="2"/>
        <v>2034</v>
      </c>
      <c r="C32" s="158"/>
      <c r="D32" s="152">
        <f t="shared" si="33"/>
        <v>77.86</v>
      </c>
      <c r="E32" s="152">
        <f t="shared" si="34"/>
        <v>46.14</v>
      </c>
      <c r="F32" s="152">
        <f t="shared" si="35"/>
        <v>11.33</v>
      </c>
      <c r="G32" s="152">
        <f t="shared" si="36"/>
        <v>78.89</v>
      </c>
      <c r="H32" s="152">
        <f t="shared" si="37"/>
        <v>156.75</v>
      </c>
      <c r="I32" s="117">
        <f>VLOOKUP(B32,'Table 4'!$B$13:$C$43,2,FALSE)</f>
        <v>5.93</v>
      </c>
      <c r="J32" s="117">
        <f t="shared" si="31"/>
        <v>57.01</v>
      </c>
      <c r="K32" s="117">
        <f t="shared" si="32"/>
        <v>111.23</v>
      </c>
      <c r="M32" s="66"/>
    </row>
    <row r="33" spans="2:15">
      <c r="B33" s="113">
        <f t="shared" si="2"/>
        <v>2035</v>
      </c>
      <c r="C33" s="118"/>
      <c r="D33" s="117">
        <f>ROUND(D32*(1+$J83),2)</f>
        <v>79.739999999999995</v>
      </c>
      <c r="E33" s="115">
        <f>ROUND(E32*(1+$J83),2)</f>
        <v>47.26</v>
      </c>
      <c r="F33" s="115">
        <f>ROUND(F32*(1+$J83),2)</f>
        <v>11.6</v>
      </c>
      <c r="G33" s="117">
        <f t="shared" si="36"/>
        <v>80.790000000000006</v>
      </c>
      <c r="H33" s="117">
        <f t="shared" si="37"/>
        <v>160.53</v>
      </c>
      <c r="I33" s="117">
        <f>VLOOKUP(B33,'Table 4'!$B$13:$C$43,2,FALSE)</f>
        <v>6.25</v>
      </c>
      <c r="J33" s="117">
        <f t="shared" si="31"/>
        <v>60.09</v>
      </c>
      <c r="K33" s="117">
        <f t="shared" si="32"/>
        <v>115.62</v>
      </c>
      <c r="M33" s="66"/>
    </row>
    <row r="34" spans="2:15">
      <c r="B34" s="113">
        <f t="shared" si="2"/>
        <v>2036</v>
      </c>
      <c r="C34" s="118"/>
      <c r="D34" s="117">
        <f t="shared" ref="D34:F34" si="38">ROUND(D33*(1+$J84),2)</f>
        <v>81.680000000000007</v>
      </c>
      <c r="E34" s="115">
        <f t="shared" si="38"/>
        <v>48.41</v>
      </c>
      <c r="F34" s="115">
        <f t="shared" si="38"/>
        <v>11.88</v>
      </c>
      <c r="G34" s="117">
        <f t="shared" ref="G34:G40" si="39">ROUND(F34*(8.76*$G$65)+E34,2)</f>
        <v>82.75</v>
      </c>
      <c r="H34" s="117">
        <f t="shared" ref="H34:H40" si="40">ROUND(D34+G34,2)</f>
        <v>164.43</v>
      </c>
      <c r="I34" s="117">
        <f>VLOOKUP(B34,'Table 4'!$B$13:$C$43,2,FALSE)</f>
        <v>6.73</v>
      </c>
      <c r="J34" s="117">
        <f t="shared" si="31"/>
        <v>64.7</v>
      </c>
      <c r="K34" s="117">
        <f t="shared" si="32"/>
        <v>121.58</v>
      </c>
      <c r="M34" s="66"/>
    </row>
    <row r="35" spans="2:15">
      <c r="B35" s="113">
        <f t="shared" si="2"/>
        <v>2037</v>
      </c>
      <c r="C35" s="118"/>
      <c r="D35" s="117">
        <f t="shared" ref="D35:F35" si="41">ROUND(D34*(1+$J85),2)</f>
        <v>83.66</v>
      </c>
      <c r="E35" s="115">
        <f t="shared" si="41"/>
        <v>49.59</v>
      </c>
      <c r="F35" s="115">
        <f t="shared" si="41"/>
        <v>12.17</v>
      </c>
      <c r="G35" s="117">
        <f t="shared" si="39"/>
        <v>84.77</v>
      </c>
      <c r="H35" s="117">
        <f t="shared" si="40"/>
        <v>168.43</v>
      </c>
      <c r="I35" s="117">
        <f>VLOOKUP(B35,'Table 4'!$B$13:$C$43,2,FALSE)</f>
        <v>6.93</v>
      </c>
      <c r="J35" s="117">
        <f t="shared" si="31"/>
        <v>66.63</v>
      </c>
      <c r="K35" s="117">
        <f t="shared" si="32"/>
        <v>124.89</v>
      </c>
      <c r="M35" s="66"/>
    </row>
    <row r="36" spans="2:15">
      <c r="B36" s="113">
        <f t="shared" si="2"/>
        <v>2038</v>
      </c>
      <c r="C36" s="118"/>
      <c r="D36" s="117">
        <f t="shared" ref="D36:F36" si="42">ROUND(D35*(1+$J86),2)</f>
        <v>85.7</v>
      </c>
      <c r="E36" s="115">
        <f t="shared" si="42"/>
        <v>50.8</v>
      </c>
      <c r="F36" s="115">
        <f t="shared" si="42"/>
        <v>12.47</v>
      </c>
      <c r="G36" s="117">
        <f t="shared" si="39"/>
        <v>86.85</v>
      </c>
      <c r="H36" s="117">
        <f t="shared" si="40"/>
        <v>172.55</v>
      </c>
      <c r="I36" s="117">
        <f>VLOOKUP(B36,'Table 4'!$B$13:$C$43,2,FALSE)</f>
        <v>7.3</v>
      </c>
      <c r="J36" s="117">
        <f t="shared" si="31"/>
        <v>70.180000000000007</v>
      </c>
      <c r="K36" s="117">
        <f t="shared" si="32"/>
        <v>129.87</v>
      </c>
      <c r="M36" s="66"/>
    </row>
    <row r="37" spans="2:15">
      <c r="B37" s="113">
        <f t="shared" si="2"/>
        <v>2039</v>
      </c>
      <c r="C37" s="118"/>
      <c r="D37" s="117">
        <f t="shared" ref="D37:F37" si="43">ROUND(D36*(1+$J87),2)</f>
        <v>87.8</v>
      </c>
      <c r="E37" s="115">
        <f t="shared" si="43"/>
        <v>52.04</v>
      </c>
      <c r="F37" s="115">
        <f t="shared" si="43"/>
        <v>12.78</v>
      </c>
      <c r="G37" s="117">
        <f t="shared" si="39"/>
        <v>88.98</v>
      </c>
      <c r="H37" s="117">
        <f t="shared" si="40"/>
        <v>176.78</v>
      </c>
      <c r="I37" s="117">
        <f>VLOOKUP(B37,'Table 4'!$B$13:$C$43,2,FALSE)</f>
        <v>7.56</v>
      </c>
      <c r="J37" s="117">
        <f t="shared" si="31"/>
        <v>72.680000000000007</v>
      </c>
      <c r="K37" s="117">
        <f t="shared" si="32"/>
        <v>133.83000000000001</v>
      </c>
      <c r="M37" s="66"/>
    </row>
    <row r="38" spans="2:15">
      <c r="B38" s="113">
        <f t="shared" si="2"/>
        <v>2040</v>
      </c>
      <c r="C38" s="118"/>
      <c r="D38" s="117">
        <f t="shared" ref="D38:F38" si="44">ROUND(D37*(1+$J88),2)</f>
        <v>89.94</v>
      </c>
      <c r="E38" s="115">
        <f t="shared" si="44"/>
        <v>53.31</v>
      </c>
      <c r="F38" s="115">
        <f t="shared" si="44"/>
        <v>13.09</v>
      </c>
      <c r="G38" s="117">
        <f t="shared" si="39"/>
        <v>91.15</v>
      </c>
      <c r="H38" s="117">
        <f t="shared" si="40"/>
        <v>181.09</v>
      </c>
      <c r="I38" s="117">
        <f>VLOOKUP(B38,'Table 4'!$B$13:$C$43,2,FALSE)</f>
        <v>7.84</v>
      </c>
      <c r="J38" s="117">
        <f t="shared" si="31"/>
        <v>75.37</v>
      </c>
      <c r="K38" s="117">
        <f t="shared" si="32"/>
        <v>138.01</v>
      </c>
      <c r="M38" s="66"/>
    </row>
    <row r="39" spans="2:15">
      <c r="B39" s="113">
        <f t="shared" si="2"/>
        <v>2041</v>
      </c>
      <c r="C39" s="118"/>
      <c r="D39" s="117">
        <f t="shared" ref="D39:F39" si="45">ROUND(D38*(1+$J89),2)</f>
        <v>92.15</v>
      </c>
      <c r="E39" s="115">
        <f t="shared" si="45"/>
        <v>54.62</v>
      </c>
      <c r="F39" s="115">
        <f t="shared" si="45"/>
        <v>13.41</v>
      </c>
      <c r="G39" s="117">
        <f t="shared" si="39"/>
        <v>93.39</v>
      </c>
      <c r="H39" s="117">
        <f t="shared" si="40"/>
        <v>185.54</v>
      </c>
      <c r="I39" s="117">
        <f>VLOOKUP(B39,'Table 4'!$B$13:$C$43,2,FALSE)</f>
        <v>8.0399999999999991</v>
      </c>
      <c r="J39" s="117">
        <f t="shared" si="31"/>
        <v>77.3</v>
      </c>
      <c r="K39" s="117">
        <f t="shared" si="32"/>
        <v>141.47999999999999</v>
      </c>
      <c r="M39" s="66"/>
    </row>
    <row r="40" spans="2:15">
      <c r="B40" s="113">
        <f t="shared" si="2"/>
        <v>2042</v>
      </c>
      <c r="C40" s="118"/>
      <c r="D40" s="117">
        <f t="shared" ref="D40:F40" si="46">ROUND(D39*(1+$J90),2)</f>
        <v>94.42</v>
      </c>
      <c r="E40" s="115">
        <f t="shared" si="46"/>
        <v>55.97</v>
      </c>
      <c r="F40" s="115">
        <f t="shared" si="46"/>
        <v>13.74</v>
      </c>
      <c r="G40" s="117">
        <f t="shared" si="39"/>
        <v>95.69</v>
      </c>
      <c r="H40" s="117">
        <f t="shared" si="40"/>
        <v>190.11</v>
      </c>
      <c r="I40" s="117">
        <f>VLOOKUP(B40,'Table 4'!$B$13:$C$43,2,FALSE)</f>
        <v>8.25</v>
      </c>
      <c r="J40" s="117">
        <f t="shared" si="31"/>
        <v>79.319999999999993</v>
      </c>
      <c r="K40" s="117">
        <f t="shared" si="32"/>
        <v>145.08000000000001</v>
      </c>
      <c r="M40" s="66"/>
    </row>
    <row r="41" spans="2:15">
      <c r="B41" s="113"/>
      <c r="C41" s="118"/>
      <c r="D41" s="117"/>
      <c r="E41" s="115"/>
      <c r="F41" s="115"/>
      <c r="G41" s="117"/>
      <c r="H41" s="117"/>
      <c r="I41" s="117"/>
      <c r="J41" s="117"/>
      <c r="K41" s="117"/>
    </row>
    <row r="42" spans="2:15">
      <c r="B42" s="113"/>
      <c r="C42" s="118"/>
      <c r="D42" s="117"/>
      <c r="E42" s="115"/>
      <c r="F42" s="115"/>
      <c r="G42" s="117"/>
      <c r="H42" s="117"/>
      <c r="I42" s="117"/>
      <c r="J42" s="117"/>
      <c r="K42" s="117"/>
    </row>
    <row r="43" spans="2:15">
      <c r="M43" s="113"/>
      <c r="O43" s="120"/>
    </row>
    <row r="44" spans="2:15" ht="14.25">
      <c r="B44" s="5" t="s">
        <v>31</v>
      </c>
      <c r="C44" s="24"/>
      <c r="D44" s="24"/>
      <c r="E44" s="24"/>
      <c r="F44" s="24"/>
      <c r="G44" s="24"/>
      <c r="H44" s="24"/>
      <c r="I44" s="24"/>
      <c r="J44" s="24"/>
      <c r="K44" s="24"/>
      <c r="M44" s="113"/>
      <c r="N44" s="120"/>
      <c r="O44" s="120"/>
    </row>
    <row r="46" spans="2:15">
      <c r="B46" s="110" t="s">
        <v>16</v>
      </c>
      <c r="D46" s="121" t="str">
        <f>'Table 3 436MW (West M) 2030'!D46</f>
        <v xml:space="preserve">Plant Costs  - 2017 IRP - Table 6.1 &amp; 6.2 </v>
      </c>
    </row>
    <row r="47" spans="2:15">
      <c r="C47" s="122" t="str">
        <f>D10</f>
        <v>(b)</v>
      </c>
      <c r="D47" s="117" t="str">
        <f>"= "&amp;C10&amp;" x "&amp;C76</f>
        <v>= (a) x 0.0737263117964292</v>
      </c>
    </row>
    <row r="48" spans="2:15">
      <c r="C48" s="122" t="str">
        <f>G10</f>
        <v>(e)</v>
      </c>
      <c r="D48" s="117" t="str">
        <f>"= "&amp;$F$10&amp;" x  (8.76 x "&amp;TEXT(G65,"0.0%")&amp;") + "&amp;$E$10</f>
        <v>= (d) x  (8.76 x 33.0%) + (c)</v>
      </c>
    </row>
    <row r="49" spans="3:11">
      <c r="C49" s="122" t="str">
        <f>H10</f>
        <v>(f)</v>
      </c>
      <c r="D49" s="117" t="str">
        <f>"= "&amp;D10&amp;" + "&amp;G10</f>
        <v>= (b) + (e)</v>
      </c>
    </row>
    <row r="50" spans="3:11">
      <c r="C50" s="122" t="str">
        <f>I10</f>
        <v>(g)</v>
      </c>
      <c r="D50" s="153" t="str">
        <f>'Table 4'!B3&amp;" - "&amp;'Table 4'!B4</f>
        <v>Table 4 - Burnertip Natural Gas Price Forecast</v>
      </c>
    </row>
    <row r="51" spans="3:11">
      <c r="C51" s="122" t="str">
        <f>J10</f>
        <v>(h)</v>
      </c>
      <c r="D51" s="117" t="str">
        <f>"= "&amp;TEXT(K65,"?,0")&amp;" MMBtu/MWH x "&amp;I9</f>
        <v>= 9,614 MMBtu/MWH x $/MMBtu</v>
      </c>
    </row>
    <row r="52" spans="3:11">
      <c r="C52" s="122" t="str">
        <f>K10</f>
        <v>(i)</v>
      </c>
      <c r="D52" s="117" t="str">
        <f>"= "&amp;H10&amp;" / (8.76 x 'Capacity Factor' ) + "&amp;J10</f>
        <v>= (f) / (8.76 x 'Capacity Factor' ) + (h)</v>
      </c>
    </row>
    <row r="53" spans="3:11" ht="13.5" thickBot="1"/>
    <row r="54" spans="3:11" ht="13.5" thickBot="1">
      <c r="C54" s="58" t="s">
        <v>103</v>
      </c>
      <c r="D54" s="55"/>
      <c r="E54" s="55"/>
      <c r="F54" s="55"/>
      <c r="G54" s="55"/>
      <c r="H54" s="55"/>
      <c r="I54" s="55"/>
      <c r="J54" s="56"/>
      <c r="K54" s="123"/>
    </row>
    <row r="55" spans="3:11" ht="5.25" customHeight="1"/>
    <row r="56" spans="3:11" ht="5.25" customHeight="1"/>
    <row r="57" spans="3:11">
      <c r="C57" s="42" t="s">
        <v>184</v>
      </c>
      <c r="D57" s="32"/>
      <c r="E57" s="42"/>
      <c r="F57" s="41" t="s">
        <v>41</v>
      </c>
      <c r="G57" s="41" t="s">
        <v>42</v>
      </c>
      <c r="H57" s="41" t="s">
        <v>43</v>
      </c>
      <c r="I57" s="41" t="s">
        <v>44</v>
      </c>
    </row>
    <row r="58" spans="3:11">
      <c r="C58" s="154" t="s">
        <v>105</v>
      </c>
      <c r="F58" s="124">
        <f>C69</f>
        <v>199.924125</v>
      </c>
      <c r="G58" s="57">
        <f>F58/F60</f>
        <v>1</v>
      </c>
      <c r="H58" s="138">
        <f>C70</f>
        <v>701.59905041057641</v>
      </c>
      <c r="I58" s="140">
        <f>C73</f>
        <v>30.657239904849501</v>
      </c>
    </row>
    <row r="59" spans="3:11">
      <c r="C59" s="154"/>
      <c r="F59" s="48">
        <f>D69</f>
        <v>0</v>
      </c>
      <c r="G59" s="44">
        <f>1-G58</f>
        <v>0</v>
      </c>
      <c r="H59" s="139">
        <f>D70</f>
        <v>0</v>
      </c>
      <c r="I59" s="141">
        <f>D73</f>
        <v>0</v>
      </c>
    </row>
    <row r="60" spans="3:11">
      <c r="C60" s="154" t="s">
        <v>45</v>
      </c>
      <c r="F60" s="124">
        <f>F58+F59</f>
        <v>199.924125</v>
      </c>
      <c r="G60" s="57">
        <f>G58+G59</f>
        <v>1</v>
      </c>
      <c r="H60" s="138">
        <f>ROUND(((F58*H58)+(F59*H59))/F60,0)</f>
        <v>702</v>
      </c>
      <c r="I60" s="140">
        <f>ROUND(((F58*I58)+(F59*I59))/F60,2)</f>
        <v>30.66</v>
      </c>
    </row>
    <row r="61" spans="3:11">
      <c r="C61" s="154"/>
      <c r="F61" s="124"/>
      <c r="G61" s="57"/>
      <c r="H61" s="125"/>
      <c r="I61" s="126"/>
    </row>
    <row r="62" spans="3:11">
      <c r="C62" s="155" t="s">
        <v>184</v>
      </c>
      <c r="D62" s="32"/>
      <c r="E62" s="42"/>
      <c r="F62" s="41" t="s">
        <v>41</v>
      </c>
      <c r="G62" s="41" t="s">
        <v>46</v>
      </c>
      <c r="H62" s="41" t="s">
        <v>47</v>
      </c>
      <c r="I62" s="41" t="s">
        <v>42</v>
      </c>
      <c r="J62" s="41" t="s">
        <v>48</v>
      </c>
      <c r="K62" s="41" t="s">
        <v>49</v>
      </c>
    </row>
    <row r="63" spans="3:11">
      <c r="C63" s="156" t="str">
        <f>C58</f>
        <v>SCCT Dry "F" - Turbine</v>
      </c>
      <c r="D63" s="127"/>
      <c r="E63" s="127"/>
      <c r="F63" s="110">
        <f>C69</f>
        <v>199.924125</v>
      </c>
      <c r="G63" s="57">
        <f>C77</f>
        <v>0.33</v>
      </c>
      <c r="H63" s="177">
        <f>G63*F63</f>
        <v>65.974961250000007</v>
      </c>
      <c r="I63" s="57">
        <f>H63/H65</f>
        <v>1</v>
      </c>
      <c r="J63" s="126">
        <f>C74</f>
        <v>7.5299874286936257</v>
      </c>
      <c r="K63" s="128">
        <f>C75</f>
        <v>9614</v>
      </c>
    </row>
    <row r="64" spans="3:11">
      <c r="C64" s="156">
        <f>C59</f>
        <v>0</v>
      </c>
      <c r="D64" s="127"/>
      <c r="E64" s="127"/>
      <c r="F64" s="43">
        <f>D69</f>
        <v>0</v>
      </c>
      <c r="G64" s="44">
        <f>D77</f>
        <v>0</v>
      </c>
      <c r="H64" s="178">
        <f>G64*F64</f>
        <v>0</v>
      </c>
      <c r="I64" s="44">
        <f>1-I63</f>
        <v>0</v>
      </c>
      <c r="J64" s="45">
        <f>D74</f>
        <v>0</v>
      </c>
      <c r="K64" s="46">
        <f>D75</f>
        <v>0</v>
      </c>
    </row>
    <row r="65" spans="2:11">
      <c r="C65" s="154" t="s">
        <v>50</v>
      </c>
      <c r="F65" s="110">
        <f>F63+F64</f>
        <v>199.924125</v>
      </c>
      <c r="G65" s="129">
        <f>ROUND(H65/F65,3)</f>
        <v>0.33</v>
      </c>
      <c r="H65" s="177">
        <f>SUM(H63:H64)</f>
        <v>65.974961250000007</v>
      </c>
      <c r="I65" s="57">
        <f>I63+I64</f>
        <v>1</v>
      </c>
      <c r="J65" s="126">
        <f>ROUND(($I63*J63)+($I64*J64),2)</f>
        <v>7.53</v>
      </c>
      <c r="K65" s="130">
        <f>ROUND(($I63*K63)+($I64*K64),0)</f>
        <v>9614</v>
      </c>
    </row>
    <row r="66" spans="2:11">
      <c r="G66" s="129"/>
      <c r="I66" s="57"/>
      <c r="J66" s="126"/>
      <c r="K66" s="47" t="s">
        <v>51</v>
      </c>
    </row>
    <row r="68" spans="2:11">
      <c r="C68" s="41" t="s">
        <v>104</v>
      </c>
      <c r="D68" s="41" t="s">
        <v>35</v>
      </c>
      <c r="E68" s="59" t="str">
        <f>D46</f>
        <v xml:space="preserve">Plant Costs  - 2017 IRP - Table 6.1 &amp; 6.2 </v>
      </c>
      <c r="F68" s="131"/>
      <c r="G68" s="131"/>
      <c r="H68" s="131"/>
      <c r="I68" s="131"/>
      <c r="J68" s="131"/>
      <c r="K68" s="132"/>
    </row>
    <row r="69" spans="2:11">
      <c r="C69" s="110">
        <v>199.924125</v>
      </c>
      <c r="E69" s="110" t="s">
        <v>77</v>
      </c>
      <c r="H69" s="133"/>
    </row>
    <row r="70" spans="2:11">
      <c r="B70" s="110" t="s">
        <v>102</v>
      </c>
      <c r="C70" s="125">
        <v>701.59905041057641</v>
      </c>
      <c r="D70" s="125"/>
      <c r="E70" s="110" t="s">
        <v>78</v>
      </c>
    </row>
    <row r="71" spans="2:11">
      <c r="B71" s="110" t="s">
        <v>102</v>
      </c>
      <c r="C71" s="126">
        <v>16.0158293408495</v>
      </c>
      <c r="D71" s="126"/>
      <c r="E71" s="110" t="s">
        <v>79</v>
      </c>
    </row>
    <row r="72" spans="2:11">
      <c r="B72" s="110" t="s">
        <v>102</v>
      </c>
      <c r="C72" s="49">
        <v>14.641410564000001</v>
      </c>
      <c r="D72" s="49"/>
      <c r="E72" s="110" t="s">
        <v>75</v>
      </c>
    </row>
    <row r="73" spans="2:11">
      <c r="B73" s="110" t="s">
        <v>102</v>
      </c>
      <c r="C73" s="126">
        <f>C71+C72</f>
        <v>30.657239904849501</v>
      </c>
      <c r="D73" s="126"/>
      <c r="E73" s="110" t="s">
        <v>80</v>
      </c>
    </row>
    <row r="74" spans="2:11">
      <c r="B74" s="110" t="s">
        <v>102</v>
      </c>
      <c r="C74" s="126">
        <v>7.5299874286936257</v>
      </c>
      <c r="D74" s="126"/>
      <c r="E74" s="110" t="s">
        <v>81</v>
      </c>
    </row>
    <row r="75" spans="2:11">
      <c r="C75" s="130">
        <v>9614</v>
      </c>
      <c r="D75" s="130"/>
      <c r="E75" s="110" t="s">
        <v>53</v>
      </c>
    </row>
    <row r="76" spans="2:11">
      <c r="C76" s="151">
        <v>7.3726311796429175E-2</v>
      </c>
      <c r="D76" s="151"/>
      <c r="E76" s="110" t="s">
        <v>54</v>
      </c>
    </row>
    <row r="77" spans="2:11">
      <c r="C77" s="134">
        <v>0.33</v>
      </c>
      <c r="D77" s="134"/>
      <c r="E77" s="110" t="s">
        <v>55</v>
      </c>
    </row>
    <row r="78" spans="2:11">
      <c r="D78" s="57">
        <f>ROUND(H65/F65,3)</f>
        <v>0.33</v>
      </c>
      <c r="E78" s="110" t="s">
        <v>56</v>
      </c>
    </row>
    <row r="79" spans="2:11">
      <c r="D79" s="129"/>
      <c r="E79" s="66"/>
    </row>
    <row r="80" spans="2:11">
      <c r="C80" s="134"/>
      <c r="D80" s="134"/>
    </row>
    <row r="82" spans="3:15" ht="13.5" thickBot="1">
      <c r="C82" s="54" t="str">
        <f>"Company Official Inflation Forecast Dated "&amp;TEXT('Table 4'!G5,"mmmm dd, yyyy")</f>
        <v>Company Official Inflation Forecast Dated March 31, 2017</v>
      </c>
      <c r="D82" s="55"/>
      <c r="E82" s="55"/>
      <c r="F82" s="55"/>
      <c r="G82" s="55"/>
      <c r="H82" s="55"/>
      <c r="I82" s="55"/>
      <c r="J82" s="56"/>
      <c r="K82" s="123"/>
    </row>
    <row r="83" spans="3:15">
      <c r="C83" s="135">
        <v>2017</v>
      </c>
      <c r="D83" s="57">
        <v>2.2092462442320437E-2</v>
      </c>
      <c r="F83" s="135">
        <f>C91+1</f>
        <v>2026</v>
      </c>
      <c r="G83" s="57">
        <v>2.2944058791238842E-2</v>
      </c>
      <c r="I83" s="135">
        <f>F91+1</f>
        <v>2035</v>
      </c>
      <c r="J83" s="57">
        <v>2.4174683944208519E-2</v>
      </c>
    </row>
    <row r="84" spans="3:15">
      <c r="C84" s="135">
        <f t="shared" ref="C84:C91" si="47">C83+1</f>
        <v>2018</v>
      </c>
      <c r="D84" s="57">
        <v>2.1684070430924685E-2</v>
      </c>
      <c r="F84" s="135">
        <f t="shared" ref="F84:F91" si="48">F83+1</f>
        <v>2027</v>
      </c>
      <c r="G84" s="57">
        <v>2.3164081218836952E-2</v>
      </c>
      <c r="I84" s="135">
        <f t="shared" ref="I84:I91" si="49">I83+1</f>
        <v>2036</v>
      </c>
      <c r="J84" s="57">
        <v>2.4311492116604327E-2</v>
      </c>
    </row>
    <row r="85" spans="3:15">
      <c r="C85" s="135">
        <f t="shared" si="47"/>
        <v>2019</v>
      </c>
      <c r="D85" s="57">
        <v>2.0023445288848141E-2</v>
      </c>
      <c r="F85" s="135">
        <f t="shared" si="48"/>
        <v>2028</v>
      </c>
      <c r="G85" s="57">
        <v>2.3269517424980624E-2</v>
      </c>
      <c r="I85" s="135">
        <f t="shared" si="49"/>
        <v>2037</v>
      </c>
      <c r="J85" s="57">
        <v>2.4277391473133791E-2</v>
      </c>
    </row>
    <row r="86" spans="3:15">
      <c r="C86" s="135">
        <f t="shared" si="47"/>
        <v>2020</v>
      </c>
      <c r="D86" s="57">
        <v>2.1423649370385656E-2</v>
      </c>
      <c r="F86" s="135">
        <f t="shared" si="48"/>
        <v>2029</v>
      </c>
      <c r="G86" s="57">
        <v>2.3660062349176059E-2</v>
      </c>
      <c r="I86" s="135">
        <f t="shared" si="49"/>
        <v>2038</v>
      </c>
      <c r="J86" s="57">
        <v>2.4418737348747444E-2</v>
      </c>
    </row>
    <row r="87" spans="3:15">
      <c r="C87" s="135">
        <f t="shared" si="47"/>
        <v>2021</v>
      </c>
      <c r="D87" s="57">
        <v>2.2444603435442634E-2</v>
      </c>
      <c r="F87" s="135">
        <f t="shared" si="48"/>
        <v>2030</v>
      </c>
      <c r="G87" s="57">
        <v>2.3797996946838929E-2</v>
      </c>
      <c r="I87" s="135">
        <f t="shared" si="49"/>
        <v>2039</v>
      </c>
      <c r="J87" s="57">
        <v>2.4490791911648602E-2</v>
      </c>
    </row>
    <row r="88" spans="3:15">
      <c r="C88" s="135">
        <f t="shared" si="47"/>
        <v>2022</v>
      </c>
      <c r="D88" s="57">
        <v>2.2559296067847567E-2</v>
      </c>
      <c r="F88" s="135">
        <f t="shared" si="48"/>
        <v>2031</v>
      </c>
      <c r="G88" s="57">
        <v>2.4014000123530499E-2</v>
      </c>
      <c r="I88" s="135">
        <f t="shared" si="49"/>
        <v>2040</v>
      </c>
      <c r="J88" s="57">
        <v>2.442458536688985E-2</v>
      </c>
    </row>
    <row r="89" spans="3:15" s="112" customFormat="1">
      <c r="C89" s="135">
        <f t="shared" si="47"/>
        <v>2023</v>
      </c>
      <c r="D89" s="57">
        <v>2.3031082544693549E-2</v>
      </c>
      <c r="F89" s="135">
        <f t="shared" si="48"/>
        <v>2032</v>
      </c>
      <c r="G89" s="57">
        <v>2.4075090077113837E-2</v>
      </c>
      <c r="I89" s="135">
        <f t="shared" si="49"/>
        <v>2041</v>
      </c>
      <c r="J89" s="57">
        <v>2.4530694634797623E-2</v>
      </c>
      <c r="N89" s="110"/>
      <c r="O89" s="110"/>
    </row>
    <row r="90" spans="3:15" s="112" customFormat="1">
      <c r="C90" s="135">
        <f t="shared" si="47"/>
        <v>2024</v>
      </c>
      <c r="D90" s="57">
        <v>2.3134274986934988E-2</v>
      </c>
      <c r="F90" s="135">
        <f t="shared" si="48"/>
        <v>2033</v>
      </c>
      <c r="G90" s="57">
        <v>2.4191075903759129E-2</v>
      </c>
      <c r="I90" s="135">
        <f t="shared" si="49"/>
        <v>2042</v>
      </c>
      <c r="J90" s="57">
        <v>2.4630996146588036E-2</v>
      </c>
      <c r="N90" s="110"/>
      <c r="O90" s="110"/>
    </row>
    <row r="91" spans="3:15" s="112" customFormat="1">
      <c r="C91" s="135">
        <f t="shared" si="47"/>
        <v>2025</v>
      </c>
      <c r="D91" s="57">
        <v>2.3159080336675242E-2</v>
      </c>
      <c r="F91" s="135">
        <f t="shared" si="48"/>
        <v>2034</v>
      </c>
      <c r="G91" s="57">
        <v>2.4219456505286896E-2</v>
      </c>
      <c r="I91" s="135">
        <f t="shared" si="49"/>
        <v>2043</v>
      </c>
      <c r="J91" s="57">
        <v>2.4704209858992465E-2</v>
      </c>
      <c r="N91" s="110"/>
      <c r="O91" s="110"/>
    </row>
    <row r="92" spans="3:15" s="112" customFormat="1">
      <c r="N92" s="110"/>
      <c r="O92" s="110"/>
    </row>
    <row r="93" spans="3:15" s="112" customFormat="1">
      <c r="N93" s="110"/>
      <c r="O93" s="110"/>
    </row>
    <row r="94" spans="3:15">
      <c r="D94" s="142"/>
    </row>
    <row r="95" spans="3:15">
      <c r="D95" s="142"/>
    </row>
  </sheetData>
  <phoneticPr fontId="6" type="noConversion"/>
  <printOptions horizontalCentered="1"/>
  <pageMargins left="0.25" right="0.25" top="0.75" bottom="0.75" header="0.3" footer="0.3"/>
  <pageSetup scale="97" fitToHeight="0" orientation="portrait" r:id="rId1"/>
  <headerFooter alignWithMargins="0"/>
  <rowBreaks count="1" manualBreakCount="1">
    <brk id="52" max="10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B1:O95"/>
  <sheetViews>
    <sheetView view="pageBreakPreview" topLeftCell="A3" zoomScale="85" zoomScaleNormal="85" zoomScaleSheetLayoutView="85" workbookViewId="0">
      <pane xSplit="3" ySplit="8" topLeftCell="D11" activePane="bottomRight" state="frozen"/>
      <selection activeCell="E15" sqref="E15"/>
      <selection pane="topRight" activeCell="E15" sqref="E15"/>
      <selection pane="bottomLeft" activeCell="E15" sqref="E15"/>
      <selection pane="bottomRight" activeCell="C24" sqref="C24"/>
    </sheetView>
  </sheetViews>
  <sheetFormatPr defaultColWidth="9.33203125" defaultRowHeight="12.75"/>
  <cols>
    <col min="1" max="1" width="2.83203125" style="110" customWidth="1"/>
    <col min="2" max="2" width="10.83203125" style="110" customWidth="1"/>
    <col min="3" max="3" width="26.1640625" style="110" customWidth="1"/>
    <col min="4" max="4" width="12.33203125" style="110" customWidth="1"/>
    <col min="5" max="5" width="9.1640625" style="110" customWidth="1"/>
    <col min="6" max="6" width="10.5" style="110" customWidth="1"/>
    <col min="7" max="7" width="10.5" style="110" bestFit="1" customWidth="1"/>
    <col min="8" max="8" width="11.6640625" style="110" bestFit="1" customWidth="1"/>
    <col min="9" max="9" width="11.1640625" style="110" customWidth="1"/>
    <col min="10" max="10" width="12" style="110" bestFit="1" customWidth="1"/>
    <col min="11" max="11" width="12" style="110" customWidth="1"/>
    <col min="12" max="13" width="9.33203125" style="110"/>
    <col min="14" max="15" width="9.33203125" style="110" customWidth="1"/>
    <col min="16" max="16384" width="9.33203125" style="110"/>
  </cols>
  <sheetData>
    <row r="1" spans="2:14" ht="15.75" hidden="1">
      <c r="B1" s="1" t="s">
        <v>52</v>
      </c>
      <c r="C1" s="109"/>
      <c r="D1" s="109"/>
      <c r="E1" s="109"/>
      <c r="F1" s="109"/>
      <c r="G1" s="109"/>
      <c r="H1" s="109"/>
      <c r="I1" s="109"/>
      <c r="J1" s="109"/>
      <c r="K1" s="109"/>
    </row>
    <row r="2" spans="2:14" ht="15.75">
      <c r="B2" s="1"/>
      <c r="C2" s="109"/>
      <c r="D2" s="109"/>
      <c r="E2" s="109"/>
      <c r="F2" s="109"/>
      <c r="G2" s="109"/>
      <c r="H2" s="109"/>
      <c r="I2" s="109"/>
      <c r="J2" s="109"/>
      <c r="K2" s="109"/>
    </row>
    <row r="3" spans="2:14" ht="15.75">
      <c r="B3" s="1" t="s">
        <v>85</v>
      </c>
      <c r="C3" s="109"/>
      <c r="D3" s="109"/>
      <c r="E3" s="109"/>
      <c r="F3" s="109"/>
      <c r="G3" s="109"/>
      <c r="H3" s="109"/>
      <c r="I3" s="109"/>
      <c r="J3" s="109"/>
      <c r="K3" s="109"/>
    </row>
    <row r="4" spans="2:14" ht="15.75">
      <c r="B4" s="1" t="s">
        <v>183</v>
      </c>
      <c r="C4" s="109"/>
      <c r="D4" s="109"/>
      <c r="E4" s="109"/>
      <c r="F4" s="109"/>
      <c r="G4" s="109"/>
      <c r="H4" s="109"/>
      <c r="I4" s="109"/>
      <c r="J4" s="109"/>
      <c r="K4" s="109"/>
    </row>
    <row r="5" spans="2:14" ht="15.75">
      <c r="B5" s="1" t="str">
        <f>C54</f>
        <v>Willamette Valley - 436 MW - CCCT Dry "G/H", 1x1 - West Side Resource (1,500')</v>
      </c>
      <c r="C5" s="109"/>
      <c r="D5" s="109"/>
      <c r="E5" s="109"/>
      <c r="F5" s="109"/>
      <c r="G5" s="109"/>
      <c r="H5" s="109"/>
      <c r="I5" s="109"/>
      <c r="J5" s="109"/>
      <c r="K5" s="109"/>
    </row>
    <row r="6" spans="2:14" ht="15.75">
      <c r="B6" s="1"/>
      <c r="C6" s="109"/>
      <c r="D6" s="109"/>
      <c r="E6" s="109"/>
      <c r="F6" s="109"/>
      <c r="G6" s="109"/>
      <c r="H6" s="109"/>
      <c r="I6" s="109"/>
      <c r="K6" s="17"/>
    </row>
    <row r="7" spans="2:14">
      <c r="B7" s="111"/>
      <c r="C7" s="111"/>
      <c r="D7" s="111"/>
      <c r="E7" s="111"/>
      <c r="F7" s="111"/>
      <c r="G7" s="111"/>
      <c r="H7" s="111"/>
      <c r="I7" s="109"/>
      <c r="J7" s="112"/>
      <c r="K7" s="112"/>
      <c r="L7" s="112"/>
      <c r="M7" s="112"/>
      <c r="N7" s="112"/>
    </row>
    <row r="8" spans="2:14" ht="51.75" customHeight="1">
      <c r="B8" s="18" t="s">
        <v>0</v>
      </c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14</v>
      </c>
      <c r="H8" s="19" t="s">
        <v>15</v>
      </c>
      <c r="I8" s="20" t="s">
        <v>26</v>
      </c>
      <c r="J8" s="20" t="s">
        <v>72</v>
      </c>
      <c r="K8" s="19" t="s">
        <v>73</v>
      </c>
      <c r="L8" s="112"/>
    </row>
    <row r="9" spans="2:14" ht="18.75" customHeight="1">
      <c r="B9" s="21"/>
      <c r="C9" s="22" t="s">
        <v>8</v>
      </c>
      <c r="D9" s="23" t="s">
        <v>9</v>
      </c>
      <c r="E9" s="23" t="s">
        <v>9</v>
      </c>
      <c r="F9" s="22" t="s">
        <v>39</v>
      </c>
      <c r="G9" s="23" t="s">
        <v>9</v>
      </c>
      <c r="H9" s="23" t="s">
        <v>9</v>
      </c>
      <c r="I9" s="23" t="s">
        <v>27</v>
      </c>
      <c r="J9" s="22" t="s">
        <v>39</v>
      </c>
      <c r="K9" s="22" t="s">
        <v>39</v>
      </c>
      <c r="L9" s="112"/>
    </row>
    <row r="10" spans="2:14">
      <c r="C10" s="2" t="s">
        <v>1</v>
      </c>
      <c r="D10" s="2" t="s">
        <v>2</v>
      </c>
      <c r="E10" s="2" t="s">
        <v>3</v>
      </c>
      <c r="F10" s="2" t="s">
        <v>4</v>
      </c>
      <c r="G10" s="2" t="s">
        <v>5</v>
      </c>
      <c r="H10" s="2" t="s">
        <v>7</v>
      </c>
      <c r="I10" s="2" t="s">
        <v>28</v>
      </c>
      <c r="J10" s="2" t="s">
        <v>29</v>
      </c>
      <c r="K10" s="2" t="s">
        <v>30</v>
      </c>
    </row>
    <row r="11" spans="2:14" ht="6" customHeight="1"/>
    <row r="12" spans="2:14" ht="15.75">
      <c r="B12" s="60" t="str">
        <f>C54</f>
        <v>Willamette Valley - 436 MW - CCCT Dry "G/H", 1x1 - West Side Resource (1,500')</v>
      </c>
      <c r="C12" s="112"/>
      <c r="E12" s="112"/>
      <c r="F12" s="112"/>
      <c r="G12" s="112"/>
      <c r="H12" s="112"/>
      <c r="I12" s="111"/>
      <c r="J12" s="111"/>
      <c r="K12" s="111"/>
      <c r="L12" s="112"/>
    </row>
    <row r="13" spans="2:14" ht="4.5" customHeight="1">
      <c r="B13" s="113"/>
      <c r="C13" s="114"/>
      <c r="D13" s="115"/>
      <c r="E13" s="116"/>
      <c r="F13" s="116"/>
      <c r="G13" s="117"/>
      <c r="H13" s="117"/>
      <c r="I13" s="117"/>
      <c r="J13" s="117"/>
      <c r="K13" s="117"/>
    </row>
    <row r="14" spans="2:14">
      <c r="B14" s="113">
        <v>2016</v>
      </c>
      <c r="C14" s="114">
        <f>$H$60</f>
        <v>1363</v>
      </c>
      <c r="D14" s="115">
        <f>ROUND(C14*$C$76,2)</f>
        <v>98.9</v>
      </c>
      <c r="E14" s="116">
        <f>$I$60</f>
        <v>43.7</v>
      </c>
      <c r="F14" s="116">
        <f>$J$65</f>
        <v>2.02</v>
      </c>
      <c r="G14" s="117">
        <f t="shared" ref="G14:G24" si="0">ROUND(F14*(8.76*$G$65)+E14,2)</f>
        <v>56.14</v>
      </c>
      <c r="H14" s="117">
        <f t="shared" ref="H14:H24" si="1">ROUND(D14+G14,2)</f>
        <v>155.04</v>
      </c>
      <c r="I14" s="117"/>
      <c r="J14" s="117"/>
      <c r="K14" s="117"/>
    </row>
    <row r="15" spans="2:14">
      <c r="B15" s="113">
        <f t="shared" ref="B15:B40" si="2">B14+1</f>
        <v>2017</v>
      </c>
      <c r="C15" s="118"/>
      <c r="D15" s="115">
        <f>ROUND(D14*(1+$D83),2)</f>
        <v>101.08</v>
      </c>
      <c r="E15" s="115">
        <f t="shared" ref="D15:F17" si="3">ROUND(E14*(1+$D83),2)</f>
        <v>44.67</v>
      </c>
      <c r="F15" s="115">
        <f t="shared" si="3"/>
        <v>2.06</v>
      </c>
      <c r="G15" s="119">
        <f t="shared" si="0"/>
        <v>57.36</v>
      </c>
      <c r="H15" s="119">
        <f t="shared" si="1"/>
        <v>158.44</v>
      </c>
      <c r="I15" s="117"/>
      <c r="J15" s="117"/>
      <c r="K15" s="117"/>
    </row>
    <row r="16" spans="2:14">
      <c r="B16" s="113">
        <f t="shared" si="2"/>
        <v>2018</v>
      </c>
      <c r="C16" s="118"/>
      <c r="D16" s="115">
        <f t="shared" si="3"/>
        <v>103.27</v>
      </c>
      <c r="E16" s="115">
        <f t="shared" si="3"/>
        <v>45.64</v>
      </c>
      <c r="F16" s="115">
        <f t="shared" si="3"/>
        <v>2.1</v>
      </c>
      <c r="G16" s="117">
        <f t="shared" si="0"/>
        <v>58.57</v>
      </c>
      <c r="H16" s="117">
        <f t="shared" si="1"/>
        <v>161.84</v>
      </c>
      <c r="I16" s="117"/>
      <c r="J16" s="117"/>
      <c r="K16" s="117"/>
    </row>
    <row r="17" spans="2:13">
      <c r="B17" s="113">
        <f t="shared" si="2"/>
        <v>2019</v>
      </c>
      <c r="C17" s="118"/>
      <c r="D17" s="115">
        <f t="shared" si="3"/>
        <v>105.34</v>
      </c>
      <c r="E17" s="115">
        <f t="shared" si="3"/>
        <v>46.55</v>
      </c>
      <c r="F17" s="115">
        <f t="shared" si="3"/>
        <v>2.14</v>
      </c>
      <c r="G17" s="117">
        <f t="shared" si="0"/>
        <v>59.73</v>
      </c>
      <c r="H17" s="117">
        <f t="shared" si="1"/>
        <v>165.07</v>
      </c>
      <c r="I17" s="117"/>
      <c r="J17" s="117"/>
      <c r="K17" s="117"/>
    </row>
    <row r="18" spans="2:13">
      <c r="B18" s="113">
        <f t="shared" si="2"/>
        <v>2020</v>
      </c>
      <c r="C18" s="118"/>
      <c r="D18" s="115">
        <f t="shared" ref="D18:F18" si="4">ROUND(D17*(1+$D86),2)</f>
        <v>107.6</v>
      </c>
      <c r="E18" s="115">
        <f t="shared" si="4"/>
        <v>47.55</v>
      </c>
      <c r="F18" s="115">
        <f t="shared" si="4"/>
        <v>2.19</v>
      </c>
      <c r="G18" s="117">
        <f t="shared" ref="G18:G23" si="5">ROUND(F18*(8.76*$G$65)+E18,2)</f>
        <v>61.04</v>
      </c>
      <c r="H18" s="117">
        <f t="shared" ref="H18:H23" si="6">ROUND(D18+G18,2)</f>
        <v>168.64</v>
      </c>
      <c r="I18" s="117"/>
      <c r="J18" s="117"/>
      <c r="K18" s="117"/>
    </row>
    <row r="19" spans="2:13">
      <c r="B19" s="113">
        <f t="shared" si="2"/>
        <v>2021</v>
      </c>
      <c r="C19" s="118"/>
      <c r="D19" s="115">
        <f t="shared" ref="D19:F19" si="7">ROUND(D18*(1+$D87),2)</f>
        <v>110.02</v>
      </c>
      <c r="E19" s="115">
        <f t="shared" si="7"/>
        <v>48.62</v>
      </c>
      <c r="F19" s="115">
        <f t="shared" si="7"/>
        <v>2.2400000000000002</v>
      </c>
      <c r="G19" s="117">
        <f t="shared" si="5"/>
        <v>62.41</v>
      </c>
      <c r="H19" s="117">
        <f t="shared" si="6"/>
        <v>172.43</v>
      </c>
      <c r="I19" s="117"/>
      <c r="J19" s="117"/>
      <c r="K19" s="117"/>
    </row>
    <row r="20" spans="2:13">
      <c r="B20" s="113">
        <f t="shared" si="2"/>
        <v>2022</v>
      </c>
      <c r="C20" s="118"/>
      <c r="D20" s="115">
        <f t="shared" ref="D20:F20" si="8">ROUND(D19*(1+$D88),2)</f>
        <v>112.5</v>
      </c>
      <c r="E20" s="115">
        <f t="shared" si="8"/>
        <v>49.72</v>
      </c>
      <c r="F20" s="115">
        <f t="shared" si="8"/>
        <v>2.29</v>
      </c>
      <c r="G20" s="117">
        <f t="shared" si="5"/>
        <v>63.82</v>
      </c>
      <c r="H20" s="117">
        <f t="shared" si="6"/>
        <v>176.32</v>
      </c>
      <c r="I20" s="117"/>
      <c r="J20" s="117"/>
      <c r="K20" s="117"/>
    </row>
    <row r="21" spans="2:13">
      <c r="B21" s="113">
        <f t="shared" si="2"/>
        <v>2023</v>
      </c>
      <c r="C21" s="118"/>
      <c r="D21" s="115">
        <f t="shared" ref="D21:F21" si="9">ROUND(D20*(1+$D89),2)</f>
        <v>115.09</v>
      </c>
      <c r="E21" s="115">
        <f t="shared" si="9"/>
        <v>50.87</v>
      </c>
      <c r="F21" s="115">
        <f t="shared" si="9"/>
        <v>2.34</v>
      </c>
      <c r="G21" s="117">
        <f t="shared" si="5"/>
        <v>65.28</v>
      </c>
      <c r="H21" s="117">
        <f t="shared" si="6"/>
        <v>180.37</v>
      </c>
      <c r="I21" s="117"/>
      <c r="J21" s="117"/>
      <c r="K21" s="117"/>
    </row>
    <row r="22" spans="2:13">
      <c r="B22" s="113">
        <f t="shared" si="2"/>
        <v>2024</v>
      </c>
      <c r="C22" s="118"/>
      <c r="D22" s="115">
        <f t="shared" ref="D22:F22" si="10">ROUND(D21*(1+$D90),2)</f>
        <v>117.75</v>
      </c>
      <c r="E22" s="115">
        <f t="shared" si="10"/>
        <v>52.05</v>
      </c>
      <c r="F22" s="115">
        <f t="shared" si="10"/>
        <v>2.39</v>
      </c>
      <c r="G22" s="117">
        <f t="shared" si="5"/>
        <v>66.77</v>
      </c>
      <c r="H22" s="117">
        <f t="shared" si="6"/>
        <v>184.52</v>
      </c>
      <c r="I22" s="117"/>
      <c r="J22" s="117"/>
      <c r="K22" s="117"/>
    </row>
    <row r="23" spans="2:13">
      <c r="B23" s="113">
        <f t="shared" si="2"/>
        <v>2025</v>
      </c>
      <c r="C23" s="118"/>
      <c r="D23" s="115">
        <f t="shared" ref="D23:F23" si="11">ROUND(D22*(1+$D91),2)</f>
        <v>120.48</v>
      </c>
      <c r="E23" s="115">
        <f t="shared" si="11"/>
        <v>53.26</v>
      </c>
      <c r="F23" s="115">
        <f t="shared" si="11"/>
        <v>2.4500000000000002</v>
      </c>
      <c r="G23" s="117">
        <f t="shared" si="5"/>
        <v>68.349999999999994</v>
      </c>
      <c r="H23" s="117">
        <f t="shared" si="6"/>
        <v>188.83</v>
      </c>
      <c r="I23" s="117"/>
      <c r="J23" s="117"/>
      <c r="K23" s="117"/>
    </row>
    <row r="24" spans="2:13">
      <c r="B24" s="113">
        <f t="shared" si="2"/>
        <v>2026</v>
      </c>
      <c r="C24" s="118"/>
      <c r="D24" s="119">
        <f>ROUND(D23*(1+$G83),2)</f>
        <v>123.24</v>
      </c>
      <c r="E24" s="119">
        <f>ROUND(E23*(1+$G83),2)</f>
        <v>54.48</v>
      </c>
      <c r="F24" s="119">
        <f>ROUND(F23*(1+$G83),2)</f>
        <v>2.5099999999999998</v>
      </c>
      <c r="G24" s="117">
        <f t="shared" si="0"/>
        <v>69.94</v>
      </c>
      <c r="H24" s="117">
        <f t="shared" si="1"/>
        <v>193.18</v>
      </c>
      <c r="I24" s="117"/>
      <c r="J24" s="117"/>
      <c r="K24" s="117"/>
    </row>
    <row r="25" spans="2:13">
      <c r="B25" s="113">
        <f t="shared" si="2"/>
        <v>2027</v>
      </c>
      <c r="C25" s="118"/>
      <c r="D25" s="119">
        <f t="shared" ref="D25:F25" si="12">ROUND(D24*(1+$G84),2)</f>
        <v>126.09</v>
      </c>
      <c r="E25" s="119">
        <f t="shared" si="12"/>
        <v>55.74</v>
      </c>
      <c r="F25" s="119">
        <f t="shared" si="12"/>
        <v>2.57</v>
      </c>
      <c r="G25" s="117">
        <f t="shared" ref="G25:G30" si="13">ROUND(F25*(8.76*$G$65)+E25,2)</f>
        <v>71.569999999999993</v>
      </c>
      <c r="H25" s="117">
        <f t="shared" ref="H25:H30" si="14">ROUND(D25+G25,2)</f>
        <v>197.66</v>
      </c>
      <c r="I25" s="117"/>
      <c r="J25" s="117"/>
      <c r="K25" s="117"/>
    </row>
    <row r="26" spans="2:13">
      <c r="B26" s="113">
        <f t="shared" si="2"/>
        <v>2028</v>
      </c>
      <c r="C26" s="118"/>
      <c r="D26" s="119">
        <f t="shared" ref="D26:F26" si="15">ROUND(D25*(1+$G85),2)</f>
        <v>129.02000000000001</v>
      </c>
      <c r="E26" s="119">
        <f t="shared" si="15"/>
        <v>57.04</v>
      </c>
      <c r="F26" s="119">
        <f t="shared" si="15"/>
        <v>2.63</v>
      </c>
      <c r="G26" s="117">
        <f t="shared" si="13"/>
        <v>73.239999999999995</v>
      </c>
      <c r="H26" s="117">
        <f t="shared" si="14"/>
        <v>202.26</v>
      </c>
      <c r="I26" s="117"/>
      <c r="J26" s="117"/>
      <c r="K26" s="117"/>
    </row>
    <row r="27" spans="2:13">
      <c r="B27" s="113">
        <f t="shared" si="2"/>
        <v>2029</v>
      </c>
      <c r="C27" s="118"/>
      <c r="D27" s="119">
        <f t="shared" ref="D27:F27" si="16">ROUND(D26*(1+$G86),2)</f>
        <v>132.07</v>
      </c>
      <c r="E27" s="119">
        <f t="shared" si="16"/>
        <v>58.39</v>
      </c>
      <c r="F27" s="119">
        <f t="shared" si="16"/>
        <v>2.69</v>
      </c>
      <c r="G27" s="117">
        <f t="shared" si="13"/>
        <v>74.959999999999994</v>
      </c>
      <c r="H27" s="117">
        <f t="shared" si="14"/>
        <v>207.03</v>
      </c>
      <c r="I27" s="117"/>
      <c r="J27" s="117"/>
      <c r="K27" s="117"/>
    </row>
    <row r="28" spans="2:13">
      <c r="B28" s="113">
        <f t="shared" si="2"/>
        <v>2030</v>
      </c>
      <c r="C28" s="118"/>
      <c r="D28" s="119">
        <f t="shared" ref="D28:D29" si="17">ROUND(D27*(1+$G87),2)</f>
        <v>135.21</v>
      </c>
      <c r="E28" s="119">
        <f t="shared" ref="E28:E29" si="18">ROUND(E27*(1+$G87),2)</f>
        <v>59.78</v>
      </c>
      <c r="F28" s="119">
        <f t="shared" ref="F28:F29" si="19">ROUND(F27*(1+$G87),2)</f>
        <v>2.75</v>
      </c>
      <c r="G28" s="117">
        <f t="shared" ref="G28:G29" si="20">ROUND(F28*(8.76*$G$65)+E28,2)</f>
        <v>76.72</v>
      </c>
      <c r="H28" s="117">
        <f t="shared" ref="H28:H29" si="21">ROUND(D28+G28,2)</f>
        <v>211.93</v>
      </c>
      <c r="I28" s="117"/>
      <c r="J28" s="117"/>
      <c r="K28" s="117"/>
    </row>
    <row r="29" spans="2:13" ht="13.5" thickBot="1">
      <c r="B29" s="194">
        <f t="shared" si="2"/>
        <v>2031</v>
      </c>
      <c r="C29" s="195"/>
      <c r="D29" s="173">
        <f t="shared" si="17"/>
        <v>138.46</v>
      </c>
      <c r="E29" s="173">
        <f t="shared" si="18"/>
        <v>61.22</v>
      </c>
      <c r="F29" s="173">
        <f t="shared" si="19"/>
        <v>2.82</v>
      </c>
      <c r="G29" s="144">
        <f t="shared" si="20"/>
        <v>78.59</v>
      </c>
      <c r="H29" s="144">
        <f t="shared" si="21"/>
        <v>217.05</v>
      </c>
      <c r="I29" s="144"/>
      <c r="J29" s="144"/>
      <c r="K29" s="144"/>
    </row>
    <row r="30" spans="2:13" s="154" customFormat="1">
      <c r="B30" s="157">
        <f t="shared" si="2"/>
        <v>2032</v>
      </c>
      <c r="C30" s="158"/>
      <c r="D30" s="119">
        <f t="shared" ref="D30:F30" si="22">ROUND(D29*(1+$G89),2)</f>
        <v>141.79</v>
      </c>
      <c r="E30" s="119">
        <f t="shared" si="22"/>
        <v>62.69</v>
      </c>
      <c r="F30" s="119">
        <f t="shared" si="22"/>
        <v>2.89</v>
      </c>
      <c r="G30" s="117">
        <f t="shared" si="13"/>
        <v>80.489999999999995</v>
      </c>
      <c r="H30" s="117">
        <f t="shared" si="14"/>
        <v>222.28</v>
      </c>
      <c r="I30" s="117">
        <f>VLOOKUP(B30,'Table 4'!$B$13:$D$43,3,FALSE)</f>
        <v>5.38</v>
      </c>
      <c r="J30" s="117">
        <f t="shared" ref="J30:J32" si="23">ROUND($K$65*I30/1000,2)</f>
        <v>34.51</v>
      </c>
      <c r="K30" s="117">
        <f t="shared" ref="K30:K32" si="24">ROUND(H30*1000/8760/$G$65+J30,2)</f>
        <v>70.599999999999994</v>
      </c>
      <c r="M30" s="110"/>
    </row>
    <row r="31" spans="2:13" s="154" customFormat="1">
      <c r="B31" s="157">
        <f t="shared" si="2"/>
        <v>2033</v>
      </c>
      <c r="C31" s="158"/>
      <c r="D31" s="119">
        <f t="shared" ref="D31:D32" si="25">ROUND(D30*(1+$G90),2)</f>
        <v>145.22</v>
      </c>
      <c r="E31" s="119">
        <f t="shared" ref="E31:E32" si="26">ROUND(E30*(1+$G90),2)</f>
        <v>64.209999999999994</v>
      </c>
      <c r="F31" s="119">
        <f t="shared" ref="F31:F32" si="27">ROUND(F30*(1+$G90),2)</f>
        <v>2.96</v>
      </c>
      <c r="G31" s="117">
        <f t="shared" ref="G31:G32" si="28">ROUND(F31*(8.76*$G$65)+E31,2)</f>
        <v>82.44</v>
      </c>
      <c r="H31" s="117">
        <f t="shared" ref="H31:H32" si="29">ROUND(D31+G31,2)</f>
        <v>227.66</v>
      </c>
      <c r="I31" s="117">
        <f>VLOOKUP(B31,'Table 4'!$B$13:$D$43,3,FALSE)</f>
        <v>5.76</v>
      </c>
      <c r="J31" s="117">
        <f t="shared" si="23"/>
        <v>36.950000000000003</v>
      </c>
      <c r="K31" s="117">
        <f t="shared" si="24"/>
        <v>73.92</v>
      </c>
      <c r="M31" s="110"/>
    </row>
    <row r="32" spans="2:13" s="154" customFormat="1">
      <c r="B32" s="113">
        <f t="shared" si="2"/>
        <v>2034</v>
      </c>
      <c r="C32" s="118"/>
      <c r="D32" s="117">
        <f t="shared" si="25"/>
        <v>148.74</v>
      </c>
      <c r="E32" s="115">
        <f t="shared" si="26"/>
        <v>65.77</v>
      </c>
      <c r="F32" s="115">
        <f t="shared" si="27"/>
        <v>3.03</v>
      </c>
      <c r="G32" s="117">
        <f t="shared" si="28"/>
        <v>84.43</v>
      </c>
      <c r="H32" s="117">
        <f t="shared" si="29"/>
        <v>233.17</v>
      </c>
      <c r="I32" s="117">
        <f>VLOOKUP(B32,'Table 4'!$B$13:$D$43,3,FALSE)</f>
        <v>6.02</v>
      </c>
      <c r="J32" s="117">
        <f t="shared" si="23"/>
        <v>38.619999999999997</v>
      </c>
      <c r="K32" s="117">
        <f t="shared" si="24"/>
        <v>76.48</v>
      </c>
      <c r="M32" s="110"/>
    </row>
    <row r="33" spans="2:15">
      <c r="B33" s="113">
        <f t="shared" si="2"/>
        <v>2035</v>
      </c>
      <c r="C33" s="118"/>
      <c r="D33" s="117">
        <f>ROUND(D32*(1+$J83),2)</f>
        <v>152.34</v>
      </c>
      <c r="E33" s="115">
        <f>ROUND(E32*(1+$J83),2)</f>
        <v>67.36</v>
      </c>
      <c r="F33" s="115">
        <f>ROUND(F32*(1+$J83),2)</f>
        <v>3.1</v>
      </c>
      <c r="G33" s="117">
        <f t="shared" ref="G33" si="30">ROUND(F33*(8.76*$G$65)+E33,2)</f>
        <v>86.45</v>
      </c>
      <c r="H33" s="117">
        <f t="shared" ref="H33" si="31">ROUND(D33+G33,2)</f>
        <v>238.79</v>
      </c>
      <c r="I33" s="117">
        <f>VLOOKUP(B33,'Table 4'!$B$13:$D$43,3,FALSE)</f>
        <v>6.29</v>
      </c>
      <c r="J33" s="117">
        <f t="shared" ref="J33:J35" si="32">ROUND($K$65*I33/1000,2)</f>
        <v>40.35</v>
      </c>
      <c r="K33" s="117">
        <f t="shared" ref="K33:K35" si="33">ROUND(H33*1000/8760/$G$65+J33,2)</f>
        <v>79.13</v>
      </c>
    </row>
    <row r="34" spans="2:15">
      <c r="B34" s="113">
        <f t="shared" si="2"/>
        <v>2036</v>
      </c>
      <c r="C34" s="118"/>
      <c r="D34" s="117">
        <f t="shared" ref="D34:F34" si="34">ROUND(D33*(1+$J84),2)</f>
        <v>156.04</v>
      </c>
      <c r="E34" s="115">
        <f t="shared" si="34"/>
        <v>69</v>
      </c>
      <c r="F34" s="115">
        <f t="shared" si="34"/>
        <v>3.18</v>
      </c>
      <c r="G34" s="117">
        <f t="shared" ref="G34:G39" si="35">ROUND(F34*(8.76*$G$65)+E34,2)</f>
        <v>88.58</v>
      </c>
      <c r="H34" s="117">
        <f t="shared" ref="H34:H39" si="36">ROUND(D34+G34,2)</f>
        <v>244.62</v>
      </c>
      <c r="I34" s="117">
        <f>VLOOKUP(B34,'Table 4'!$B$13:$D$43,3,FALSE)</f>
        <v>6.8</v>
      </c>
      <c r="J34" s="117">
        <f t="shared" si="32"/>
        <v>43.62</v>
      </c>
      <c r="K34" s="117">
        <f t="shared" si="33"/>
        <v>83.34</v>
      </c>
    </row>
    <row r="35" spans="2:15">
      <c r="B35" s="113">
        <f t="shared" si="2"/>
        <v>2037</v>
      </c>
      <c r="C35" s="118"/>
      <c r="D35" s="117">
        <f t="shared" ref="D35:F35" si="37">ROUND(D34*(1+$J85),2)</f>
        <v>159.83000000000001</v>
      </c>
      <c r="E35" s="115">
        <f t="shared" si="37"/>
        <v>70.680000000000007</v>
      </c>
      <c r="F35" s="115">
        <f t="shared" si="37"/>
        <v>3.26</v>
      </c>
      <c r="G35" s="117">
        <f t="shared" si="35"/>
        <v>90.76</v>
      </c>
      <c r="H35" s="117">
        <f t="shared" si="36"/>
        <v>250.59</v>
      </c>
      <c r="I35" s="117">
        <f>VLOOKUP(B35,'Table 4'!$B$13:$D$43,3,FALSE)</f>
        <v>7.05</v>
      </c>
      <c r="J35" s="117">
        <f t="shared" si="32"/>
        <v>45.23</v>
      </c>
      <c r="K35" s="117">
        <f t="shared" si="33"/>
        <v>85.92</v>
      </c>
    </row>
    <row r="36" spans="2:15">
      <c r="B36" s="113">
        <f t="shared" si="2"/>
        <v>2038</v>
      </c>
      <c r="C36" s="118"/>
      <c r="D36" s="117">
        <f t="shared" ref="D36:F36" si="38">ROUND(D35*(1+$J86),2)</f>
        <v>163.72999999999999</v>
      </c>
      <c r="E36" s="115">
        <f t="shared" si="38"/>
        <v>72.41</v>
      </c>
      <c r="F36" s="115">
        <f t="shared" si="38"/>
        <v>3.34</v>
      </c>
      <c r="G36" s="117">
        <f t="shared" si="35"/>
        <v>92.98</v>
      </c>
      <c r="H36" s="117">
        <f t="shared" si="36"/>
        <v>256.70999999999998</v>
      </c>
      <c r="I36" s="117">
        <f>VLOOKUP(B36,'Table 4'!$B$13:$D$43,3,FALSE)</f>
        <v>7.46</v>
      </c>
      <c r="J36" s="117">
        <f t="shared" ref="J36:J39" si="39">ROUND($K$65*I36/1000,2)</f>
        <v>47.86</v>
      </c>
      <c r="K36" s="117">
        <f t="shared" ref="K36:K39" si="40">ROUND(H36*1000/8760/$G$65+J36,2)</f>
        <v>89.55</v>
      </c>
    </row>
    <row r="37" spans="2:15">
      <c r="B37" s="113">
        <f t="shared" si="2"/>
        <v>2039</v>
      </c>
      <c r="C37" s="118"/>
      <c r="D37" s="117">
        <f t="shared" ref="D37:F37" si="41">ROUND(D36*(1+$J87),2)</f>
        <v>167.74</v>
      </c>
      <c r="E37" s="115">
        <f t="shared" si="41"/>
        <v>74.180000000000007</v>
      </c>
      <c r="F37" s="115">
        <f t="shared" si="41"/>
        <v>3.42</v>
      </c>
      <c r="G37" s="117">
        <f t="shared" si="35"/>
        <v>95.24</v>
      </c>
      <c r="H37" s="117">
        <f t="shared" si="36"/>
        <v>262.98</v>
      </c>
      <c r="I37" s="117">
        <f>VLOOKUP(B37,'Table 4'!$B$13:$D$43,3,FALSE)</f>
        <v>7.75</v>
      </c>
      <c r="J37" s="117">
        <f t="shared" si="39"/>
        <v>49.72</v>
      </c>
      <c r="K37" s="117">
        <f t="shared" si="40"/>
        <v>92.42</v>
      </c>
    </row>
    <row r="38" spans="2:15">
      <c r="B38" s="113">
        <f t="shared" si="2"/>
        <v>2040</v>
      </c>
      <c r="C38" s="118"/>
      <c r="D38" s="117">
        <f t="shared" ref="D38:F38" si="42">ROUND(D37*(1+$J88),2)</f>
        <v>171.84</v>
      </c>
      <c r="E38" s="115">
        <f t="shared" si="42"/>
        <v>75.989999999999995</v>
      </c>
      <c r="F38" s="115">
        <f t="shared" si="42"/>
        <v>3.5</v>
      </c>
      <c r="G38" s="117">
        <f t="shared" si="35"/>
        <v>97.54</v>
      </c>
      <c r="H38" s="117">
        <f t="shared" si="36"/>
        <v>269.38</v>
      </c>
      <c r="I38" s="117">
        <f>VLOOKUP(B38,'Table 4'!$B$13:$D$43,3,FALSE)</f>
        <v>8.0299999999999994</v>
      </c>
      <c r="J38" s="117">
        <f t="shared" si="39"/>
        <v>51.51</v>
      </c>
      <c r="K38" s="117">
        <f t="shared" si="40"/>
        <v>95.25</v>
      </c>
    </row>
    <row r="39" spans="2:15">
      <c r="B39" s="113">
        <f t="shared" si="2"/>
        <v>2041</v>
      </c>
      <c r="C39" s="118"/>
      <c r="D39" s="117">
        <f t="shared" ref="D39:F40" si="43">ROUND(D38*(1+$J89),2)</f>
        <v>176.06</v>
      </c>
      <c r="E39" s="115">
        <f t="shared" si="43"/>
        <v>77.849999999999994</v>
      </c>
      <c r="F39" s="115">
        <f t="shared" si="43"/>
        <v>3.59</v>
      </c>
      <c r="G39" s="117">
        <f t="shared" si="35"/>
        <v>99.96</v>
      </c>
      <c r="H39" s="117">
        <f t="shared" si="36"/>
        <v>276.02</v>
      </c>
      <c r="I39" s="117">
        <f>VLOOKUP(B39,'Table 4'!$B$13:$D$43,3,FALSE)</f>
        <v>8.24</v>
      </c>
      <c r="J39" s="117">
        <f t="shared" si="39"/>
        <v>52.86</v>
      </c>
      <c r="K39" s="117">
        <f t="shared" si="40"/>
        <v>97.68</v>
      </c>
    </row>
    <row r="40" spans="2:15">
      <c r="B40" s="113">
        <f t="shared" si="2"/>
        <v>2042</v>
      </c>
      <c r="C40" s="118"/>
      <c r="D40" s="117">
        <f t="shared" si="43"/>
        <v>180.4</v>
      </c>
      <c r="E40" s="115">
        <f t="shared" si="43"/>
        <v>79.77</v>
      </c>
      <c r="F40" s="115">
        <f t="shared" si="43"/>
        <v>3.68</v>
      </c>
      <c r="G40" s="117">
        <f t="shared" ref="G40" si="44">ROUND(F40*(8.76*$G$65)+E40,2)</f>
        <v>102.43</v>
      </c>
      <c r="H40" s="117">
        <f t="shared" ref="H40" si="45">ROUND(D40+G40,2)</f>
        <v>282.83</v>
      </c>
      <c r="I40" s="117">
        <f>VLOOKUP(B40,'Table 4'!$B$13:$D$43,3,FALSE)</f>
        <v>8.4499999999999993</v>
      </c>
      <c r="J40" s="117">
        <f t="shared" ref="J40" si="46">ROUND($K$65*I40/1000,2)</f>
        <v>54.21</v>
      </c>
      <c r="K40" s="117">
        <f t="shared" ref="K40" si="47">ROUND(H40*1000/8760/$G$65+J40,2)</f>
        <v>100.14</v>
      </c>
    </row>
    <row r="41" spans="2:15">
      <c r="B41" s="113"/>
      <c r="C41" s="118"/>
      <c r="D41" s="117"/>
      <c r="E41" s="115"/>
      <c r="F41" s="115"/>
      <c r="G41" s="117"/>
      <c r="H41" s="117"/>
      <c r="I41" s="117"/>
      <c r="J41" s="117"/>
      <c r="K41" s="117"/>
    </row>
    <row r="42" spans="2:15">
      <c r="B42" s="113"/>
      <c r="C42" s="118"/>
      <c r="D42" s="117"/>
      <c r="E42" s="115"/>
      <c r="F42" s="115"/>
      <c r="G42" s="117"/>
      <c r="H42" s="117"/>
      <c r="I42" s="117"/>
      <c r="J42" s="117"/>
      <c r="K42" s="117"/>
    </row>
    <row r="43" spans="2:15">
      <c r="M43" s="113"/>
      <c r="O43" s="120"/>
    </row>
    <row r="44" spans="2:15" ht="14.25">
      <c r="B44" s="5" t="s">
        <v>31</v>
      </c>
      <c r="C44" s="24"/>
      <c r="D44" s="24"/>
      <c r="E44" s="24"/>
      <c r="F44" s="24"/>
      <c r="G44" s="24"/>
      <c r="H44" s="24"/>
      <c r="I44" s="24"/>
      <c r="J44" s="24"/>
      <c r="K44" s="24"/>
      <c r="M44" s="113"/>
      <c r="N44" s="120"/>
      <c r="O44" s="120"/>
    </row>
    <row r="46" spans="2:15">
      <c r="B46" s="110" t="s">
        <v>16</v>
      </c>
      <c r="D46" s="121" t="s">
        <v>101</v>
      </c>
    </row>
    <row r="47" spans="2:15">
      <c r="C47" s="122" t="str">
        <f>D10</f>
        <v>(b)</v>
      </c>
      <c r="D47" s="117" t="str">
        <f>"= "&amp;C10&amp;" x "&amp;C76</f>
        <v>= (a) x 0.0725628795024555</v>
      </c>
    </row>
    <row r="48" spans="2:15">
      <c r="C48" s="122" t="str">
        <f>G10</f>
        <v>(e)</v>
      </c>
      <c r="D48" s="117" t="str">
        <f>"= "&amp;$F$10&amp;" x  (8.76 x "&amp;TEXT(G65,"0.0%")&amp;") + "&amp;$E$10</f>
        <v>= (d) x  (8.76 x 70.3%) + (c)</v>
      </c>
    </row>
    <row r="49" spans="3:15">
      <c r="C49" s="122" t="str">
        <f>H10</f>
        <v>(f)</v>
      </c>
      <c r="D49" s="117" t="str">
        <f>"= "&amp;D10&amp;" + "&amp;G10</f>
        <v>= (b) + (e)</v>
      </c>
    </row>
    <row r="50" spans="3:15">
      <c r="C50" s="122" t="str">
        <f>I10</f>
        <v>(g)</v>
      </c>
      <c r="D50" s="153" t="str">
        <f>'Table 4'!B3&amp;" - "&amp;'Table 4'!B4</f>
        <v>Table 4 - Burnertip Natural Gas Price Forecast</v>
      </c>
    </row>
    <row r="51" spans="3:15">
      <c r="C51" s="122" t="str">
        <f>J10</f>
        <v>(h)</v>
      </c>
      <c r="D51" s="117" t="str">
        <f>"= "&amp;TEXT(K65,"?,0")&amp;" MMBtu/MWH x "&amp;I9</f>
        <v>= 6,415 MMBtu/MWH x $/MMBtu</v>
      </c>
    </row>
    <row r="52" spans="3:15">
      <c r="C52" s="122" t="str">
        <f>K10</f>
        <v>(i)</v>
      </c>
      <c r="D52" s="117" t="str">
        <f>"= "&amp;H10&amp;" / (8.76 x 'Capacity Factor' ) + "&amp;J10</f>
        <v>= (f) / (8.76 x 'Capacity Factor' ) + (h)</v>
      </c>
    </row>
    <row r="53" spans="3:15" ht="13.5" thickBot="1"/>
    <row r="54" spans="3:15" ht="13.5" thickBot="1">
      <c r="C54" s="58" t="s">
        <v>93</v>
      </c>
      <c r="D54" s="55"/>
      <c r="E54" s="55"/>
      <c r="F54" s="55"/>
      <c r="G54" s="55"/>
      <c r="H54" s="55"/>
      <c r="I54" s="55"/>
      <c r="J54" s="56"/>
      <c r="K54" s="123"/>
    </row>
    <row r="55" spans="3:15" ht="5.25" customHeight="1"/>
    <row r="56" spans="3:15" ht="5.25" customHeight="1"/>
    <row r="57" spans="3:15">
      <c r="C57" s="42" t="s">
        <v>40</v>
      </c>
      <c r="D57" s="32"/>
      <c r="E57" s="42"/>
      <c r="F57" s="41" t="s">
        <v>41</v>
      </c>
      <c r="G57" s="41" t="s">
        <v>42</v>
      </c>
      <c r="H57" s="41" t="s">
        <v>43</v>
      </c>
      <c r="I57" s="41" t="s">
        <v>44</v>
      </c>
    </row>
    <row r="58" spans="3:15">
      <c r="C58" s="154" t="s">
        <v>94</v>
      </c>
      <c r="F58" s="124">
        <f>C69</f>
        <v>385.35346874999999</v>
      </c>
      <c r="G58" s="57">
        <f>F58/F60</f>
        <v>0.88311475045887722</v>
      </c>
      <c r="H58" s="138">
        <f>C70</f>
        <v>1484.338135058779</v>
      </c>
      <c r="I58" s="140">
        <f>C73</f>
        <v>44.501635407885907</v>
      </c>
      <c r="O58" s="202"/>
    </row>
    <row r="59" spans="3:15">
      <c r="C59" s="154" t="s">
        <v>95</v>
      </c>
      <c r="F59" s="48">
        <f>D69</f>
        <v>51.003718749999997</v>
      </c>
      <c r="G59" s="44">
        <f>1-G58</f>
        <v>0.11688524954112278</v>
      </c>
      <c r="H59" s="139">
        <f>D70</f>
        <v>443.00439708045104</v>
      </c>
      <c r="I59" s="141">
        <f>D73</f>
        <v>37.670659567999998</v>
      </c>
    </row>
    <row r="60" spans="3:15">
      <c r="C60" s="154" t="s">
        <v>45</v>
      </c>
      <c r="F60" s="124">
        <f>F58+F59</f>
        <v>436.35718750000001</v>
      </c>
      <c r="G60" s="57">
        <f>G58+G59</f>
        <v>1</v>
      </c>
      <c r="H60" s="138">
        <f>ROUND(((F58*H58)+(F59*H59))/F60,0)</f>
        <v>1363</v>
      </c>
      <c r="I60" s="140">
        <f>ROUND(((F58*I58)+(F59*I59))/F60,2)</f>
        <v>43.7</v>
      </c>
    </row>
    <row r="61" spans="3:15">
      <c r="C61" s="154"/>
      <c r="F61" s="124"/>
      <c r="G61" s="57"/>
      <c r="H61" s="125"/>
      <c r="I61" s="126"/>
    </row>
    <row r="62" spans="3:15">
      <c r="C62" s="155" t="s">
        <v>40</v>
      </c>
      <c r="D62" s="32"/>
      <c r="E62" s="42"/>
      <c r="F62" s="41" t="s">
        <v>41</v>
      </c>
      <c r="G62" s="41" t="s">
        <v>46</v>
      </c>
      <c r="H62" s="41" t="s">
        <v>47</v>
      </c>
      <c r="I62" s="41" t="s">
        <v>42</v>
      </c>
      <c r="J62" s="41" t="s">
        <v>48</v>
      </c>
      <c r="K62" s="41" t="s">
        <v>49</v>
      </c>
    </row>
    <row r="63" spans="3:15">
      <c r="C63" s="156" t="str">
        <f>C58</f>
        <v>CCCT Dry "G/H", 1x1 - Turbine</v>
      </c>
      <c r="D63" s="127"/>
      <c r="E63" s="127"/>
      <c r="F63" s="110">
        <f>C69</f>
        <v>385.35346874999999</v>
      </c>
      <c r="G63" s="57">
        <f>C77</f>
        <v>0.78</v>
      </c>
      <c r="H63" s="177">
        <f>G63*F63</f>
        <v>300.57570562500001</v>
      </c>
      <c r="I63" s="57">
        <f>H63/H65</f>
        <v>0.98004394182130306</v>
      </c>
      <c r="J63" s="126">
        <f>C74</f>
        <v>2.0592662948867351</v>
      </c>
      <c r="K63" s="128">
        <f>C75</f>
        <v>6362</v>
      </c>
    </row>
    <row r="64" spans="3:15">
      <c r="C64" s="156" t="str">
        <f>C59</f>
        <v>CCCT Dry "G/H", 1x1 - Duct Firing</v>
      </c>
      <c r="D64" s="127"/>
      <c r="E64" s="127"/>
      <c r="F64" s="43">
        <f>D69</f>
        <v>51.003718749999997</v>
      </c>
      <c r="G64" s="44">
        <f>D77</f>
        <v>0.12</v>
      </c>
      <c r="H64" s="178">
        <f>G64*F64</f>
        <v>6.1204462499999996</v>
      </c>
      <c r="I64" s="44">
        <f>1-I63</f>
        <v>1.9956058178696945E-2</v>
      </c>
      <c r="J64" s="45">
        <f>D74</f>
        <v>0.15</v>
      </c>
      <c r="K64" s="46">
        <f>D75</f>
        <v>9012</v>
      </c>
    </row>
    <row r="65" spans="2:12">
      <c r="C65" s="154" t="s">
        <v>50</v>
      </c>
      <c r="F65" s="110">
        <f>F63+F64</f>
        <v>436.35718750000001</v>
      </c>
      <c r="G65" s="129">
        <f>ROUND(H65/F65,3)</f>
        <v>0.70299999999999996</v>
      </c>
      <c r="H65" s="177">
        <f>SUM(H63:H64)</f>
        <v>306.696151875</v>
      </c>
      <c r="I65" s="57">
        <f>I63+I64</f>
        <v>1</v>
      </c>
      <c r="J65" s="126">
        <f>ROUND(($I63*J63)+($I64*J64),2)</f>
        <v>2.02</v>
      </c>
      <c r="K65" s="130">
        <f>ROUND(($I63*K63)+($I64*K64),0)</f>
        <v>6415</v>
      </c>
    </row>
    <row r="66" spans="2:12">
      <c r="G66" s="129"/>
      <c r="I66" s="57"/>
      <c r="J66" s="126"/>
      <c r="K66" s="47" t="s">
        <v>51</v>
      </c>
    </row>
    <row r="68" spans="2:12">
      <c r="C68" s="41" t="s">
        <v>34</v>
      </c>
      <c r="D68" s="41" t="s">
        <v>35</v>
      </c>
      <c r="E68" s="59" t="str">
        <f>D46</f>
        <v xml:space="preserve">Plant Costs  - 2017 IRP - Table 6.1 &amp; 6.2 </v>
      </c>
      <c r="F68" s="131"/>
      <c r="G68" s="131"/>
      <c r="H68" s="131"/>
      <c r="I68" s="131"/>
      <c r="J68" s="131"/>
      <c r="K68" s="132"/>
    </row>
    <row r="69" spans="2:12">
      <c r="C69" s="110">
        <v>385.35346874999999</v>
      </c>
      <c r="D69" s="110">
        <v>51.003718749999997</v>
      </c>
      <c r="E69" s="110" t="s">
        <v>77</v>
      </c>
      <c r="H69" s="133"/>
    </row>
    <row r="70" spans="2:12">
      <c r="B70" s="110" t="s">
        <v>102</v>
      </c>
      <c r="C70" s="125">
        <v>1484.338135058779</v>
      </c>
      <c r="D70" s="125">
        <v>443.00439708045104</v>
      </c>
      <c r="E70" s="110" t="s">
        <v>78</v>
      </c>
      <c r="L70" s="67"/>
    </row>
    <row r="71" spans="2:12">
      <c r="B71" s="110" t="s">
        <v>102</v>
      </c>
      <c r="C71" s="126">
        <v>21.713180439885903</v>
      </c>
      <c r="D71" s="126">
        <v>5.39</v>
      </c>
      <c r="E71" s="110" t="s">
        <v>79</v>
      </c>
      <c r="L71" s="67"/>
    </row>
    <row r="72" spans="2:12">
      <c r="B72" s="110" t="s">
        <v>102</v>
      </c>
      <c r="C72" s="49">
        <v>22.788454968000003</v>
      </c>
      <c r="D72" s="49">
        <v>32.280659567999997</v>
      </c>
      <c r="E72" s="110" t="s">
        <v>75</v>
      </c>
      <c r="L72" s="67"/>
    </row>
    <row r="73" spans="2:12">
      <c r="B73" s="110" t="s">
        <v>102</v>
      </c>
      <c r="C73" s="126">
        <f>C71+C72</f>
        <v>44.501635407885907</v>
      </c>
      <c r="D73" s="126">
        <f>D71+D72</f>
        <v>37.670659567999998</v>
      </c>
      <c r="E73" s="110" t="s">
        <v>80</v>
      </c>
    </row>
    <row r="74" spans="2:12">
      <c r="C74" s="126">
        <v>2.0592662948867351</v>
      </c>
      <c r="D74" s="126">
        <v>0.15</v>
      </c>
      <c r="E74" s="110" t="s">
        <v>81</v>
      </c>
    </row>
    <row r="75" spans="2:12">
      <c r="C75" s="130">
        <v>6362</v>
      </c>
      <c r="D75" s="130">
        <v>9012</v>
      </c>
      <c r="E75" s="110" t="s">
        <v>53</v>
      </c>
    </row>
    <row r="76" spans="2:12">
      <c r="C76" s="151">
        <v>7.2562879502455491E-2</v>
      </c>
      <c r="D76" s="151">
        <v>7.2562879502455491E-2</v>
      </c>
      <c r="E76" s="110" t="s">
        <v>54</v>
      </c>
    </row>
    <row r="77" spans="2:12">
      <c r="C77" s="134">
        <v>0.78</v>
      </c>
      <c r="D77" s="134">
        <v>0.12</v>
      </c>
      <c r="E77" s="110" t="s">
        <v>55</v>
      </c>
    </row>
    <row r="78" spans="2:12">
      <c r="D78" s="57">
        <f>ROUND(H65/F65,3)</f>
        <v>0.70299999999999996</v>
      </c>
      <c r="E78" s="110" t="s">
        <v>56</v>
      </c>
    </row>
    <row r="79" spans="2:12">
      <c r="D79" s="129"/>
      <c r="E79" s="66"/>
    </row>
    <row r="80" spans="2:12">
      <c r="C80" s="134"/>
      <c r="D80" s="134"/>
    </row>
    <row r="82" spans="3:15" ht="13.5" thickBot="1">
      <c r="C82" s="54" t="str">
        <f>"Company Official Inflation Forecast Dated "&amp;TEXT('Table 4'!G5,"mmmm dd, yyyy")</f>
        <v>Company Official Inflation Forecast Dated March 31, 2017</v>
      </c>
      <c r="D82" s="55"/>
      <c r="E82" s="55"/>
      <c r="F82" s="55"/>
      <c r="G82" s="55"/>
      <c r="H82" s="55"/>
      <c r="I82" s="55"/>
      <c r="J82" s="56"/>
      <c r="K82" s="123"/>
    </row>
    <row r="83" spans="3:15">
      <c r="C83" s="135">
        <v>2017</v>
      </c>
      <c r="D83" s="57">
        <v>2.2092462442320437E-2</v>
      </c>
      <c r="F83" s="135">
        <f>C91+1</f>
        <v>2026</v>
      </c>
      <c r="G83" s="57">
        <v>2.2944058791238842E-2</v>
      </c>
      <c r="I83" s="135">
        <f>F91+1</f>
        <v>2035</v>
      </c>
      <c r="J83" s="57">
        <v>2.4174683944208519E-2</v>
      </c>
    </row>
    <row r="84" spans="3:15">
      <c r="C84" s="135">
        <f t="shared" ref="C84:C91" si="48">C83+1</f>
        <v>2018</v>
      </c>
      <c r="D84" s="57">
        <v>2.1684070430924685E-2</v>
      </c>
      <c r="F84" s="135">
        <f t="shared" ref="F84:F91" si="49">F83+1</f>
        <v>2027</v>
      </c>
      <c r="G84" s="57">
        <v>2.3164081218836952E-2</v>
      </c>
      <c r="I84" s="135">
        <f t="shared" ref="I84:I91" si="50">I83+1</f>
        <v>2036</v>
      </c>
      <c r="J84" s="57">
        <v>2.4311492116604327E-2</v>
      </c>
    </row>
    <row r="85" spans="3:15">
      <c r="C85" s="135">
        <f t="shared" si="48"/>
        <v>2019</v>
      </c>
      <c r="D85" s="57">
        <v>2.0023445288848141E-2</v>
      </c>
      <c r="F85" s="135">
        <f t="shared" si="49"/>
        <v>2028</v>
      </c>
      <c r="G85" s="57">
        <v>2.3269517424980624E-2</v>
      </c>
      <c r="I85" s="135">
        <f t="shared" si="50"/>
        <v>2037</v>
      </c>
      <c r="J85" s="57">
        <v>2.4277391473133791E-2</v>
      </c>
    </row>
    <row r="86" spans="3:15">
      <c r="C86" s="135">
        <f t="shared" si="48"/>
        <v>2020</v>
      </c>
      <c r="D86" s="57">
        <v>2.1423649370385656E-2</v>
      </c>
      <c r="F86" s="135">
        <f t="shared" si="49"/>
        <v>2029</v>
      </c>
      <c r="G86" s="57">
        <v>2.3660062349176059E-2</v>
      </c>
      <c r="I86" s="135">
        <f t="shared" si="50"/>
        <v>2038</v>
      </c>
      <c r="J86" s="57">
        <v>2.4418737348747444E-2</v>
      </c>
    </row>
    <row r="87" spans="3:15">
      <c r="C87" s="135">
        <f t="shared" si="48"/>
        <v>2021</v>
      </c>
      <c r="D87" s="57">
        <v>2.2444603435442634E-2</v>
      </c>
      <c r="F87" s="135">
        <f t="shared" si="49"/>
        <v>2030</v>
      </c>
      <c r="G87" s="57">
        <v>2.3797996946838929E-2</v>
      </c>
      <c r="I87" s="135">
        <f t="shared" si="50"/>
        <v>2039</v>
      </c>
      <c r="J87" s="57">
        <v>2.4490791911648602E-2</v>
      </c>
    </row>
    <row r="88" spans="3:15">
      <c r="C88" s="135">
        <f t="shared" si="48"/>
        <v>2022</v>
      </c>
      <c r="D88" s="57">
        <v>2.2559296067847567E-2</v>
      </c>
      <c r="F88" s="135">
        <f t="shared" si="49"/>
        <v>2031</v>
      </c>
      <c r="G88" s="57">
        <v>2.4014000123530499E-2</v>
      </c>
      <c r="I88" s="135">
        <f t="shared" si="50"/>
        <v>2040</v>
      </c>
      <c r="J88" s="57">
        <v>2.442458536688985E-2</v>
      </c>
    </row>
    <row r="89" spans="3:15" s="112" customFormat="1">
      <c r="C89" s="135">
        <f t="shared" si="48"/>
        <v>2023</v>
      </c>
      <c r="D89" s="57">
        <v>2.3031082544693549E-2</v>
      </c>
      <c r="F89" s="135">
        <f t="shared" si="49"/>
        <v>2032</v>
      </c>
      <c r="G89" s="57">
        <v>2.4075090077113837E-2</v>
      </c>
      <c r="I89" s="135">
        <f t="shared" si="50"/>
        <v>2041</v>
      </c>
      <c r="J89" s="57">
        <v>2.4530694634797623E-2</v>
      </c>
      <c r="N89" s="110"/>
      <c r="O89" s="110"/>
    </row>
    <row r="90" spans="3:15" s="112" customFormat="1">
      <c r="C90" s="135">
        <f t="shared" si="48"/>
        <v>2024</v>
      </c>
      <c r="D90" s="57">
        <v>2.3134274986934988E-2</v>
      </c>
      <c r="F90" s="135">
        <f t="shared" si="49"/>
        <v>2033</v>
      </c>
      <c r="G90" s="57">
        <v>2.4191075903759129E-2</v>
      </c>
      <c r="I90" s="135">
        <f t="shared" si="50"/>
        <v>2042</v>
      </c>
      <c r="J90" s="57">
        <v>2.4630996146588036E-2</v>
      </c>
      <c r="N90" s="110"/>
      <c r="O90" s="110"/>
    </row>
    <row r="91" spans="3:15" s="112" customFormat="1">
      <c r="C91" s="135">
        <f t="shared" si="48"/>
        <v>2025</v>
      </c>
      <c r="D91" s="57">
        <v>2.3159080336675242E-2</v>
      </c>
      <c r="F91" s="135">
        <f t="shared" si="49"/>
        <v>2034</v>
      </c>
      <c r="G91" s="57">
        <v>2.4219456505286896E-2</v>
      </c>
      <c r="I91" s="135">
        <f t="shared" si="50"/>
        <v>2043</v>
      </c>
      <c r="J91" s="57">
        <v>2.4704209858992465E-2</v>
      </c>
      <c r="N91" s="110"/>
      <c r="O91" s="110"/>
    </row>
    <row r="92" spans="3:15" s="112" customFormat="1">
      <c r="N92" s="110"/>
      <c r="O92" s="110"/>
    </row>
    <row r="93" spans="3:15" s="112" customFormat="1">
      <c r="N93" s="110"/>
      <c r="O93" s="110"/>
    </row>
    <row r="94" spans="3:15">
      <c r="D94" s="142"/>
    </row>
    <row r="95" spans="3:15">
      <c r="D95" s="142"/>
    </row>
  </sheetData>
  <printOptions horizontalCentered="1"/>
  <pageMargins left="0.25" right="0.25" top="0.75" bottom="0.75" header="0.3" footer="0.3"/>
  <pageSetup scale="88" fitToHeight="0" orientation="portrait" r:id="rId1"/>
  <headerFooter alignWithMargins="0"/>
  <rowBreaks count="1" manualBreakCount="1">
    <brk id="52" max="10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B1:O95"/>
  <sheetViews>
    <sheetView view="pageBreakPreview" topLeftCell="A2" zoomScale="85" zoomScaleNormal="90" zoomScaleSheetLayoutView="85" workbookViewId="0">
      <pane xSplit="2" ySplit="9" topLeftCell="C11" activePane="bottomRight" state="frozen"/>
      <selection activeCell="E17" sqref="E17"/>
      <selection pane="topRight" activeCell="E17" sqref="E17"/>
      <selection pane="bottomLeft" activeCell="E17" sqref="E17"/>
      <selection pane="bottomRight" activeCell="B3" sqref="B3"/>
    </sheetView>
  </sheetViews>
  <sheetFormatPr defaultColWidth="9.33203125" defaultRowHeight="12.75"/>
  <cols>
    <col min="1" max="1" width="2.83203125" style="110" customWidth="1"/>
    <col min="2" max="2" width="10.83203125" style="110" customWidth="1"/>
    <col min="3" max="3" width="14.1640625" style="110" customWidth="1"/>
    <col min="4" max="4" width="12.33203125" style="110" customWidth="1"/>
    <col min="5" max="5" width="9.1640625" style="110" customWidth="1"/>
    <col min="6" max="6" width="10.5" style="110" customWidth="1"/>
    <col min="7" max="7" width="10.5" style="110" bestFit="1" customWidth="1"/>
    <col min="8" max="8" width="11.6640625" style="110" bestFit="1" customWidth="1"/>
    <col min="9" max="9" width="11.1640625" style="110" customWidth="1"/>
    <col min="10" max="10" width="12" style="110" bestFit="1" customWidth="1"/>
    <col min="11" max="11" width="12" style="110" customWidth="1"/>
    <col min="12" max="13" width="9.33203125" style="110"/>
    <col min="14" max="15" width="9.33203125" style="110" customWidth="1"/>
    <col min="16" max="16384" width="9.33203125" style="110"/>
  </cols>
  <sheetData>
    <row r="1" spans="2:14" ht="15.75" hidden="1">
      <c r="B1" s="1" t="s">
        <v>52</v>
      </c>
      <c r="C1" s="109"/>
      <c r="D1" s="109"/>
      <c r="E1" s="109"/>
      <c r="F1" s="109"/>
      <c r="G1" s="109"/>
      <c r="H1" s="109"/>
      <c r="I1" s="109"/>
      <c r="J1" s="109"/>
      <c r="K1" s="109"/>
    </row>
    <row r="2" spans="2:14" ht="5.25" hidden="1" customHeight="1">
      <c r="B2" s="1"/>
      <c r="C2" s="109"/>
      <c r="D2" s="109"/>
      <c r="E2" s="109"/>
      <c r="F2" s="109"/>
      <c r="G2" s="109"/>
      <c r="H2" s="109"/>
      <c r="I2" s="109"/>
      <c r="J2" s="109"/>
      <c r="K2" s="109"/>
    </row>
    <row r="3" spans="2:14" ht="15.75">
      <c r="B3" s="1" t="s">
        <v>85</v>
      </c>
      <c r="C3" s="109"/>
      <c r="D3" s="109"/>
      <c r="E3" s="109"/>
      <c r="F3" s="109"/>
      <c r="G3" s="109"/>
      <c r="H3" s="109"/>
      <c r="I3" s="109"/>
      <c r="J3" s="109"/>
      <c r="K3" s="109"/>
    </row>
    <row r="4" spans="2:14" ht="15.75">
      <c r="B4" s="1" t="s">
        <v>124</v>
      </c>
      <c r="C4" s="109"/>
      <c r="D4" s="109"/>
      <c r="E4" s="109"/>
      <c r="F4" s="109"/>
      <c r="G4" s="109"/>
      <c r="H4" s="109"/>
      <c r="I4" s="109"/>
      <c r="J4" s="109"/>
      <c r="K4" s="109"/>
    </row>
    <row r="5" spans="2:14" ht="15.75">
      <c r="B5" s="1" t="str">
        <f>C54</f>
        <v>WYNE  DJohns - 477 MW - CCCT Dry "J/HA.02", 1x1 - East Side Resource (5,050')</v>
      </c>
      <c r="C5" s="109"/>
      <c r="D5" s="109"/>
      <c r="E5" s="109"/>
      <c r="F5" s="109"/>
      <c r="G5" s="109"/>
      <c r="H5" s="109"/>
      <c r="I5" s="109"/>
      <c r="J5" s="109"/>
      <c r="K5" s="109"/>
    </row>
    <row r="6" spans="2:14" ht="15.75">
      <c r="B6" s="1"/>
      <c r="C6" s="109"/>
      <c r="D6" s="109"/>
      <c r="E6" s="109"/>
      <c r="F6" s="109"/>
      <c r="G6" s="109"/>
      <c r="H6" s="109"/>
      <c r="I6" s="109"/>
      <c r="K6" s="17"/>
    </row>
    <row r="7" spans="2:14">
      <c r="B7" s="111"/>
      <c r="C7" s="111"/>
      <c r="D7" s="111"/>
      <c r="E7" s="111"/>
      <c r="F7" s="111"/>
      <c r="G7" s="111"/>
      <c r="H7" s="111"/>
      <c r="I7" s="109"/>
      <c r="J7" s="112"/>
      <c r="K7" s="112"/>
      <c r="L7" s="112"/>
      <c r="M7" s="112"/>
      <c r="N7" s="112"/>
    </row>
    <row r="8" spans="2:14" ht="51.75" customHeight="1">
      <c r="B8" s="18" t="s">
        <v>0</v>
      </c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14</v>
      </c>
      <c r="H8" s="19" t="s">
        <v>15</v>
      </c>
      <c r="I8" s="20" t="s">
        <v>26</v>
      </c>
      <c r="J8" s="20" t="s">
        <v>72</v>
      </c>
      <c r="K8" s="19" t="s">
        <v>73</v>
      </c>
      <c r="L8" s="112"/>
    </row>
    <row r="9" spans="2:14" ht="18.75" customHeight="1">
      <c r="B9" s="21"/>
      <c r="C9" s="22" t="s">
        <v>8</v>
      </c>
      <c r="D9" s="23" t="s">
        <v>9</v>
      </c>
      <c r="E9" s="23" t="s">
        <v>9</v>
      </c>
      <c r="F9" s="22" t="s">
        <v>39</v>
      </c>
      <c r="G9" s="23" t="s">
        <v>9</v>
      </c>
      <c r="H9" s="23" t="s">
        <v>9</v>
      </c>
      <c r="I9" s="23" t="s">
        <v>27</v>
      </c>
      <c r="J9" s="22" t="s">
        <v>39</v>
      </c>
      <c r="K9" s="22" t="s">
        <v>39</v>
      </c>
      <c r="L9" s="112"/>
    </row>
    <row r="10" spans="2:14">
      <c r="C10" s="2" t="s">
        <v>1</v>
      </c>
      <c r="D10" s="2" t="s">
        <v>2</v>
      </c>
      <c r="E10" s="2" t="s">
        <v>3</v>
      </c>
      <c r="F10" s="2" t="s">
        <v>4</v>
      </c>
      <c r="G10" s="2" t="s">
        <v>5</v>
      </c>
      <c r="H10" s="2" t="s">
        <v>7</v>
      </c>
      <c r="I10" s="2" t="s">
        <v>28</v>
      </c>
      <c r="J10" s="2" t="s">
        <v>29</v>
      </c>
      <c r="K10" s="2" t="s">
        <v>30</v>
      </c>
    </row>
    <row r="11" spans="2:14" ht="6" customHeight="1"/>
    <row r="12" spans="2:14" ht="15.75">
      <c r="B12" s="60" t="str">
        <f>C54</f>
        <v>WYNE  DJohns - 477 MW - CCCT Dry "J/HA.02", 1x1 - East Side Resource (5,050')</v>
      </c>
      <c r="C12" s="112"/>
      <c r="E12" s="112"/>
      <c r="F12" s="112"/>
      <c r="G12" s="112"/>
      <c r="H12" s="112"/>
      <c r="I12" s="111"/>
      <c r="J12" s="111"/>
      <c r="K12" s="111"/>
      <c r="L12" s="112"/>
    </row>
    <row r="13" spans="2:14" ht="4.5" customHeight="1">
      <c r="B13" s="113"/>
      <c r="C13" s="114"/>
      <c r="D13" s="115"/>
      <c r="E13" s="116"/>
      <c r="F13" s="116"/>
      <c r="G13" s="117"/>
      <c r="H13" s="117"/>
      <c r="I13" s="117"/>
      <c r="J13" s="117"/>
      <c r="K13" s="117"/>
    </row>
    <row r="14" spans="2:14">
      <c r="B14" s="113">
        <v>2016</v>
      </c>
      <c r="C14" s="114">
        <f>$H$60</f>
        <v>1203</v>
      </c>
      <c r="D14" s="115">
        <f>ROUND(C14*$C$76,2)</f>
        <v>87.29</v>
      </c>
      <c r="E14" s="116">
        <f>$I$60</f>
        <v>57.97</v>
      </c>
      <c r="F14" s="116">
        <f>$J$65</f>
        <v>2.2200000000000002</v>
      </c>
      <c r="G14" s="117">
        <f t="shared" ref="G14:G24" si="0">ROUND(F14*(8.76*$G$65)+E14,2)</f>
        <v>71.45</v>
      </c>
      <c r="H14" s="117">
        <f t="shared" ref="H14:H24" si="1">ROUND(D14+G14,2)</f>
        <v>158.74</v>
      </c>
      <c r="I14" s="117"/>
      <c r="J14" s="117"/>
      <c r="K14" s="117"/>
    </row>
    <row r="15" spans="2:14">
      <c r="B15" s="113">
        <f t="shared" ref="B15:B40" si="2">B14+1</f>
        <v>2017</v>
      </c>
      <c r="C15" s="118"/>
      <c r="D15" s="115">
        <f t="shared" ref="D15:F17" si="3">ROUND(D14*(1+$D83),2)</f>
        <v>89.22</v>
      </c>
      <c r="E15" s="115">
        <f t="shared" si="3"/>
        <v>59.25</v>
      </c>
      <c r="F15" s="115">
        <f t="shared" si="3"/>
        <v>2.27</v>
      </c>
      <c r="G15" s="119">
        <f t="shared" si="0"/>
        <v>73.03</v>
      </c>
      <c r="H15" s="119">
        <f t="shared" si="1"/>
        <v>162.25</v>
      </c>
      <c r="I15" s="117"/>
      <c r="J15" s="117"/>
      <c r="K15" s="117"/>
      <c r="M15" s="57"/>
    </row>
    <row r="16" spans="2:14">
      <c r="B16" s="113">
        <f t="shared" si="2"/>
        <v>2018</v>
      </c>
      <c r="C16" s="118"/>
      <c r="D16" s="115">
        <f t="shared" si="3"/>
        <v>91.15</v>
      </c>
      <c r="E16" s="115">
        <f t="shared" si="3"/>
        <v>60.53</v>
      </c>
      <c r="F16" s="115">
        <f t="shared" si="3"/>
        <v>2.3199999999999998</v>
      </c>
      <c r="G16" s="117">
        <f t="shared" si="0"/>
        <v>74.61</v>
      </c>
      <c r="H16" s="117">
        <f t="shared" si="1"/>
        <v>165.76</v>
      </c>
      <c r="I16" s="117"/>
      <c r="J16" s="117"/>
      <c r="K16" s="117"/>
      <c r="M16" s="57"/>
    </row>
    <row r="17" spans="2:13">
      <c r="B17" s="113">
        <f t="shared" si="2"/>
        <v>2019</v>
      </c>
      <c r="C17" s="118"/>
      <c r="D17" s="115">
        <f t="shared" si="3"/>
        <v>92.98</v>
      </c>
      <c r="E17" s="115">
        <f t="shared" si="3"/>
        <v>61.74</v>
      </c>
      <c r="F17" s="115">
        <f t="shared" si="3"/>
        <v>2.37</v>
      </c>
      <c r="G17" s="117">
        <f t="shared" si="0"/>
        <v>76.13</v>
      </c>
      <c r="H17" s="117">
        <f t="shared" si="1"/>
        <v>169.11</v>
      </c>
      <c r="I17" s="117"/>
      <c r="J17" s="117"/>
      <c r="K17" s="117"/>
      <c r="M17" s="57"/>
    </row>
    <row r="18" spans="2:13">
      <c r="B18" s="113">
        <f t="shared" si="2"/>
        <v>2020</v>
      </c>
      <c r="C18" s="118"/>
      <c r="D18" s="115">
        <f t="shared" ref="D18:F18" si="4">ROUND(D17*(1+$D86),2)</f>
        <v>94.97</v>
      </c>
      <c r="E18" s="115">
        <f t="shared" si="4"/>
        <v>63.06</v>
      </c>
      <c r="F18" s="115">
        <f t="shared" si="4"/>
        <v>2.42</v>
      </c>
      <c r="G18" s="117">
        <f t="shared" ref="G18:G23" si="5">ROUND(F18*(8.76*$G$65)+E18,2)</f>
        <v>77.75</v>
      </c>
      <c r="H18" s="117">
        <f t="shared" ref="H18:H23" si="6">ROUND(D18+G18,2)</f>
        <v>172.72</v>
      </c>
      <c r="I18" s="117"/>
      <c r="J18" s="117"/>
      <c r="K18" s="117"/>
      <c r="M18" s="57"/>
    </row>
    <row r="19" spans="2:13">
      <c r="B19" s="113">
        <f t="shared" si="2"/>
        <v>2021</v>
      </c>
      <c r="C19" s="118"/>
      <c r="D19" s="115">
        <f t="shared" ref="D19:F19" si="7">ROUND(D18*(1+$D87),2)</f>
        <v>97.1</v>
      </c>
      <c r="E19" s="115">
        <f t="shared" si="7"/>
        <v>64.48</v>
      </c>
      <c r="F19" s="115">
        <f t="shared" si="7"/>
        <v>2.4700000000000002</v>
      </c>
      <c r="G19" s="117">
        <f t="shared" si="5"/>
        <v>79.47</v>
      </c>
      <c r="H19" s="117">
        <f t="shared" si="6"/>
        <v>176.57</v>
      </c>
      <c r="I19" s="117"/>
      <c r="J19" s="117"/>
      <c r="K19" s="117"/>
      <c r="M19" s="57"/>
    </row>
    <row r="20" spans="2:13">
      <c r="B20" s="113">
        <f t="shared" si="2"/>
        <v>2022</v>
      </c>
      <c r="C20" s="118"/>
      <c r="D20" s="115">
        <f t="shared" ref="D20:F20" si="8">ROUND(D19*(1+$D88),2)</f>
        <v>99.29</v>
      </c>
      <c r="E20" s="115">
        <f t="shared" si="8"/>
        <v>65.930000000000007</v>
      </c>
      <c r="F20" s="115">
        <f t="shared" si="8"/>
        <v>2.5299999999999998</v>
      </c>
      <c r="G20" s="117">
        <f t="shared" si="5"/>
        <v>81.290000000000006</v>
      </c>
      <c r="H20" s="117">
        <f t="shared" si="6"/>
        <v>180.58</v>
      </c>
      <c r="I20" s="117"/>
      <c r="J20" s="117"/>
      <c r="K20" s="117"/>
      <c r="M20" s="57"/>
    </row>
    <row r="21" spans="2:13">
      <c r="B21" s="113">
        <f t="shared" si="2"/>
        <v>2023</v>
      </c>
      <c r="C21" s="118"/>
      <c r="D21" s="115">
        <f t="shared" ref="D21:F21" si="9">ROUND(D20*(1+$D89),2)</f>
        <v>101.58</v>
      </c>
      <c r="E21" s="115">
        <f t="shared" si="9"/>
        <v>67.45</v>
      </c>
      <c r="F21" s="115">
        <f t="shared" si="9"/>
        <v>2.59</v>
      </c>
      <c r="G21" s="117">
        <f t="shared" si="5"/>
        <v>83.17</v>
      </c>
      <c r="H21" s="117">
        <f t="shared" si="6"/>
        <v>184.75</v>
      </c>
      <c r="I21" s="117"/>
      <c r="J21" s="117"/>
      <c r="K21" s="117"/>
      <c r="M21" s="57"/>
    </row>
    <row r="22" spans="2:13">
      <c r="B22" s="113">
        <f t="shared" si="2"/>
        <v>2024</v>
      </c>
      <c r="C22" s="118"/>
      <c r="D22" s="115">
        <f t="shared" ref="D22:F22" si="10">ROUND(D21*(1+$D90),2)</f>
        <v>103.93</v>
      </c>
      <c r="E22" s="115">
        <f t="shared" si="10"/>
        <v>69.010000000000005</v>
      </c>
      <c r="F22" s="115">
        <f t="shared" si="10"/>
        <v>2.65</v>
      </c>
      <c r="G22" s="117">
        <f t="shared" si="5"/>
        <v>85.1</v>
      </c>
      <c r="H22" s="117">
        <f t="shared" si="6"/>
        <v>189.03</v>
      </c>
      <c r="I22" s="117"/>
      <c r="J22" s="117"/>
      <c r="K22" s="117"/>
      <c r="M22" s="57"/>
    </row>
    <row r="23" spans="2:13">
      <c r="B23" s="113">
        <f t="shared" si="2"/>
        <v>2025</v>
      </c>
      <c r="C23" s="118"/>
      <c r="D23" s="115">
        <f t="shared" ref="D23:F23" si="11">ROUND(D22*(1+$D91),2)</f>
        <v>106.34</v>
      </c>
      <c r="E23" s="115">
        <f t="shared" si="11"/>
        <v>70.61</v>
      </c>
      <c r="F23" s="115">
        <f t="shared" si="11"/>
        <v>2.71</v>
      </c>
      <c r="G23" s="117">
        <f t="shared" si="5"/>
        <v>87.06</v>
      </c>
      <c r="H23" s="117">
        <f t="shared" si="6"/>
        <v>193.4</v>
      </c>
      <c r="I23" s="117"/>
      <c r="J23" s="117"/>
      <c r="K23" s="117"/>
      <c r="M23" s="57"/>
    </row>
    <row r="24" spans="2:13">
      <c r="B24" s="113">
        <f t="shared" si="2"/>
        <v>2026</v>
      </c>
      <c r="C24" s="118"/>
      <c r="D24" s="119">
        <f>ROUND(D23*(1+$G83),2)</f>
        <v>108.78</v>
      </c>
      <c r="E24" s="119">
        <f>ROUND(E23*(1+$G83),2)</f>
        <v>72.23</v>
      </c>
      <c r="F24" s="119">
        <f>ROUND(F23*(1+$G83),2)</f>
        <v>2.77</v>
      </c>
      <c r="G24" s="117">
        <f t="shared" si="0"/>
        <v>89.05</v>
      </c>
      <c r="H24" s="117">
        <f t="shared" si="1"/>
        <v>197.83</v>
      </c>
      <c r="I24" s="117"/>
      <c r="J24" s="117"/>
      <c r="K24" s="117"/>
      <c r="M24" s="57"/>
    </row>
    <row r="25" spans="2:13" ht="12" customHeight="1">
      <c r="B25" s="113">
        <f t="shared" si="2"/>
        <v>2027</v>
      </c>
      <c r="C25" s="118"/>
      <c r="D25" s="119">
        <f t="shared" ref="D25:F25" si="12">ROUND(D24*(1+$G84),2)</f>
        <v>111.3</v>
      </c>
      <c r="E25" s="119">
        <f t="shared" si="12"/>
        <v>73.900000000000006</v>
      </c>
      <c r="F25" s="119">
        <f t="shared" si="12"/>
        <v>2.83</v>
      </c>
      <c r="G25" s="117">
        <f t="shared" ref="G25:G30" si="13">ROUND(F25*(8.76*$G$65)+E25,2)</f>
        <v>91.08</v>
      </c>
      <c r="H25" s="117">
        <f t="shared" ref="H25:H30" si="14">ROUND(D25+G25,2)</f>
        <v>202.38</v>
      </c>
      <c r="I25" s="117"/>
      <c r="J25" s="117"/>
      <c r="K25" s="117"/>
      <c r="M25" s="57"/>
    </row>
    <row r="26" spans="2:13">
      <c r="B26" s="113">
        <f t="shared" si="2"/>
        <v>2028</v>
      </c>
      <c r="C26" s="118"/>
      <c r="D26" s="119">
        <f t="shared" ref="D26:F26" si="15">ROUND(D25*(1+$G85),2)</f>
        <v>113.89</v>
      </c>
      <c r="E26" s="119">
        <f t="shared" si="15"/>
        <v>75.62</v>
      </c>
      <c r="F26" s="119">
        <f t="shared" si="15"/>
        <v>2.9</v>
      </c>
      <c r="G26" s="117">
        <f t="shared" si="13"/>
        <v>93.22</v>
      </c>
      <c r="H26" s="117">
        <f t="shared" si="14"/>
        <v>207.11</v>
      </c>
      <c r="I26" s="117"/>
      <c r="J26" s="117"/>
      <c r="K26" s="117"/>
      <c r="M26" s="57"/>
    </row>
    <row r="27" spans="2:13">
      <c r="B27" s="113">
        <f t="shared" si="2"/>
        <v>2029</v>
      </c>
      <c r="C27" s="118"/>
      <c r="D27" s="119">
        <f t="shared" ref="D27:F27" si="16">ROUND(D26*(1+$G86),2)</f>
        <v>116.58</v>
      </c>
      <c r="E27" s="119">
        <f t="shared" si="16"/>
        <v>77.41</v>
      </c>
      <c r="F27" s="119">
        <f t="shared" si="16"/>
        <v>2.97</v>
      </c>
      <c r="G27" s="117">
        <f t="shared" si="13"/>
        <v>95.44</v>
      </c>
      <c r="H27" s="117">
        <f t="shared" si="14"/>
        <v>212.02</v>
      </c>
      <c r="I27" s="117"/>
      <c r="J27" s="117"/>
      <c r="K27" s="117"/>
      <c r="M27" s="57"/>
    </row>
    <row r="28" spans="2:13">
      <c r="B28" s="113">
        <f t="shared" si="2"/>
        <v>2030</v>
      </c>
      <c r="C28" s="118"/>
      <c r="D28" s="119">
        <f t="shared" ref="D28:D29" si="17">ROUND(D27*(1+$G87),2)</f>
        <v>119.35</v>
      </c>
      <c r="E28" s="119">
        <f t="shared" ref="E28:E29" si="18">ROUND(E27*(1+$G87),2)</f>
        <v>79.25</v>
      </c>
      <c r="F28" s="119">
        <f t="shared" ref="F28:F29" si="19">ROUND(F27*(1+$G87),2)</f>
        <v>3.04</v>
      </c>
      <c r="G28" s="117">
        <f t="shared" ref="G28:G29" si="20">ROUND(F28*(8.76*$G$65)+E28,2)</f>
        <v>97.7</v>
      </c>
      <c r="H28" s="117">
        <f t="shared" ref="H28:H29" si="21">ROUND(D28+G28,2)</f>
        <v>217.05</v>
      </c>
      <c r="I28" s="117"/>
      <c r="J28" s="117"/>
      <c r="K28" s="117"/>
      <c r="M28" s="57"/>
    </row>
    <row r="29" spans="2:13">
      <c r="B29" s="157">
        <f t="shared" si="2"/>
        <v>2031</v>
      </c>
      <c r="C29" s="158"/>
      <c r="D29" s="152">
        <f t="shared" si="17"/>
        <v>122.22</v>
      </c>
      <c r="E29" s="152">
        <f t="shared" si="18"/>
        <v>81.150000000000006</v>
      </c>
      <c r="F29" s="152">
        <f t="shared" si="19"/>
        <v>3.11</v>
      </c>
      <c r="G29" s="152">
        <f t="shared" si="20"/>
        <v>100.03</v>
      </c>
      <c r="H29" s="152">
        <f t="shared" si="21"/>
        <v>222.25</v>
      </c>
      <c r="I29" s="117"/>
      <c r="J29" s="117"/>
      <c r="K29" s="117"/>
      <c r="M29" s="57"/>
    </row>
    <row r="30" spans="2:13" s="154" customFormat="1">
      <c r="B30" s="157">
        <f t="shared" si="2"/>
        <v>2032</v>
      </c>
      <c r="C30" s="158"/>
      <c r="D30" s="205">
        <f t="shared" ref="D30:F30" si="22">ROUND(D29*(1+$G89),2)</f>
        <v>125.16</v>
      </c>
      <c r="E30" s="205">
        <f t="shared" si="22"/>
        <v>83.1</v>
      </c>
      <c r="F30" s="205">
        <f t="shared" si="22"/>
        <v>3.18</v>
      </c>
      <c r="G30" s="205">
        <f t="shared" si="13"/>
        <v>102.4</v>
      </c>
      <c r="H30" s="205">
        <f t="shared" si="14"/>
        <v>227.56</v>
      </c>
      <c r="I30" s="204"/>
      <c r="J30" s="204"/>
      <c r="K30" s="204"/>
      <c r="M30" s="57"/>
    </row>
    <row r="31" spans="2:13" s="154" customFormat="1">
      <c r="B31" s="157">
        <f t="shared" si="2"/>
        <v>2033</v>
      </c>
      <c r="C31" s="158"/>
      <c r="D31" s="152">
        <f t="shared" ref="D31:D32" si="23">ROUND(D30*(1+$G90),2)</f>
        <v>128.19</v>
      </c>
      <c r="E31" s="152">
        <f t="shared" ref="E31:E32" si="24">ROUND(E30*(1+$G90),2)</f>
        <v>85.11</v>
      </c>
      <c r="F31" s="152">
        <f t="shared" ref="F31:F32" si="25">ROUND(F30*(1+$G90),2)</f>
        <v>3.26</v>
      </c>
      <c r="G31" s="152">
        <f t="shared" ref="G31:G33" si="26">ROUND(F31*(8.76*$G$65)+E31,2)</f>
        <v>104.9</v>
      </c>
      <c r="H31" s="152">
        <f t="shared" ref="H31:H33" si="27">ROUND(D31+G31,2)</f>
        <v>233.09</v>
      </c>
      <c r="I31" s="117">
        <f>VLOOKUP(B31,'Table 4'!$B$13:$E$43,4,FALSE)</f>
        <v>5.62</v>
      </c>
      <c r="J31" s="117">
        <f t="shared" ref="J31:J40" si="28">ROUND($K$65*I31/1000,2)</f>
        <v>35.92</v>
      </c>
      <c r="K31" s="117">
        <f t="shared" ref="K31:K40" si="29">ROUND(H31*1000/8760/$G$65+J31,2)</f>
        <v>74.319999999999993</v>
      </c>
      <c r="M31" s="57"/>
    </row>
    <row r="32" spans="2:13" s="154" customFormat="1">
      <c r="B32" s="157">
        <f t="shared" si="2"/>
        <v>2034</v>
      </c>
      <c r="C32" s="158"/>
      <c r="D32" s="152">
        <f t="shared" si="23"/>
        <v>131.29</v>
      </c>
      <c r="E32" s="152">
        <f t="shared" si="24"/>
        <v>87.17</v>
      </c>
      <c r="F32" s="152">
        <f t="shared" si="25"/>
        <v>3.34</v>
      </c>
      <c r="G32" s="152">
        <f t="shared" si="26"/>
        <v>107.45</v>
      </c>
      <c r="H32" s="152">
        <f t="shared" si="27"/>
        <v>238.74</v>
      </c>
      <c r="I32" s="117">
        <f>VLOOKUP(B32,'Table 4'!$B$13:$E$43,4,FALSE)</f>
        <v>5.9</v>
      </c>
      <c r="J32" s="117">
        <f t="shared" si="28"/>
        <v>37.71</v>
      </c>
      <c r="K32" s="117">
        <f t="shared" si="29"/>
        <v>77.040000000000006</v>
      </c>
      <c r="M32" s="57"/>
    </row>
    <row r="33" spans="2:15">
      <c r="B33" s="113">
        <f t="shared" si="2"/>
        <v>2035</v>
      </c>
      <c r="C33" s="118"/>
      <c r="D33" s="117">
        <f>ROUND(D32*(1+$J83),2)</f>
        <v>134.46</v>
      </c>
      <c r="E33" s="115">
        <f>ROUND(E32*(1+$J83),2)</f>
        <v>89.28</v>
      </c>
      <c r="F33" s="115">
        <f>ROUND(F32*(1+$J83),2)</f>
        <v>3.42</v>
      </c>
      <c r="G33" s="117">
        <f t="shared" si="26"/>
        <v>110.04</v>
      </c>
      <c r="H33" s="117">
        <f t="shared" si="27"/>
        <v>244.5</v>
      </c>
      <c r="I33" s="117">
        <f>VLOOKUP(B33,'Table 4'!$B$13:$E$43,4,FALSE)</f>
        <v>6.23</v>
      </c>
      <c r="J33" s="117">
        <f t="shared" si="28"/>
        <v>39.82</v>
      </c>
      <c r="K33" s="117">
        <f t="shared" si="29"/>
        <v>80.099999999999994</v>
      </c>
      <c r="M33" s="57"/>
    </row>
    <row r="34" spans="2:15">
      <c r="B34" s="113">
        <f t="shared" si="2"/>
        <v>2036</v>
      </c>
      <c r="C34" s="118"/>
      <c r="D34" s="117">
        <f t="shared" ref="D34:F34" si="30">ROUND(D33*(1+$J84),2)</f>
        <v>137.72999999999999</v>
      </c>
      <c r="E34" s="115">
        <f t="shared" si="30"/>
        <v>91.45</v>
      </c>
      <c r="F34" s="115">
        <f t="shared" si="30"/>
        <v>3.5</v>
      </c>
      <c r="G34" s="117">
        <f t="shared" ref="G34:G40" si="31">ROUND(F34*(8.76*$G$65)+E34,2)</f>
        <v>112.7</v>
      </c>
      <c r="H34" s="117">
        <f t="shared" ref="H34:H40" si="32">ROUND(D34+G34,2)</f>
        <v>250.43</v>
      </c>
      <c r="I34" s="117">
        <f>VLOOKUP(B34,'Table 4'!$B$13:$E$43,4,FALSE)</f>
        <v>6.7</v>
      </c>
      <c r="J34" s="117">
        <f t="shared" si="28"/>
        <v>42.83</v>
      </c>
      <c r="K34" s="117">
        <f t="shared" si="29"/>
        <v>84.08</v>
      </c>
      <c r="M34" s="57"/>
    </row>
    <row r="35" spans="2:15">
      <c r="B35" s="113">
        <f t="shared" si="2"/>
        <v>2037</v>
      </c>
      <c r="C35" s="118"/>
      <c r="D35" s="117">
        <f t="shared" ref="D35:F35" si="33">ROUND(D34*(1+$J85),2)</f>
        <v>141.07</v>
      </c>
      <c r="E35" s="115">
        <f t="shared" si="33"/>
        <v>93.67</v>
      </c>
      <c r="F35" s="115">
        <f t="shared" si="33"/>
        <v>3.58</v>
      </c>
      <c r="G35" s="117">
        <f t="shared" si="31"/>
        <v>115.4</v>
      </c>
      <c r="H35" s="117">
        <f t="shared" si="32"/>
        <v>256.47000000000003</v>
      </c>
      <c r="I35" s="117">
        <f>VLOOKUP(B35,'Table 4'!$B$13:$E$43,4,FALSE)</f>
        <v>6.9</v>
      </c>
      <c r="J35" s="117">
        <f t="shared" si="28"/>
        <v>44.1</v>
      </c>
      <c r="K35" s="117">
        <f t="shared" si="29"/>
        <v>86.35</v>
      </c>
      <c r="M35" s="57"/>
    </row>
    <row r="36" spans="2:15">
      <c r="B36" s="113">
        <f t="shared" si="2"/>
        <v>2038</v>
      </c>
      <c r="C36" s="118"/>
      <c r="D36" s="117">
        <f t="shared" ref="D36:F36" si="34">ROUND(D35*(1+$J86),2)</f>
        <v>144.51</v>
      </c>
      <c r="E36" s="115">
        <f t="shared" si="34"/>
        <v>95.96</v>
      </c>
      <c r="F36" s="115">
        <f t="shared" si="34"/>
        <v>3.67</v>
      </c>
      <c r="G36" s="117">
        <f t="shared" si="31"/>
        <v>118.24</v>
      </c>
      <c r="H36" s="117">
        <f t="shared" si="32"/>
        <v>262.75</v>
      </c>
      <c r="I36" s="117">
        <f>VLOOKUP(B36,'Table 4'!$B$13:$E$43,4,FALSE)</f>
        <v>7.28</v>
      </c>
      <c r="J36" s="117">
        <f t="shared" si="28"/>
        <v>46.53</v>
      </c>
      <c r="K36" s="117">
        <f t="shared" si="29"/>
        <v>89.81</v>
      </c>
      <c r="M36" s="57"/>
    </row>
    <row r="37" spans="2:15">
      <c r="B37" s="113">
        <f t="shared" si="2"/>
        <v>2039</v>
      </c>
      <c r="C37" s="118"/>
      <c r="D37" s="117">
        <f t="shared" ref="D37:F37" si="35">ROUND(D36*(1+$J87),2)</f>
        <v>148.05000000000001</v>
      </c>
      <c r="E37" s="115">
        <f t="shared" si="35"/>
        <v>98.31</v>
      </c>
      <c r="F37" s="115">
        <f t="shared" si="35"/>
        <v>3.76</v>
      </c>
      <c r="G37" s="117">
        <f t="shared" si="31"/>
        <v>121.14</v>
      </c>
      <c r="H37" s="117">
        <f t="shared" si="32"/>
        <v>269.19</v>
      </c>
      <c r="I37" s="117">
        <f>VLOOKUP(B37,'Table 4'!$B$13:$E$43,4,FALSE)</f>
        <v>7.54</v>
      </c>
      <c r="J37" s="117">
        <f t="shared" si="28"/>
        <v>48.2</v>
      </c>
      <c r="K37" s="117">
        <f t="shared" si="29"/>
        <v>92.54</v>
      </c>
      <c r="M37" s="57"/>
    </row>
    <row r="38" spans="2:15">
      <c r="B38" s="113">
        <f t="shared" si="2"/>
        <v>2040</v>
      </c>
      <c r="C38" s="118"/>
      <c r="D38" s="117">
        <f t="shared" ref="D38:F38" si="36">ROUND(D37*(1+$J88),2)</f>
        <v>151.66999999999999</v>
      </c>
      <c r="E38" s="115">
        <f t="shared" si="36"/>
        <v>100.71</v>
      </c>
      <c r="F38" s="115">
        <f t="shared" si="36"/>
        <v>3.85</v>
      </c>
      <c r="G38" s="117">
        <f t="shared" si="31"/>
        <v>124.08</v>
      </c>
      <c r="H38" s="117">
        <f t="shared" si="32"/>
        <v>275.75</v>
      </c>
      <c r="I38" s="117">
        <f>VLOOKUP(B38,'Table 4'!$B$13:$E$43,4,FALSE)</f>
        <v>7.82</v>
      </c>
      <c r="J38" s="117">
        <f t="shared" si="28"/>
        <v>49.99</v>
      </c>
      <c r="K38" s="117">
        <f t="shared" si="29"/>
        <v>95.41</v>
      </c>
      <c r="M38" s="57"/>
    </row>
    <row r="39" spans="2:15">
      <c r="B39" s="113">
        <f t="shared" si="2"/>
        <v>2041</v>
      </c>
      <c r="C39" s="118"/>
      <c r="D39" s="117">
        <f t="shared" ref="D39:F39" si="37">ROUND(D38*(1+$J89),2)</f>
        <v>155.38999999999999</v>
      </c>
      <c r="E39" s="115">
        <f t="shared" si="37"/>
        <v>103.18</v>
      </c>
      <c r="F39" s="115">
        <f t="shared" si="37"/>
        <v>3.94</v>
      </c>
      <c r="G39" s="117">
        <f t="shared" si="31"/>
        <v>127.1</v>
      </c>
      <c r="H39" s="117">
        <f t="shared" si="32"/>
        <v>282.49</v>
      </c>
      <c r="I39" s="117">
        <f>VLOOKUP(B39,'Table 4'!$B$13:$E$43,4,FALSE)</f>
        <v>8.0299999999999994</v>
      </c>
      <c r="J39" s="117">
        <f t="shared" si="28"/>
        <v>51.33</v>
      </c>
      <c r="K39" s="117">
        <f t="shared" si="29"/>
        <v>97.86</v>
      </c>
      <c r="M39" s="57"/>
    </row>
    <row r="40" spans="2:15">
      <c r="B40" s="113">
        <f t="shared" si="2"/>
        <v>2042</v>
      </c>
      <c r="C40" s="118"/>
      <c r="D40" s="117">
        <f t="shared" ref="D40:F40" si="38">ROUND(D39*(1+$J90),2)</f>
        <v>159.22</v>
      </c>
      <c r="E40" s="115">
        <f t="shared" si="38"/>
        <v>105.72</v>
      </c>
      <c r="F40" s="115">
        <f t="shared" si="38"/>
        <v>4.04</v>
      </c>
      <c r="G40" s="117">
        <f t="shared" si="31"/>
        <v>130.25</v>
      </c>
      <c r="H40" s="117">
        <f t="shared" si="32"/>
        <v>289.47000000000003</v>
      </c>
      <c r="I40" s="117">
        <f>VLOOKUP(B40,'Table 4'!$B$13:$E$43,4,FALSE)</f>
        <v>8.24</v>
      </c>
      <c r="J40" s="117">
        <f t="shared" si="28"/>
        <v>52.67</v>
      </c>
      <c r="K40" s="117">
        <f t="shared" si="29"/>
        <v>100.35</v>
      </c>
      <c r="M40" s="57"/>
    </row>
    <row r="41" spans="2:15">
      <c r="B41" s="113"/>
      <c r="C41" s="118"/>
      <c r="D41" s="117"/>
      <c r="E41" s="115"/>
      <c r="F41" s="115"/>
      <c r="G41" s="117"/>
      <c r="H41" s="117"/>
      <c r="I41" s="117"/>
      <c r="J41" s="117"/>
      <c r="K41" s="117"/>
    </row>
    <row r="42" spans="2:15">
      <c r="B42" s="113"/>
      <c r="C42" s="118"/>
      <c r="D42" s="117"/>
      <c r="E42" s="115"/>
      <c r="F42" s="115"/>
      <c r="G42" s="117"/>
      <c r="H42" s="117"/>
      <c r="I42" s="117"/>
      <c r="J42" s="117"/>
      <c r="K42" s="117"/>
    </row>
    <row r="43" spans="2:15">
      <c r="M43" s="113"/>
      <c r="O43" s="120"/>
    </row>
    <row r="44" spans="2:15" ht="14.25">
      <c r="B44" s="5" t="s">
        <v>31</v>
      </c>
      <c r="C44" s="24"/>
      <c r="D44" s="24"/>
      <c r="E44" s="24"/>
      <c r="F44" s="24"/>
      <c r="G44" s="24"/>
      <c r="H44" s="24"/>
      <c r="I44" s="24"/>
      <c r="J44" s="24"/>
      <c r="K44" s="24"/>
      <c r="M44" s="113"/>
      <c r="N44" s="120"/>
      <c r="O44" s="120"/>
    </row>
    <row r="46" spans="2:15">
      <c r="B46" s="110" t="s">
        <v>16</v>
      </c>
      <c r="D46" s="121" t="s">
        <v>186</v>
      </c>
    </row>
    <row r="47" spans="2:15">
      <c r="C47" s="122" t="str">
        <f>D10</f>
        <v>(b)</v>
      </c>
      <c r="D47" s="117" t="str">
        <f>"= "&amp;C10&amp;" x "&amp;C76</f>
        <v>= (a) x 0.0725628795024555</v>
      </c>
    </row>
    <row r="48" spans="2:15">
      <c r="C48" s="122" t="str">
        <f>G10</f>
        <v>(e)</v>
      </c>
      <c r="D48" s="117" t="str">
        <f>"= "&amp;$F$10&amp;" x  (8.76 x "&amp;TEXT(G65,"0.0%")&amp;") + "&amp;$E$10</f>
        <v>= (d) x  (8.76 x 69.3%) + (c)</v>
      </c>
    </row>
    <row r="49" spans="3:11">
      <c r="C49" s="122" t="str">
        <f>H10</f>
        <v>(f)</v>
      </c>
      <c r="D49" s="117" t="str">
        <f>"= "&amp;D10&amp;" + "&amp;G10</f>
        <v>= (b) + (e)</v>
      </c>
    </row>
    <row r="50" spans="3:11">
      <c r="C50" s="122" t="str">
        <f>I10</f>
        <v>(g)</v>
      </c>
      <c r="D50" s="153" t="str">
        <f>'Table 4'!B3&amp;" - "&amp;'Table 4'!B4</f>
        <v>Table 4 - Burnertip Natural Gas Price Forecast</v>
      </c>
    </row>
    <row r="51" spans="3:11">
      <c r="C51" s="122" t="str">
        <f>J10</f>
        <v>(h)</v>
      </c>
      <c r="D51" s="117" t="str">
        <f>"= "&amp;TEXT(K65,"?,0")&amp;" MMBtu/MWH x "&amp;I9</f>
        <v>= 6,392 MMBtu/MWH x $/MMBtu</v>
      </c>
    </row>
    <row r="52" spans="3:11">
      <c r="C52" s="122" t="str">
        <f>K10</f>
        <v>(i)</v>
      </c>
      <c r="D52" s="117" t="str">
        <f>"= "&amp;H10&amp;" / (8.76 x 'Capacity Factor' ) + "&amp;J10</f>
        <v>= (f) / (8.76 x 'Capacity Factor' ) + (h)</v>
      </c>
    </row>
    <row r="53" spans="3:11" ht="13.5" thickBot="1"/>
    <row r="54" spans="3:11" ht="13.5" thickBot="1">
      <c r="C54" s="58" t="s">
        <v>106</v>
      </c>
      <c r="D54" s="55"/>
      <c r="E54" s="55"/>
      <c r="F54" s="55"/>
      <c r="G54" s="55"/>
      <c r="H54" s="55"/>
      <c r="I54" s="55"/>
      <c r="J54" s="56"/>
      <c r="K54" s="123"/>
    </row>
    <row r="55" spans="3:11" ht="5.25" customHeight="1"/>
    <row r="56" spans="3:11" ht="5.25" customHeight="1"/>
    <row r="57" spans="3:11">
      <c r="C57" s="42" t="s">
        <v>40</v>
      </c>
      <c r="D57" s="32"/>
      <c r="E57" s="42"/>
      <c r="F57" s="41" t="s">
        <v>41</v>
      </c>
      <c r="G57" s="41" t="s">
        <v>42</v>
      </c>
      <c r="H57" s="41" t="s">
        <v>43</v>
      </c>
      <c r="I57" s="41" t="s">
        <v>44</v>
      </c>
    </row>
    <row r="58" spans="3:11">
      <c r="C58" s="154" t="s">
        <v>82</v>
      </c>
      <c r="F58" s="124">
        <f>C69</f>
        <v>413.5678125</v>
      </c>
      <c r="G58" s="57">
        <f>F58/F60</f>
        <v>0.86778904695639725</v>
      </c>
      <c r="H58" s="138">
        <f>C70</f>
        <v>1334.2100235755099</v>
      </c>
      <c r="I58" s="140">
        <f>C73</f>
        <v>57.933984723786267</v>
      </c>
    </row>
    <row r="59" spans="3:11">
      <c r="C59" s="154" t="s">
        <v>83</v>
      </c>
      <c r="F59" s="48">
        <f>D69</f>
        <v>63.008625000000002</v>
      </c>
      <c r="G59" s="44">
        <f>1-G58</f>
        <v>0.13221095304360275</v>
      </c>
      <c r="H59" s="139">
        <f>D70</f>
        <v>341.60689307865113</v>
      </c>
      <c r="I59" s="141">
        <f>D73</f>
        <v>58.211939462399997</v>
      </c>
    </row>
    <row r="60" spans="3:11">
      <c r="C60" s="154" t="s">
        <v>45</v>
      </c>
      <c r="F60" s="124">
        <f>F58+F59</f>
        <v>476.5764375</v>
      </c>
      <c r="G60" s="57">
        <f>G58+G59</f>
        <v>1</v>
      </c>
      <c r="H60" s="138">
        <f>ROUND(((F58*H58)+(F59*H59))/F60,0)</f>
        <v>1203</v>
      </c>
      <c r="I60" s="140">
        <f>ROUND(((F58*I58)+(F59*I59))/F60,2)</f>
        <v>57.97</v>
      </c>
    </row>
    <row r="61" spans="3:11">
      <c r="C61" s="154"/>
      <c r="F61" s="124"/>
      <c r="G61" s="57"/>
      <c r="H61" s="125"/>
      <c r="I61" s="126"/>
    </row>
    <row r="62" spans="3:11">
      <c r="C62" s="155" t="s">
        <v>40</v>
      </c>
      <c r="D62" s="32"/>
      <c r="E62" s="42"/>
      <c r="F62" s="41" t="s">
        <v>41</v>
      </c>
      <c r="G62" s="41" t="s">
        <v>46</v>
      </c>
      <c r="H62" s="41" t="s">
        <v>47</v>
      </c>
      <c r="I62" s="41" t="s">
        <v>42</v>
      </c>
      <c r="J62" s="41" t="s">
        <v>48</v>
      </c>
      <c r="K62" s="41" t="s">
        <v>49</v>
      </c>
    </row>
    <row r="63" spans="3:11">
      <c r="C63" s="156" t="str">
        <f>C58</f>
        <v>CCCT Dry "J" - Turbine</v>
      </c>
      <c r="D63" s="127"/>
      <c r="E63" s="127"/>
      <c r="F63" s="110">
        <f>C69</f>
        <v>413.5678125</v>
      </c>
      <c r="G63" s="57">
        <f>C77</f>
        <v>0.78</v>
      </c>
      <c r="H63" s="177">
        <f>G63*F63</f>
        <v>322.58289375000004</v>
      </c>
      <c r="I63" s="57">
        <f>H63/H65</f>
        <v>0.97709776148654981</v>
      </c>
      <c r="J63" s="126">
        <f>C74</f>
        <v>2.2696214540418311</v>
      </c>
      <c r="K63" s="128">
        <f>C75</f>
        <v>6326</v>
      </c>
    </row>
    <row r="64" spans="3:11">
      <c r="C64" s="156" t="str">
        <f>C59</f>
        <v>CCCT Dry "J" - Duct Firing</v>
      </c>
      <c r="D64" s="127"/>
      <c r="E64" s="127"/>
      <c r="F64" s="43">
        <f>D69</f>
        <v>63.008625000000002</v>
      </c>
      <c r="G64" s="44">
        <f>D77</f>
        <v>0.12</v>
      </c>
      <c r="H64" s="178">
        <f>G64*F64</f>
        <v>7.5610350000000004</v>
      </c>
      <c r="I64" s="44">
        <f>1-I63</f>
        <v>2.290223851345019E-2</v>
      </c>
      <c r="J64" s="45">
        <f>D74</f>
        <v>0.16</v>
      </c>
      <c r="K64" s="46">
        <f>D75</f>
        <v>9211</v>
      </c>
    </row>
    <row r="65" spans="3:11">
      <c r="C65" s="154" t="s">
        <v>50</v>
      </c>
      <c r="F65" s="110">
        <f>F63+F64</f>
        <v>476.5764375</v>
      </c>
      <c r="G65" s="129">
        <f>ROUND(H65/F65,3)</f>
        <v>0.69299999999999995</v>
      </c>
      <c r="H65" s="177">
        <f>SUM(H63:H64)</f>
        <v>330.14392875000004</v>
      </c>
      <c r="I65" s="57">
        <f>I63+I64</f>
        <v>1</v>
      </c>
      <c r="J65" s="126">
        <f>ROUND(($I63*J63)+($I64*J64),2)</f>
        <v>2.2200000000000002</v>
      </c>
      <c r="K65" s="130">
        <f>ROUND(($I63*K63)+($I64*K64),0)</f>
        <v>6392</v>
      </c>
    </row>
    <row r="66" spans="3:11">
      <c r="G66" s="129"/>
      <c r="I66" s="57"/>
      <c r="J66" s="126"/>
      <c r="K66" s="47" t="s">
        <v>51</v>
      </c>
    </row>
    <row r="68" spans="3:11">
      <c r="C68" s="41" t="s">
        <v>34</v>
      </c>
      <c r="D68" s="41" t="s">
        <v>35</v>
      </c>
      <c r="E68" s="59" t="str">
        <f>D46</f>
        <v>Plant Costs  - 2017 IRP - Table 6.1 &amp; 6.2</v>
      </c>
      <c r="F68" s="131"/>
      <c r="G68" s="131"/>
      <c r="H68" s="131"/>
      <c r="I68" s="131"/>
      <c r="J68" s="131"/>
      <c r="K68" s="132"/>
    </row>
    <row r="69" spans="3:11">
      <c r="C69" s="110">
        <v>413.5678125</v>
      </c>
      <c r="D69" s="110">
        <v>63.008625000000002</v>
      </c>
      <c r="E69" s="110" t="s">
        <v>77</v>
      </c>
      <c r="H69" s="133"/>
    </row>
    <row r="70" spans="3:11">
      <c r="C70" s="125">
        <v>1334.2100235755099</v>
      </c>
      <c r="D70" s="125">
        <v>341.60689307865113</v>
      </c>
      <c r="E70" s="110" t="s">
        <v>78</v>
      </c>
    </row>
    <row r="71" spans="3:11">
      <c r="C71" s="126">
        <v>21.292537645386268</v>
      </c>
      <c r="D71" s="126">
        <v>4.8600000000000003</v>
      </c>
      <c r="E71" s="110" t="s">
        <v>79</v>
      </c>
    </row>
    <row r="72" spans="3:11">
      <c r="C72" s="49">
        <v>36.641447078399999</v>
      </c>
      <c r="D72" s="49">
        <v>53.351939462399997</v>
      </c>
      <c r="E72" s="110" t="s">
        <v>75</v>
      </c>
    </row>
    <row r="73" spans="3:11">
      <c r="C73" s="126">
        <f>C71+C72</f>
        <v>57.933984723786267</v>
      </c>
      <c r="D73" s="126">
        <f>D71+D72</f>
        <v>58.211939462399997</v>
      </c>
      <c r="E73" s="110" t="s">
        <v>80</v>
      </c>
    </row>
    <row r="74" spans="3:11">
      <c r="C74" s="126">
        <v>2.2696214540418311</v>
      </c>
      <c r="D74" s="126">
        <v>0.16</v>
      </c>
      <c r="E74" s="110" t="s">
        <v>81</v>
      </c>
    </row>
    <row r="75" spans="3:11">
      <c r="C75" s="130">
        <v>6326</v>
      </c>
      <c r="D75" s="130">
        <v>9211</v>
      </c>
      <c r="E75" s="110" t="s">
        <v>53</v>
      </c>
    </row>
    <row r="76" spans="3:11">
      <c r="C76" s="151">
        <v>7.2562879502455491E-2</v>
      </c>
      <c r="D76" s="151">
        <v>7.2562879502455491E-2</v>
      </c>
      <c r="E76" s="110" t="s">
        <v>54</v>
      </c>
    </row>
    <row r="77" spans="3:11">
      <c r="C77" s="134">
        <v>0.78</v>
      </c>
      <c r="D77" s="134">
        <v>0.12</v>
      </c>
      <c r="E77" s="110" t="s">
        <v>55</v>
      </c>
    </row>
    <row r="78" spans="3:11">
      <c r="D78" s="57">
        <f>ROUND(H65/F65,3)</f>
        <v>0.69299999999999995</v>
      </c>
      <c r="E78" s="110" t="s">
        <v>56</v>
      </c>
    </row>
    <row r="79" spans="3:11">
      <c r="D79" s="129"/>
      <c r="E79" s="66"/>
    </row>
    <row r="80" spans="3:11">
      <c r="C80" s="134"/>
      <c r="D80" s="134"/>
    </row>
    <row r="82" spans="3:15" ht="13.5" thickBot="1">
      <c r="C82" s="54" t="str">
        <f>"Company Official Inflation Forecast Dated "&amp;TEXT('Table 4'!G5,"mmmm dd, yyyy")</f>
        <v>Company Official Inflation Forecast Dated March 31, 2017</v>
      </c>
      <c r="D82" s="55"/>
      <c r="E82" s="55"/>
      <c r="F82" s="55"/>
      <c r="G82" s="55"/>
      <c r="H82" s="55"/>
      <c r="I82" s="55"/>
      <c r="J82" s="56"/>
      <c r="K82" s="123"/>
    </row>
    <row r="83" spans="3:15">
      <c r="C83" s="135">
        <v>2017</v>
      </c>
      <c r="D83" s="57">
        <v>2.2092462442320437E-2</v>
      </c>
      <c r="F83" s="135">
        <f>C91+1</f>
        <v>2026</v>
      </c>
      <c r="G83" s="57">
        <v>2.2944058791238842E-2</v>
      </c>
      <c r="I83" s="135">
        <f>F91+1</f>
        <v>2035</v>
      </c>
      <c r="J83" s="57">
        <v>2.4174683944208519E-2</v>
      </c>
    </row>
    <row r="84" spans="3:15">
      <c r="C84" s="135">
        <f t="shared" ref="C84:C91" si="39">C83+1</f>
        <v>2018</v>
      </c>
      <c r="D84" s="57">
        <v>2.1684070430924685E-2</v>
      </c>
      <c r="F84" s="135">
        <f t="shared" ref="F84:F91" si="40">F83+1</f>
        <v>2027</v>
      </c>
      <c r="G84" s="57">
        <v>2.3164081218836952E-2</v>
      </c>
      <c r="I84" s="135">
        <f t="shared" ref="I84:I91" si="41">I83+1</f>
        <v>2036</v>
      </c>
      <c r="J84" s="57">
        <v>2.4311492116604327E-2</v>
      </c>
    </row>
    <row r="85" spans="3:15">
      <c r="C85" s="135">
        <f t="shared" si="39"/>
        <v>2019</v>
      </c>
      <c r="D85" s="57">
        <v>2.0023445288848141E-2</v>
      </c>
      <c r="F85" s="135">
        <f t="shared" si="40"/>
        <v>2028</v>
      </c>
      <c r="G85" s="57">
        <v>2.3269517424980624E-2</v>
      </c>
      <c r="I85" s="135">
        <f t="shared" si="41"/>
        <v>2037</v>
      </c>
      <c r="J85" s="57">
        <v>2.4277391473133791E-2</v>
      </c>
    </row>
    <row r="86" spans="3:15">
      <c r="C86" s="135">
        <f t="shared" si="39"/>
        <v>2020</v>
      </c>
      <c r="D86" s="57">
        <v>2.1423649370385656E-2</v>
      </c>
      <c r="F86" s="135">
        <f t="shared" si="40"/>
        <v>2029</v>
      </c>
      <c r="G86" s="57">
        <v>2.3660062349176059E-2</v>
      </c>
      <c r="I86" s="135">
        <f t="shared" si="41"/>
        <v>2038</v>
      </c>
      <c r="J86" s="57">
        <v>2.4418737348747444E-2</v>
      </c>
    </row>
    <row r="87" spans="3:15">
      <c r="C87" s="135">
        <f t="shared" si="39"/>
        <v>2021</v>
      </c>
      <c r="D87" s="57">
        <v>2.2444603435442634E-2</v>
      </c>
      <c r="F87" s="135">
        <f t="shared" si="40"/>
        <v>2030</v>
      </c>
      <c r="G87" s="57">
        <v>2.3797996946838929E-2</v>
      </c>
      <c r="I87" s="135">
        <f t="shared" si="41"/>
        <v>2039</v>
      </c>
      <c r="J87" s="57">
        <v>2.4490791911648602E-2</v>
      </c>
    </row>
    <row r="88" spans="3:15">
      <c r="C88" s="135">
        <f t="shared" si="39"/>
        <v>2022</v>
      </c>
      <c r="D88" s="57">
        <v>2.2559296067847567E-2</v>
      </c>
      <c r="F88" s="135">
        <f t="shared" si="40"/>
        <v>2031</v>
      </c>
      <c r="G88" s="57">
        <v>2.4014000123530499E-2</v>
      </c>
      <c r="I88" s="135">
        <f t="shared" si="41"/>
        <v>2040</v>
      </c>
      <c r="J88" s="57">
        <v>2.442458536688985E-2</v>
      </c>
    </row>
    <row r="89" spans="3:15" s="112" customFormat="1">
      <c r="C89" s="135">
        <f t="shared" si="39"/>
        <v>2023</v>
      </c>
      <c r="D89" s="57">
        <v>2.3031082544693549E-2</v>
      </c>
      <c r="F89" s="135">
        <f t="shared" si="40"/>
        <v>2032</v>
      </c>
      <c r="G89" s="57">
        <v>2.4075090077113837E-2</v>
      </c>
      <c r="I89" s="135">
        <f t="shared" si="41"/>
        <v>2041</v>
      </c>
      <c r="J89" s="57">
        <v>2.4530694634797623E-2</v>
      </c>
      <c r="N89" s="110"/>
      <c r="O89" s="110"/>
    </row>
    <row r="90" spans="3:15" s="112" customFormat="1">
      <c r="C90" s="135">
        <f t="shared" si="39"/>
        <v>2024</v>
      </c>
      <c r="D90" s="57">
        <v>2.3134274986934988E-2</v>
      </c>
      <c r="F90" s="135">
        <f t="shared" si="40"/>
        <v>2033</v>
      </c>
      <c r="G90" s="57">
        <v>2.4191075903759129E-2</v>
      </c>
      <c r="I90" s="135">
        <f t="shared" si="41"/>
        <v>2042</v>
      </c>
      <c r="J90" s="57">
        <v>2.4630996146588036E-2</v>
      </c>
      <c r="N90" s="110"/>
      <c r="O90" s="110"/>
    </row>
    <row r="91" spans="3:15" s="112" customFormat="1">
      <c r="C91" s="135">
        <f t="shared" si="39"/>
        <v>2025</v>
      </c>
      <c r="D91" s="57">
        <v>2.3159080336675242E-2</v>
      </c>
      <c r="F91" s="135">
        <f t="shared" si="40"/>
        <v>2034</v>
      </c>
      <c r="G91" s="57">
        <v>2.4219456505286896E-2</v>
      </c>
      <c r="I91" s="135">
        <f t="shared" si="41"/>
        <v>2043</v>
      </c>
      <c r="J91" s="57">
        <v>2.4704209858992465E-2</v>
      </c>
      <c r="N91" s="110"/>
      <c r="O91" s="110"/>
    </row>
    <row r="92" spans="3:15" s="112" customFormat="1">
      <c r="N92" s="110"/>
      <c r="O92" s="110"/>
    </row>
    <row r="93" spans="3:15" s="112" customFormat="1">
      <c r="N93" s="110"/>
      <c r="O93" s="110"/>
    </row>
    <row r="94" spans="3:15">
      <c r="D94" s="142"/>
    </row>
    <row r="95" spans="3:15">
      <c r="D95" s="142"/>
    </row>
  </sheetData>
  <printOptions horizontalCentered="1"/>
  <pageMargins left="0.25" right="0.25" top="0.75" bottom="0.75" header="0.3" footer="0.3"/>
  <pageSetup scale="97" fitToHeight="0" orientation="portrait" r:id="rId1"/>
  <headerFooter alignWithMargins="0"/>
  <rowBreaks count="1" manualBreakCount="1">
    <brk id="52" max="10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O95"/>
  <sheetViews>
    <sheetView view="pageBreakPreview" zoomScale="85" zoomScaleNormal="90" zoomScaleSheetLayoutView="85" workbookViewId="0">
      <pane xSplit="3" ySplit="10" topLeftCell="D11" activePane="bottomRight" state="frozen"/>
      <selection activeCell="E15" sqref="E15"/>
      <selection pane="topRight" activeCell="E15" sqref="E15"/>
      <selection pane="bottomLeft" activeCell="E15" sqref="E15"/>
      <selection pane="bottomRight" activeCell="B3" sqref="B3"/>
    </sheetView>
  </sheetViews>
  <sheetFormatPr defaultColWidth="9.33203125" defaultRowHeight="12.75"/>
  <cols>
    <col min="1" max="1" width="2.83203125" style="110" customWidth="1"/>
    <col min="2" max="2" width="10.83203125" style="110" customWidth="1"/>
    <col min="3" max="3" width="14.1640625" style="110" customWidth="1"/>
    <col min="4" max="4" width="12.33203125" style="110" customWidth="1"/>
    <col min="5" max="5" width="11.1640625" style="110" customWidth="1"/>
    <col min="6" max="6" width="10.5" style="110" customWidth="1"/>
    <col min="7" max="7" width="10.5" style="110" bestFit="1" customWidth="1"/>
    <col min="8" max="8" width="11.6640625" style="110" bestFit="1" customWidth="1"/>
    <col min="9" max="9" width="11.1640625" style="110" customWidth="1"/>
    <col min="10" max="10" width="12" style="110" bestFit="1" customWidth="1"/>
    <col min="11" max="11" width="12" style="110" customWidth="1"/>
    <col min="12" max="13" width="9.33203125" style="110"/>
    <col min="14" max="15" width="9.33203125" style="110" customWidth="1"/>
    <col min="16" max="16384" width="9.33203125" style="110"/>
  </cols>
  <sheetData>
    <row r="1" spans="2:14" ht="15.75" hidden="1">
      <c r="B1" s="1" t="s">
        <v>52</v>
      </c>
      <c r="C1" s="109"/>
      <c r="D1" s="109"/>
      <c r="E1" s="109"/>
      <c r="F1" s="109"/>
      <c r="G1" s="109"/>
      <c r="H1" s="109"/>
      <c r="I1" s="109"/>
      <c r="J1" s="109"/>
      <c r="K1" s="109"/>
    </row>
    <row r="2" spans="2:14" ht="15.75">
      <c r="B2" s="1"/>
      <c r="C2" s="109"/>
      <c r="D2" s="109"/>
      <c r="E2" s="109"/>
      <c r="F2" s="109"/>
      <c r="G2" s="109"/>
      <c r="H2" s="109"/>
      <c r="I2" s="109"/>
      <c r="J2" s="109"/>
      <c r="K2" s="109"/>
    </row>
    <row r="3" spans="2:14" ht="15.75">
      <c r="B3" s="1" t="s">
        <v>85</v>
      </c>
      <c r="C3" s="109"/>
      <c r="D3" s="109"/>
      <c r="E3" s="109"/>
      <c r="F3" s="109"/>
      <c r="G3" s="109"/>
      <c r="H3" s="109"/>
      <c r="I3" s="109"/>
      <c r="J3" s="109"/>
      <c r="K3" s="109"/>
    </row>
    <row r="4" spans="2:14" ht="15.75">
      <c r="B4" s="1" t="s">
        <v>185</v>
      </c>
      <c r="C4" s="109"/>
      <c r="D4" s="109"/>
      <c r="E4" s="109"/>
      <c r="F4" s="109"/>
      <c r="G4" s="109"/>
      <c r="H4" s="109"/>
      <c r="I4" s="109"/>
      <c r="J4" s="109"/>
      <c r="K4" s="109"/>
    </row>
    <row r="5" spans="2:14" ht="15.75">
      <c r="B5" s="1" t="str">
        <f>C54</f>
        <v>WYNE DJohns- 200 MW - SCCT Frame "F" x1 - East Side Resource (5,050')</v>
      </c>
      <c r="C5" s="109"/>
      <c r="D5" s="109"/>
      <c r="E5" s="109"/>
      <c r="F5" s="109"/>
      <c r="G5" s="109"/>
      <c r="H5" s="109"/>
      <c r="I5" s="109"/>
      <c r="J5" s="109"/>
      <c r="K5" s="109"/>
    </row>
    <row r="6" spans="2:14" ht="15.75">
      <c r="B6" s="1"/>
      <c r="C6" s="109"/>
      <c r="D6" s="109"/>
      <c r="E6" s="109"/>
      <c r="F6" s="109"/>
      <c r="G6" s="109"/>
      <c r="H6" s="109"/>
      <c r="I6" s="109"/>
      <c r="K6" s="17"/>
    </row>
    <row r="7" spans="2:14">
      <c r="B7" s="111"/>
      <c r="C7" s="111"/>
      <c r="D7" s="111"/>
      <c r="E7" s="111"/>
      <c r="F7" s="111"/>
      <c r="G7" s="111"/>
      <c r="H7" s="111"/>
      <c r="I7" s="109"/>
      <c r="J7" s="112"/>
      <c r="K7" s="112"/>
      <c r="L7" s="112"/>
      <c r="M7" s="112"/>
      <c r="N7" s="112"/>
    </row>
    <row r="8" spans="2:14" ht="51.75" customHeight="1">
      <c r="B8" s="18" t="s">
        <v>0</v>
      </c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14</v>
      </c>
      <c r="H8" s="19" t="s">
        <v>15</v>
      </c>
      <c r="I8" s="20" t="s">
        <v>26</v>
      </c>
      <c r="J8" s="20" t="s">
        <v>72</v>
      </c>
      <c r="K8" s="19" t="s">
        <v>73</v>
      </c>
      <c r="L8" s="112"/>
    </row>
    <row r="9" spans="2:14" ht="18.75" customHeight="1">
      <c r="B9" s="21"/>
      <c r="C9" s="22" t="s">
        <v>8</v>
      </c>
      <c r="D9" s="23" t="s">
        <v>9</v>
      </c>
      <c r="E9" s="23" t="s">
        <v>9</v>
      </c>
      <c r="F9" s="22" t="s">
        <v>39</v>
      </c>
      <c r="G9" s="23" t="s">
        <v>9</v>
      </c>
      <c r="H9" s="23" t="s">
        <v>9</v>
      </c>
      <c r="I9" s="23" t="s">
        <v>27</v>
      </c>
      <c r="J9" s="22" t="s">
        <v>39</v>
      </c>
      <c r="K9" s="22" t="s">
        <v>39</v>
      </c>
      <c r="L9" s="112"/>
    </row>
    <row r="10" spans="2:14">
      <c r="C10" s="2" t="s">
        <v>1</v>
      </c>
      <c r="D10" s="2" t="s">
        <v>2</v>
      </c>
      <c r="E10" s="2" t="s">
        <v>3</v>
      </c>
      <c r="F10" s="2" t="s">
        <v>4</v>
      </c>
      <c r="G10" s="2" t="s">
        <v>5</v>
      </c>
      <c r="H10" s="2" t="s">
        <v>7</v>
      </c>
      <c r="I10" s="2" t="s">
        <v>28</v>
      </c>
      <c r="J10" s="2" t="s">
        <v>29</v>
      </c>
      <c r="K10" s="2" t="s">
        <v>30</v>
      </c>
    </row>
    <row r="11" spans="2:14" ht="6" customHeight="1"/>
    <row r="12" spans="2:14" ht="15.75">
      <c r="B12" s="60" t="str">
        <f>C54</f>
        <v>WYNE DJohns- 200 MW - SCCT Frame "F" x1 - East Side Resource (5,050')</v>
      </c>
      <c r="C12" s="112"/>
      <c r="E12" s="112"/>
      <c r="F12" s="112"/>
      <c r="G12" s="112"/>
      <c r="H12" s="112"/>
      <c r="I12" s="111"/>
      <c r="J12" s="111"/>
      <c r="K12" s="111"/>
      <c r="L12" s="112"/>
    </row>
    <row r="13" spans="2:14" ht="4.5" customHeight="1">
      <c r="B13" s="113"/>
      <c r="C13" s="114"/>
      <c r="D13" s="115"/>
      <c r="E13" s="116"/>
      <c r="F13" s="116"/>
      <c r="G13" s="117"/>
      <c r="H13" s="117"/>
      <c r="I13" s="117"/>
      <c r="J13" s="117"/>
      <c r="K13" s="117"/>
    </row>
    <row r="14" spans="2:14">
      <c r="B14" s="113">
        <v>2016</v>
      </c>
      <c r="C14" s="114">
        <f>$H$60</f>
        <v>589</v>
      </c>
      <c r="D14" s="115">
        <f>ROUND(C14*$C$76,2)</f>
        <v>43.42</v>
      </c>
      <c r="E14" s="116">
        <f>$I$60</f>
        <v>71.7</v>
      </c>
      <c r="F14" s="116">
        <f>$J$65</f>
        <v>7.53</v>
      </c>
      <c r="G14" s="117">
        <f t="shared" ref="G14:G40" si="0">ROUND(F14*(8.76*$G$65)+E14,2)</f>
        <v>93.47</v>
      </c>
      <c r="H14" s="117">
        <f t="shared" ref="H14:H40" si="1">ROUND(D14+G14,2)</f>
        <v>136.88999999999999</v>
      </c>
      <c r="I14" s="117"/>
      <c r="J14" s="117"/>
      <c r="K14" s="117"/>
    </row>
    <row r="15" spans="2:14">
      <c r="B15" s="113">
        <f t="shared" ref="B15:B40" si="2">B14+1</f>
        <v>2017</v>
      </c>
      <c r="C15" s="118"/>
      <c r="D15" s="115">
        <f t="shared" ref="D15:F23" si="3">ROUND(D14*(1+$D83),2)</f>
        <v>44.38</v>
      </c>
      <c r="E15" s="115">
        <f t="shared" si="3"/>
        <v>73.28</v>
      </c>
      <c r="F15" s="115">
        <f t="shared" si="3"/>
        <v>7.7</v>
      </c>
      <c r="G15" s="119">
        <f t="shared" si="0"/>
        <v>95.54</v>
      </c>
      <c r="H15" s="119">
        <f t="shared" si="1"/>
        <v>139.91999999999999</v>
      </c>
      <c r="I15" s="117"/>
      <c r="J15" s="117"/>
      <c r="K15" s="117"/>
      <c r="M15" s="57"/>
    </row>
    <row r="16" spans="2:14">
      <c r="B16" s="113">
        <f t="shared" si="2"/>
        <v>2018</v>
      </c>
      <c r="C16" s="118"/>
      <c r="D16" s="115">
        <f t="shared" si="3"/>
        <v>45.34</v>
      </c>
      <c r="E16" s="115">
        <f t="shared" si="3"/>
        <v>74.87</v>
      </c>
      <c r="F16" s="115">
        <f t="shared" si="3"/>
        <v>7.87</v>
      </c>
      <c r="G16" s="117">
        <f t="shared" si="0"/>
        <v>97.62</v>
      </c>
      <c r="H16" s="117">
        <f t="shared" si="1"/>
        <v>142.96</v>
      </c>
      <c r="I16" s="117"/>
      <c r="J16" s="117"/>
      <c r="K16" s="117"/>
      <c r="M16" s="57"/>
    </row>
    <row r="17" spans="2:13">
      <c r="B17" s="113">
        <f t="shared" si="2"/>
        <v>2019</v>
      </c>
      <c r="C17" s="118"/>
      <c r="D17" s="115">
        <f t="shared" si="3"/>
        <v>46.25</v>
      </c>
      <c r="E17" s="115">
        <f t="shared" si="3"/>
        <v>76.37</v>
      </c>
      <c r="F17" s="115">
        <f t="shared" si="3"/>
        <v>8.0299999999999994</v>
      </c>
      <c r="G17" s="117">
        <f t="shared" si="0"/>
        <v>99.58</v>
      </c>
      <c r="H17" s="117">
        <f t="shared" si="1"/>
        <v>145.83000000000001</v>
      </c>
      <c r="I17" s="117"/>
      <c r="J17" s="117"/>
      <c r="K17" s="117"/>
      <c r="M17" s="57"/>
    </row>
    <row r="18" spans="2:13">
      <c r="B18" s="113">
        <f t="shared" si="2"/>
        <v>2020</v>
      </c>
      <c r="C18" s="118"/>
      <c r="D18" s="115">
        <f t="shared" si="3"/>
        <v>47.24</v>
      </c>
      <c r="E18" s="115">
        <f t="shared" si="3"/>
        <v>78.010000000000005</v>
      </c>
      <c r="F18" s="115">
        <f t="shared" si="3"/>
        <v>8.1999999999999993</v>
      </c>
      <c r="G18" s="117">
        <f t="shared" si="0"/>
        <v>101.71</v>
      </c>
      <c r="H18" s="117">
        <f t="shared" si="1"/>
        <v>148.94999999999999</v>
      </c>
      <c r="I18" s="117"/>
      <c r="J18" s="117"/>
      <c r="K18" s="117"/>
      <c r="M18" s="57"/>
    </row>
    <row r="19" spans="2:13">
      <c r="B19" s="113">
        <f t="shared" si="2"/>
        <v>2021</v>
      </c>
      <c r="C19" s="118"/>
      <c r="D19" s="115">
        <f t="shared" si="3"/>
        <v>48.3</v>
      </c>
      <c r="E19" s="115">
        <f t="shared" si="3"/>
        <v>79.760000000000005</v>
      </c>
      <c r="F19" s="115">
        <f t="shared" si="3"/>
        <v>8.3800000000000008</v>
      </c>
      <c r="G19" s="117">
        <f t="shared" si="0"/>
        <v>103.98</v>
      </c>
      <c r="H19" s="117">
        <f t="shared" si="1"/>
        <v>152.28</v>
      </c>
      <c r="I19" s="117"/>
      <c r="J19" s="117"/>
      <c r="K19" s="117"/>
      <c r="M19" s="57"/>
    </row>
    <row r="20" spans="2:13">
      <c r="B20" s="113">
        <f t="shared" si="2"/>
        <v>2022</v>
      </c>
      <c r="C20" s="118"/>
      <c r="D20" s="115">
        <f t="shared" si="3"/>
        <v>49.39</v>
      </c>
      <c r="E20" s="115">
        <f t="shared" si="3"/>
        <v>81.56</v>
      </c>
      <c r="F20" s="115">
        <f t="shared" si="3"/>
        <v>8.57</v>
      </c>
      <c r="G20" s="117">
        <f t="shared" si="0"/>
        <v>106.33</v>
      </c>
      <c r="H20" s="117">
        <f t="shared" si="1"/>
        <v>155.72</v>
      </c>
      <c r="I20" s="117"/>
      <c r="J20" s="117"/>
      <c r="K20" s="117"/>
      <c r="M20" s="57"/>
    </row>
    <row r="21" spans="2:13">
      <c r="B21" s="113">
        <f t="shared" si="2"/>
        <v>2023</v>
      </c>
      <c r="C21" s="118"/>
      <c r="D21" s="115">
        <f t="shared" si="3"/>
        <v>50.53</v>
      </c>
      <c r="E21" s="115">
        <f t="shared" si="3"/>
        <v>83.44</v>
      </c>
      <c r="F21" s="115">
        <f t="shared" si="3"/>
        <v>8.77</v>
      </c>
      <c r="G21" s="117">
        <f t="shared" si="0"/>
        <v>108.79</v>
      </c>
      <c r="H21" s="117">
        <f t="shared" si="1"/>
        <v>159.32</v>
      </c>
      <c r="I21" s="117"/>
      <c r="J21" s="117"/>
      <c r="K21" s="117"/>
      <c r="M21" s="57"/>
    </row>
    <row r="22" spans="2:13">
      <c r="B22" s="113">
        <f t="shared" si="2"/>
        <v>2024</v>
      </c>
      <c r="C22" s="118"/>
      <c r="D22" s="115">
        <f t="shared" si="3"/>
        <v>51.7</v>
      </c>
      <c r="E22" s="115">
        <f t="shared" si="3"/>
        <v>85.37</v>
      </c>
      <c r="F22" s="115">
        <f t="shared" si="3"/>
        <v>8.9700000000000006</v>
      </c>
      <c r="G22" s="117">
        <f t="shared" si="0"/>
        <v>111.3</v>
      </c>
      <c r="H22" s="117">
        <f t="shared" si="1"/>
        <v>163</v>
      </c>
      <c r="I22" s="117"/>
      <c r="J22" s="117"/>
      <c r="K22" s="117"/>
      <c r="M22" s="57"/>
    </row>
    <row r="23" spans="2:13">
      <c r="B23" s="113">
        <f t="shared" si="2"/>
        <v>2025</v>
      </c>
      <c r="C23" s="118"/>
      <c r="D23" s="115">
        <f t="shared" si="3"/>
        <v>52.9</v>
      </c>
      <c r="E23" s="115">
        <f t="shared" si="3"/>
        <v>87.35</v>
      </c>
      <c r="F23" s="115">
        <f t="shared" si="3"/>
        <v>9.18</v>
      </c>
      <c r="G23" s="117">
        <f t="shared" si="0"/>
        <v>113.89</v>
      </c>
      <c r="H23" s="117">
        <f t="shared" si="1"/>
        <v>166.79</v>
      </c>
      <c r="I23" s="117"/>
      <c r="J23" s="117"/>
      <c r="K23" s="117"/>
      <c r="M23" s="57"/>
    </row>
    <row r="24" spans="2:13">
      <c r="B24" s="113">
        <f t="shared" si="2"/>
        <v>2026</v>
      </c>
      <c r="C24" s="118"/>
      <c r="D24" s="119">
        <f>ROUND(D23*(1+$G83),2)</f>
        <v>54.11</v>
      </c>
      <c r="E24" s="119">
        <f>ROUND(E23*(1+$G83),2)</f>
        <v>89.35</v>
      </c>
      <c r="F24" s="119">
        <f>ROUND(F23*(1+$G83),2)</f>
        <v>9.39</v>
      </c>
      <c r="G24" s="117">
        <f t="shared" si="0"/>
        <v>116.49</v>
      </c>
      <c r="H24" s="117">
        <f t="shared" si="1"/>
        <v>170.6</v>
      </c>
      <c r="I24" s="117"/>
      <c r="J24" s="117"/>
      <c r="K24" s="117"/>
      <c r="M24" s="57"/>
    </row>
    <row r="25" spans="2:13">
      <c r="B25" s="113">
        <f t="shared" si="2"/>
        <v>2027</v>
      </c>
      <c r="C25" s="118"/>
      <c r="D25" s="119">
        <f t="shared" ref="D25:F32" si="4">ROUND(D24*(1+$G84),2)</f>
        <v>55.36</v>
      </c>
      <c r="E25" s="119">
        <f t="shared" si="4"/>
        <v>91.42</v>
      </c>
      <c r="F25" s="119">
        <f t="shared" si="4"/>
        <v>9.61</v>
      </c>
      <c r="G25" s="117">
        <f t="shared" si="0"/>
        <v>119.2</v>
      </c>
      <c r="H25" s="117">
        <f t="shared" si="1"/>
        <v>174.56</v>
      </c>
      <c r="I25" s="117"/>
      <c r="J25" s="117"/>
      <c r="K25" s="117"/>
      <c r="M25" s="57"/>
    </row>
    <row r="26" spans="2:13">
      <c r="B26" s="113">
        <f t="shared" si="2"/>
        <v>2028</v>
      </c>
      <c r="C26" s="118"/>
      <c r="D26" s="119">
        <f t="shared" si="4"/>
        <v>56.65</v>
      </c>
      <c r="E26" s="119">
        <f t="shared" si="4"/>
        <v>93.55</v>
      </c>
      <c r="F26" s="119">
        <f t="shared" si="4"/>
        <v>9.83</v>
      </c>
      <c r="G26" s="117">
        <f t="shared" si="0"/>
        <v>121.97</v>
      </c>
      <c r="H26" s="117">
        <f t="shared" si="1"/>
        <v>178.62</v>
      </c>
      <c r="I26" s="117"/>
      <c r="J26" s="117"/>
      <c r="K26" s="117"/>
      <c r="M26" s="57"/>
    </row>
    <row r="27" spans="2:13">
      <c r="B27" s="113">
        <f t="shared" si="2"/>
        <v>2029</v>
      </c>
      <c r="C27" s="118"/>
      <c r="D27" s="119">
        <f t="shared" si="4"/>
        <v>57.99</v>
      </c>
      <c r="E27" s="119">
        <f t="shared" si="4"/>
        <v>95.76</v>
      </c>
      <c r="F27" s="119">
        <f t="shared" si="4"/>
        <v>10.06</v>
      </c>
      <c r="G27" s="117">
        <f t="shared" si="0"/>
        <v>124.84</v>
      </c>
      <c r="H27" s="117">
        <f t="shared" si="1"/>
        <v>182.83</v>
      </c>
      <c r="I27" s="117"/>
      <c r="J27" s="117"/>
      <c r="K27" s="117"/>
      <c r="M27" s="57"/>
    </row>
    <row r="28" spans="2:13" s="154" customFormat="1">
      <c r="B28" s="157">
        <f t="shared" si="2"/>
        <v>2030</v>
      </c>
      <c r="C28" s="158"/>
      <c r="D28" s="152">
        <f t="shared" si="4"/>
        <v>59.37</v>
      </c>
      <c r="E28" s="152">
        <f t="shared" si="4"/>
        <v>98.04</v>
      </c>
      <c r="F28" s="152">
        <f t="shared" si="4"/>
        <v>10.3</v>
      </c>
      <c r="G28" s="152">
        <f t="shared" si="0"/>
        <v>127.82</v>
      </c>
      <c r="H28" s="152">
        <f t="shared" si="1"/>
        <v>187.19</v>
      </c>
      <c r="I28" s="117"/>
      <c r="J28" s="117"/>
      <c r="K28" s="117"/>
      <c r="M28" s="66"/>
    </row>
    <row r="29" spans="2:13" s="154" customFormat="1">
      <c r="B29" s="157">
        <f t="shared" si="2"/>
        <v>2031</v>
      </c>
      <c r="C29" s="158"/>
      <c r="D29" s="152">
        <f t="shared" si="4"/>
        <v>60.8</v>
      </c>
      <c r="E29" s="152">
        <f t="shared" si="4"/>
        <v>100.39</v>
      </c>
      <c r="F29" s="152">
        <f t="shared" si="4"/>
        <v>10.55</v>
      </c>
      <c r="G29" s="152">
        <f t="shared" si="0"/>
        <v>130.88999999999999</v>
      </c>
      <c r="H29" s="152">
        <f t="shared" si="1"/>
        <v>191.69</v>
      </c>
      <c r="I29" s="117"/>
      <c r="J29" s="117"/>
      <c r="K29" s="117"/>
      <c r="M29" s="66"/>
    </row>
    <row r="30" spans="2:13" s="154" customFormat="1">
      <c r="B30" s="157">
        <f t="shared" si="2"/>
        <v>2032</v>
      </c>
      <c r="C30" s="158"/>
      <c r="D30" s="205">
        <f t="shared" si="4"/>
        <v>62.26</v>
      </c>
      <c r="E30" s="205">
        <f t="shared" si="4"/>
        <v>102.81</v>
      </c>
      <c r="F30" s="205">
        <f t="shared" si="4"/>
        <v>10.8</v>
      </c>
      <c r="G30" s="205">
        <f t="shared" si="0"/>
        <v>134.03</v>
      </c>
      <c r="H30" s="205">
        <f t="shared" si="1"/>
        <v>196.29</v>
      </c>
      <c r="I30" s="204"/>
      <c r="J30" s="204"/>
      <c r="K30" s="204"/>
      <c r="M30" s="66"/>
    </row>
    <row r="31" spans="2:13" s="154" customFormat="1">
      <c r="B31" s="157">
        <f t="shared" si="2"/>
        <v>2033</v>
      </c>
      <c r="C31" s="158"/>
      <c r="D31" s="152">
        <f t="shared" si="4"/>
        <v>63.77</v>
      </c>
      <c r="E31" s="152">
        <f t="shared" si="4"/>
        <v>105.3</v>
      </c>
      <c r="F31" s="152">
        <f t="shared" si="4"/>
        <v>11.06</v>
      </c>
      <c r="G31" s="152">
        <f t="shared" si="0"/>
        <v>137.27000000000001</v>
      </c>
      <c r="H31" s="152">
        <f t="shared" si="1"/>
        <v>201.04</v>
      </c>
      <c r="I31" s="117">
        <f>VLOOKUP(B31,'Table 4'!$B$13:$E$43,4,FALSE)</f>
        <v>5.62</v>
      </c>
      <c r="J31" s="117">
        <f t="shared" ref="J31:J40" si="5">ROUND($K$65*I31/1000,2)</f>
        <v>54.03</v>
      </c>
      <c r="K31" s="117">
        <f t="shared" ref="K31:K40" si="6">ROUND(H31*1000/8760/$G$65+J31,2)</f>
        <v>123.57</v>
      </c>
      <c r="M31" s="66"/>
    </row>
    <row r="32" spans="2:13" s="154" customFormat="1">
      <c r="B32" s="157">
        <f t="shared" si="2"/>
        <v>2034</v>
      </c>
      <c r="C32" s="158"/>
      <c r="D32" s="152">
        <f t="shared" si="4"/>
        <v>65.31</v>
      </c>
      <c r="E32" s="152">
        <f t="shared" si="4"/>
        <v>107.85</v>
      </c>
      <c r="F32" s="152">
        <f t="shared" si="4"/>
        <v>11.33</v>
      </c>
      <c r="G32" s="152">
        <f t="shared" si="0"/>
        <v>140.6</v>
      </c>
      <c r="H32" s="152">
        <f t="shared" si="1"/>
        <v>205.91</v>
      </c>
      <c r="I32" s="117">
        <f>VLOOKUP(B32,'Table 4'!$B$13:$E$43,4,FALSE)</f>
        <v>5.9</v>
      </c>
      <c r="J32" s="117">
        <f t="shared" si="5"/>
        <v>56.72</v>
      </c>
      <c r="K32" s="117">
        <f t="shared" si="6"/>
        <v>127.95</v>
      </c>
      <c r="M32" s="66"/>
    </row>
    <row r="33" spans="2:15">
      <c r="B33" s="113">
        <f t="shared" si="2"/>
        <v>2035</v>
      </c>
      <c r="C33" s="118"/>
      <c r="D33" s="117">
        <f>ROUND(D32*(1+$J83),2)</f>
        <v>66.89</v>
      </c>
      <c r="E33" s="115">
        <f>ROUND(E32*(1+$J83),2)</f>
        <v>110.46</v>
      </c>
      <c r="F33" s="115">
        <f>ROUND(F32*(1+$J83),2)</f>
        <v>11.6</v>
      </c>
      <c r="G33" s="117">
        <f t="shared" si="0"/>
        <v>143.99</v>
      </c>
      <c r="H33" s="117">
        <f t="shared" si="1"/>
        <v>210.88</v>
      </c>
      <c r="I33" s="117">
        <f>VLOOKUP(B33,'Table 4'!$B$13:$E$43,4,FALSE)</f>
        <v>6.23</v>
      </c>
      <c r="J33" s="117">
        <f t="shared" si="5"/>
        <v>59.9</v>
      </c>
      <c r="K33" s="117">
        <f t="shared" si="6"/>
        <v>132.85</v>
      </c>
      <c r="M33" s="66"/>
    </row>
    <row r="34" spans="2:15">
      <c r="B34" s="113">
        <f t="shared" si="2"/>
        <v>2036</v>
      </c>
      <c r="C34" s="118"/>
      <c r="D34" s="117">
        <f t="shared" ref="D34:F40" si="7">ROUND(D33*(1+$J84),2)</f>
        <v>68.52</v>
      </c>
      <c r="E34" s="115">
        <f t="shared" si="7"/>
        <v>113.15</v>
      </c>
      <c r="F34" s="115">
        <f t="shared" si="7"/>
        <v>11.88</v>
      </c>
      <c r="G34" s="117">
        <f t="shared" si="0"/>
        <v>147.49</v>
      </c>
      <c r="H34" s="117">
        <f t="shared" si="1"/>
        <v>216.01</v>
      </c>
      <c r="I34" s="117">
        <f>VLOOKUP(B34,'Table 4'!$B$13:$E$43,4,FALSE)</f>
        <v>6.7</v>
      </c>
      <c r="J34" s="117">
        <f t="shared" si="5"/>
        <v>64.41</v>
      </c>
      <c r="K34" s="117">
        <f t="shared" si="6"/>
        <v>139.13</v>
      </c>
      <c r="M34" s="66"/>
    </row>
    <row r="35" spans="2:15">
      <c r="B35" s="113">
        <f t="shared" si="2"/>
        <v>2037</v>
      </c>
      <c r="C35" s="118"/>
      <c r="D35" s="117">
        <f t="shared" si="7"/>
        <v>70.180000000000007</v>
      </c>
      <c r="E35" s="115">
        <f t="shared" si="7"/>
        <v>115.9</v>
      </c>
      <c r="F35" s="115">
        <f t="shared" si="7"/>
        <v>12.17</v>
      </c>
      <c r="G35" s="117">
        <f t="shared" si="0"/>
        <v>151.08000000000001</v>
      </c>
      <c r="H35" s="117">
        <f t="shared" si="1"/>
        <v>221.26</v>
      </c>
      <c r="I35" s="117">
        <f>VLOOKUP(B35,'Table 4'!$B$13:$E$43,4,FALSE)</f>
        <v>6.9</v>
      </c>
      <c r="J35" s="117">
        <f t="shared" si="5"/>
        <v>66.34</v>
      </c>
      <c r="K35" s="117">
        <f t="shared" si="6"/>
        <v>142.88</v>
      </c>
      <c r="M35" s="66"/>
    </row>
    <row r="36" spans="2:15">
      <c r="B36" s="113">
        <f t="shared" si="2"/>
        <v>2038</v>
      </c>
      <c r="C36" s="118"/>
      <c r="D36" s="117">
        <f t="shared" si="7"/>
        <v>71.89</v>
      </c>
      <c r="E36" s="115">
        <f t="shared" si="7"/>
        <v>118.73</v>
      </c>
      <c r="F36" s="115">
        <f t="shared" si="7"/>
        <v>12.47</v>
      </c>
      <c r="G36" s="117">
        <f t="shared" si="0"/>
        <v>154.78</v>
      </c>
      <c r="H36" s="117">
        <f t="shared" si="1"/>
        <v>226.67</v>
      </c>
      <c r="I36" s="117">
        <f>VLOOKUP(B36,'Table 4'!$B$13:$E$43,4,FALSE)</f>
        <v>7.28</v>
      </c>
      <c r="J36" s="117">
        <f t="shared" si="5"/>
        <v>69.989999999999995</v>
      </c>
      <c r="K36" s="117">
        <f t="shared" si="6"/>
        <v>148.4</v>
      </c>
      <c r="M36" s="66"/>
    </row>
    <row r="37" spans="2:15">
      <c r="B37" s="113">
        <f t="shared" si="2"/>
        <v>2039</v>
      </c>
      <c r="C37" s="118"/>
      <c r="D37" s="117">
        <f t="shared" si="7"/>
        <v>73.650000000000006</v>
      </c>
      <c r="E37" s="115">
        <f t="shared" si="7"/>
        <v>121.64</v>
      </c>
      <c r="F37" s="115">
        <f t="shared" si="7"/>
        <v>12.78</v>
      </c>
      <c r="G37" s="117">
        <f t="shared" si="0"/>
        <v>158.58000000000001</v>
      </c>
      <c r="H37" s="117">
        <f t="shared" si="1"/>
        <v>232.23</v>
      </c>
      <c r="I37" s="117">
        <f>VLOOKUP(B37,'Table 4'!$B$13:$E$43,4,FALSE)</f>
        <v>7.54</v>
      </c>
      <c r="J37" s="117">
        <f t="shared" si="5"/>
        <v>72.489999999999995</v>
      </c>
      <c r="K37" s="117">
        <f t="shared" si="6"/>
        <v>152.82</v>
      </c>
      <c r="M37" s="66"/>
    </row>
    <row r="38" spans="2:15">
      <c r="B38" s="113">
        <f t="shared" si="2"/>
        <v>2040</v>
      </c>
      <c r="C38" s="118"/>
      <c r="D38" s="117">
        <f t="shared" si="7"/>
        <v>75.45</v>
      </c>
      <c r="E38" s="115">
        <f t="shared" si="7"/>
        <v>124.61</v>
      </c>
      <c r="F38" s="115">
        <f t="shared" si="7"/>
        <v>13.09</v>
      </c>
      <c r="G38" s="117">
        <f t="shared" si="0"/>
        <v>162.44999999999999</v>
      </c>
      <c r="H38" s="117">
        <f t="shared" si="1"/>
        <v>237.9</v>
      </c>
      <c r="I38" s="117">
        <f>VLOOKUP(B38,'Table 4'!$B$13:$E$43,4,FALSE)</f>
        <v>7.82</v>
      </c>
      <c r="J38" s="117">
        <f t="shared" si="5"/>
        <v>75.180000000000007</v>
      </c>
      <c r="K38" s="117">
        <f t="shared" si="6"/>
        <v>157.47999999999999</v>
      </c>
      <c r="M38" s="66"/>
    </row>
    <row r="39" spans="2:15">
      <c r="B39" s="113">
        <f t="shared" si="2"/>
        <v>2041</v>
      </c>
      <c r="C39" s="118"/>
      <c r="D39" s="117">
        <f t="shared" si="7"/>
        <v>77.3</v>
      </c>
      <c r="E39" s="115">
        <f t="shared" si="7"/>
        <v>127.67</v>
      </c>
      <c r="F39" s="115">
        <f t="shared" si="7"/>
        <v>13.41</v>
      </c>
      <c r="G39" s="117">
        <f t="shared" si="0"/>
        <v>166.44</v>
      </c>
      <c r="H39" s="117">
        <f t="shared" si="1"/>
        <v>243.74</v>
      </c>
      <c r="I39" s="117">
        <f>VLOOKUP(B39,'Table 4'!$B$13:$E$43,4,FALSE)</f>
        <v>8.0299999999999994</v>
      </c>
      <c r="J39" s="117">
        <f t="shared" si="5"/>
        <v>77.2</v>
      </c>
      <c r="K39" s="117">
        <f t="shared" si="6"/>
        <v>161.52000000000001</v>
      </c>
      <c r="M39" s="66"/>
    </row>
    <row r="40" spans="2:15">
      <c r="B40" s="113">
        <f t="shared" si="2"/>
        <v>2042</v>
      </c>
      <c r="C40" s="118"/>
      <c r="D40" s="117">
        <f t="shared" si="7"/>
        <v>79.2</v>
      </c>
      <c r="E40" s="115">
        <f t="shared" si="7"/>
        <v>130.81</v>
      </c>
      <c r="F40" s="115">
        <f t="shared" si="7"/>
        <v>13.74</v>
      </c>
      <c r="G40" s="117">
        <f t="shared" si="0"/>
        <v>170.53</v>
      </c>
      <c r="H40" s="117">
        <f t="shared" si="1"/>
        <v>249.73</v>
      </c>
      <c r="I40" s="117">
        <f>VLOOKUP(B40,'Table 4'!$B$13:$E$43,4,FALSE)</f>
        <v>8.24</v>
      </c>
      <c r="J40" s="117">
        <f t="shared" si="5"/>
        <v>79.22</v>
      </c>
      <c r="K40" s="117">
        <f t="shared" si="6"/>
        <v>165.61</v>
      </c>
      <c r="M40" s="66"/>
    </row>
    <row r="41" spans="2:15">
      <c r="B41" s="113"/>
      <c r="C41" s="118"/>
      <c r="D41" s="117"/>
      <c r="E41" s="115"/>
      <c r="F41" s="115"/>
      <c r="G41" s="117"/>
      <c r="H41" s="117"/>
      <c r="I41" s="117"/>
      <c r="J41" s="117"/>
      <c r="K41" s="117"/>
    </row>
    <row r="42" spans="2:15">
      <c r="B42" s="113"/>
      <c r="C42" s="118"/>
      <c r="D42" s="117"/>
      <c r="E42" s="115"/>
      <c r="F42" s="115"/>
      <c r="G42" s="117"/>
      <c r="H42" s="117"/>
      <c r="I42" s="117"/>
      <c r="J42" s="117"/>
      <c r="K42" s="117"/>
    </row>
    <row r="43" spans="2:15">
      <c r="M43" s="113"/>
      <c r="O43" s="120"/>
    </row>
    <row r="44" spans="2:15" ht="14.25">
      <c r="B44" s="5" t="s">
        <v>31</v>
      </c>
      <c r="C44" s="24"/>
      <c r="D44" s="24"/>
      <c r="E44" s="24"/>
      <c r="F44" s="24"/>
      <c r="G44" s="24"/>
      <c r="H44" s="24"/>
      <c r="I44" s="24"/>
      <c r="J44" s="24"/>
      <c r="K44" s="24"/>
      <c r="M44" s="113"/>
      <c r="N44" s="120"/>
      <c r="O44" s="120"/>
    </row>
    <row r="46" spans="2:15">
      <c r="B46" s="110" t="s">
        <v>16</v>
      </c>
      <c r="D46" s="121" t="str">
        <f>'Table 3 436MW (West M) 2030'!D46</f>
        <v xml:space="preserve">Plant Costs  - 2017 IRP - Table 6.1 &amp; 6.2 </v>
      </c>
    </row>
    <row r="47" spans="2:15">
      <c r="C47" s="122" t="str">
        <f>D10</f>
        <v>(b)</v>
      </c>
      <c r="D47" s="117" t="str">
        <f>"= "&amp;C10&amp;" x "&amp;C76</f>
        <v>= (a) x 0.0737263117964292</v>
      </c>
    </row>
    <row r="48" spans="2:15">
      <c r="C48" s="122" t="str">
        <f>G10</f>
        <v>(e)</v>
      </c>
      <c r="D48" s="117" t="str">
        <f>"= "&amp;$F$10&amp;" x  (8.76 x "&amp;TEXT(G65,"0.0%")&amp;") + "&amp;$E$10</f>
        <v>= (d) x  (8.76 x 33.0%) + (c)</v>
      </c>
    </row>
    <row r="49" spans="3:11">
      <c r="C49" s="122" t="str">
        <f>H10</f>
        <v>(f)</v>
      </c>
      <c r="D49" s="117" t="str">
        <f>"= "&amp;D10&amp;" + "&amp;G10</f>
        <v>= (b) + (e)</v>
      </c>
    </row>
    <row r="50" spans="3:11">
      <c r="C50" s="122" t="str">
        <f>I10</f>
        <v>(g)</v>
      </c>
      <c r="D50" s="153" t="str">
        <f>'Table 4'!B3&amp;" - "&amp;'Table 4'!B4</f>
        <v>Table 4 - Burnertip Natural Gas Price Forecast</v>
      </c>
    </row>
    <row r="51" spans="3:11">
      <c r="C51" s="122" t="str">
        <f>J10</f>
        <v>(h)</v>
      </c>
      <c r="D51" s="117" t="str">
        <f>"= "&amp;TEXT(K65,"?,0")&amp;" MMBtu/MWH x "&amp;I9</f>
        <v>= 9,614 MMBtu/MWH x $/MMBtu</v>
      </c>
    </row>
    <row r="52" spans="3:11">
      <c r="C52" s="122" t="str">
        <f>K10</f>
        <v>(i)</v>
      </c>
      <c r="D52" s="117" t="str">
        <f>"= "&amp;H10&amp;" / (8.76 x 'Capacity Factor' ) + "&amp;J10</f>
        <v>= (f) / (8.76 x 'Capacity Factor' ) + (h)</v>
      </c>
    </row>
    <row r="53" spans="3:11" ht="13.5" thickBot="1"/>
    <row r="54" spans="3:11" ht="13.5" thickBot="1">
      <c r="C54" s="58" t="s">
        <v>107</v>
      </c>
      <c r="D54" s="55"/>
      <c r="E54" s="55"/>
      <c r="F54" s="55"/>
      <c r="G54" s="55"/>
      <c r="H54" s="55"/>
      <c r="I54" s="55"/>
      <c r="J54" s="56"/>
      <c r="K54" s="123"/>
    </row>
    <row r="55" spans="3:11" ht="5.25" customHeight="1"/>
    <row r="56" spans="3:11" ht="5.25" customHeight="1"/>
    <row r="57" spans="3:11">
      <c r="C57" s="42" t="s">
        <v>40</v>
      </c>
      <c r="D57" s="32"/>
      <c r="E57" s="42"/>
      <c r="F57" s="41" t="s">
        <v>41</v>
      </c>
      <c r="G57" s="41" t="s">
        <v>42</v>
      </c>
      <c r="H57" s="41" t="s">
        <v>43</v>
      </c>
      <c r="I57" s="41" t="s">
        <v>44</v>
      </c>
    </row>
    <row r="58" spans="3:11">
      <c r="C58" s="154" t="s">
        <v>105</v>
      </c>
      <c r="F58" s="124">
        <f>C69</f>
        <v>199.924125</v>
      </c>
      <c r="G58" s="57">
        <f>F58/F60</f>
        <v>1</v>
      </c>
      <c r="H58" s="138">
        <f>C70</f>
        <v>589.49609575732859</v>
      </c>
      <c r="I58" s="140">
        <f>C73</f>
        <v>71.702024758449483</v>
      </c>
    </row>
    <row r="59" spans="3:11">
      <c r="C59" s="154"/>
      <c r="F59" s="48">
        <f>D69</f>
        <v>0</v>
      </c>
      <c r="G59" s="44">
        <f>1-G58</f>
        <v>0</v>
      </c>
      <c r="H59" s="139">
        <f>D70</f>
        <v>0</v>
      </c>
      <c r="I59" s="141">
        <f>D73</f>
        <v>0</v>
      </c>
    </row>
    <row r="60" spans="3:11">
      <c r="C60" s="154" t="s">
        <v>45</v>
      </c>
      <c r="F60" s="124">
        <f>F58+F59</f>
        <v>199.924125</v>
      </c>
      <c r="G60" s="57">
        <f>G58+G59</f>
        <v>1</v>
      </c>
      <c r="H60" s="138">
        <f>ROUND(((F58*H58)+(F59*H59))/F60,0)</f>
        <v>589</v>
      </c>
      <c r="I60" s="140">
        <f>ROUND(((F58*I58)+(F59*I59))/F60,2)</f>
        <v>71.7</v>
      </c>
    </row>
    <row r="61" spans="3:11">
      <c r="C61" s="154"/>
      <c r="F61" s="124"/>
      <c r="G61" s="57"/>
      <c r="H61" s="125"/>
      <c r="I61" s="126"/>
    </row>
    <row r="62" spans="3:11">
      <c r="C62" s="155" t="s">
        <v>40</v>
      </c>
      <c r="D62" s="32"/>
      <c r="E62" s="42"/>
      <c r="F62" s="41" t="s">
        <v>41</v>
      </c>
      <c r="G62" s="41" t="s">
        <v>46</v>
      </c>
      <c r="H62" s="41" t="s">
        <v>47</v>
      </c>
      <c r="I62" s="41" t="s">
        <v>42</v>
      </c>
      <c r="J62" s="41" t="s">
        <v>48</v>
      </c>
      <c r="K62" s="41" t="s">
        <v>49</v>
      </c>
    </row>
    <row r="63" spans="3:11">
      <c r="C63" s="156" t="str">
        <f>C58</f>
        <v>SCCT Dry "F" - Turbine</v>
      </c>
      <c r="D63" s="127"/>
      <c r="E63" s="127"/>
      <c r="F63" s="110">
        <f>C69</f>
        <v>199.924125</v>
      </c>
      <c r="G63" s="57">
        <f>C77</f>
        <v>0.33</v>
      </c>
      <c r="H63" s="177">
        <f>G63*F63</f>
        <v>65.974961250000007</v>
      </c>
      <c r="I63" s="57">
        <f>H63/H65</f>
        <v>1</v>
      </c>
      <c r="J63" s="126">
        <f>C74</f>
        <v>7.5299874286936257</v>
      </c>
      <c r="K63" s="128">
        <f>C75</f>
        <v>9614</v>
      </c>
    </row>
    <row r="64" spans="3:11">
      <c r="C64" s="156">
        <f>C59</f>
        <v>0</v>
      </c>
      <c r="D64" s="127"/>
      <c r="E64" s="127"/>
      <c r="F64" s="43">
        <f>D69</f>
        <v>0</v>
      </c>
      <c r="G64" s="44">
        <f>D77</f>
        <v>0</v>
      </c>
      <c r="H64" s="178">
        <f>G64*F64</f>
        <v>0</v>
      </c>
      <c r="I64" s="44">
        <f>1-I63</f>
        <v>0</v>
      </c>
      <c r="J64" s="45">
        <f>D74</f>
        <v>0</v>
      </c>
      <c r="K64" s="46">
        <f>D75</f>
        <v>0</v>
      </c>
    </row>
    <row r="65" spans="2:11">
      <c r="C65" s="154" t="s">
        <v>50</v>
      </c>
      <c r="F65" s="110">
        <f>F63+F64</f>
        <v>199.924125</v>
      </c>
      <c r="G65" s="129">
        <f>ROUND(H65/F65,3)</f>
        <v>0.33</v>
      </c>
      <c r="H65" s="177">
        <f>SUM(H63:H64)</f>
        <v>65.974961250000007</v>
      </c>
      <c r="I65" s="57">
        <f>I63+I64</f>
        <v>1</v>
      </c>
      <c r="J65" s="126">
        <f>ROUND(($I63*J63)+($I64*J64),2)</f>
        <v>7.53</v>
      </c>
      <c r="K65" s="130">
        <f>ROUND(($I63*K63)+($I64*K64),0)</f>
        <v>9614</v>
      </c>
    </row>
    <row r="66" spans="2:11">
      <c r="G66" s="129"/>
      <c r="I66" s="57"/>
      <c r="J66" s="126"/>
      <c r="K66" s="47" t="s">
        <v>51</v>
      </c>
    </row>
    <row r="68" spans="2:11">
      <c r="C68" s="41" t="s">
        <v>104</v>
      </c>
      <c r="D68" s="41" t="s">
        <v>35</v>
      </c>
      <c r="E68" s="59" t="str">
        <f>D46</f>
        <v xml:space="preserve">Plant Costs  - 2017 IRP - Table 6.1 &amp; 6.2 </v>
      </c>
      <c r="F68" s="131"/>
      <c r="G68" s="131"/>
      <c r="H68" s="131"/>
      <c r="I68" s="131"/>
      <c r="J68" s="131"/>
      <c r="K68" s="132"/>
    </row>
    <row r="69" spans="2:11">
      <c r="C69" s="110">
        <v>199.924125</v>
      </c>
      <c r="E69" s="110" t="s">
        <v>77</v>
      </c>
      <c r="H69" s="133"/>
    </row>
    <row r="70" spans="2:11">
      <c r="B70" s="110" t="s">
        <v>102</v>
      </c>
      <c r="C70" s="125">
        <v>589.49609575732859</v>
      </c>
      <c r="D70" s="125"/>
      <c r="E70" s="110" t="s">
        <v>78</v>
      </c>
    </row>
    <row r="71" spans="2:11">
      <c r="B71" s="110" t="s">
        <v>102</v>
      </c>
      <c r="C71" s="126">
        <v>16.0158293408495</v>
      </c>
      <c r="D71" s="126"/>
      <c r="E71" s="110" t="s">
        <v>79</v>
      </c>
    </row>
    <row r="72" spans="2:11">
      <c r="B72" s="110" t="s">
        <v>102</v>
      </c>
      <c r="C72" s="49">
        <v>55.68619541759999</v>
      </c>
      <c r="D72" s="49"/>
      <c r="E72" s="110" t="s">
        <v>75</v>
      </c>
    </row>
    <row r="73" spans="2:11">
      <c r="B73" s="110" t="s">
        <v>102</v>
      </c>
      <c r="C73" s="126">
        <f>C71+C72</f>
        <v>71.702024758449483</v>
      </c>
      <c r="D73" s="126"/>
      <c r="E73" s="110" t="s">
        <v>80</v>
      </c>
    </row>
    <row r="74" spans="2:11">
      <c r="B74" s="110" t="s">
        <v>102</v>
      </c>
      <c r="C74" s="126">
        <v>7.5299874286936257</v>
      </c>
      <c r="D74" s="126"/>
      <c r="E74" s="110" t="s">
        <v>81</v>
      </c>
    </row>
    <row r="75" spans="2:11">
      <c r="C75" s="130">
        <v>9614</v>
      </c>
      <c r="D75" s="130"/>
      <c r="E75" s="110" t="s">
        <v>53</v>
      </c>
    </row>
    <row r="76" spans="2:11">
      <c r="C76" s="151">
        <v>7.3726311796429175E-2</v>
      </c>
      <c r="D76" s="151"/>
      <c r="E76" s="110" t="s">
        <v>54</v>
      </c>
    </row>
    <row r="77" spans="2:11">
      <c r="C77" s="134">
        <v>0.33</v>
      </c>
      <c r="D77" s="134"/>
      <c r="E77" s="110" t="s">
        <v>55</v>
      </c>
    </row>
    <row r="78" spans="2:11">
      <c r="D78" s="57">
        <f>ROUND(H65/F65,3)</f>
        <v>0.33</v>
      </c>
      <c r="E78" s="110" t="s">
        <v>56</v>
      </c>
    </row>
    <row r="79" spans="2:11">
      <c r="D79" s="129"/>
      <c r="E79" s="66"/>
    </row>
    <row r="80" spans="2:11">
      <c r="C80" s="134"/>
      <c r="D80" s="134"/>
    </row>
    <row r="82" spans="3:15" ht="13.5" thickBot="1">
      <c r="C82" s="54" t="str">
        <f>"Company Official Inflation Forecast Dated "&amp;TEXT('Table 4'!$G$5,"mmmm dd, yyyy")</f>
        <v>Company Official Inflation Forecast Dated March 31, 2017</v>
      </c>
      <c r="D82" s="55"/>
      <c r="E82" s="55"/>
      <c r="F82" s="55"/>
      <c r="G82" s="55"/>
      <c r="H82" s="55"/>
      <c r="I82" s="55"/>
      <c r="J82" s="56"/>
      <c r="K82" s="123"/>
    </row>
    <row r="83" spans="3:15">
      <c r="C83" s="135">
        <v>2017</v>
      </c>
      <c r="D83" s="57">
        <v>2.2092462442320437E-2</v>
      </c>
      <c r="F83" s="135">
        <f>C91+1</f>
        <v>2026</v>
      </c>
      <c r="G83" s="57">
        <v>2.2944058791238842E-2</v>
      </c>
      <c r="I83" s="135">
        <f>F91+1</f>
        <v>2035</v>
      </c>
      <c r="J83" s="57">
        <v>2.4174683944208519E-2</v>
      </c>
    </row>
    <row r="84" spans="3:15">
      <c r="C84" s="135">
        <f t="shared" ref="C84:C91" si="8">C83+1</f>
        <v>2018</v>
      </c>
      <c r="D84" s="57">
        <v>2.1684070430924685E-2</v>
      </c>
      <c r="F84" s="135">
        <f t="shared" ref="F84:F91" si="9">F83+1</f>
        <v>2027</v>
      </c>
      <c r="G84" s="57">
        <v>2.3164081218836952E-2</v>
      </c>
      <c r="I84" s="135">
        <f t="shared" ref="I84:I91" si="10">I83+1</f>
        <v>2036</v>
      </c>
      <c r="J84" s="57">
        <v>2.4311492116604327E-2</v>
      </c>
    </row>
    <row r="85" spans="3:15">
      <c r="C85" s="135">
        <f t="shared" si="8"/>
        <v>2019</v>
      </c>
      <c r="D85" s="57">
        <v>2.0023445288848141E-2</v>
      </c>
      <c r="F85" s="135">
        <f t="shared" si="9"/>
        <v>2028</v>
      </c>
      <c r="G85" s="57">
        <v>2.3269517424980624E-2</v>
      </c>
      <c r="I85" s="135">
        <f t="shared" si="10"/>
        <v>2037</v>
      </c>
      <c r="J85" s="57">
        <v>2.4277391473133791E-2</v>
      </c>
    </row>
    <row r="86" spans="3:15">
      <c r="C86" s="135">
        <f t="shared" si="8"/>
        <v>2020</v>
      </c>
      <c r="D86" s="57">
        <v>2.1423649370385656E-2</v>
      </c>
      <c r="F86" s="135">
        <f t="shared" si="9"/>
        <v>2029</v>
      </c>
      <c r="G86" s="57">
        <v>2.3660062349176059E-2</v>
      </c>
      <c r="I86" s="135">
        <f t="shared" si="10"/>
        <v>2038</v>
      </c>
      <c r="J86" s="57">
        <v>2.4418737348747444E-2</v>
      </c>
    </row>
    <row r="87" spans="3:15">
      <c r="C87" s="135">
        <f t="shared" si="8"/>
        <v>2021</v>
      </c>
      <c r="D87" s="57">
        <v>2.2444603435442634E-2</v>
      </c>
      <c r="F87" s="135">
        <f t="shared" si="9"/>
        <v>2030</v>
      </c>
      <c r="G87" s="57">
        <v>2.3797996946838929E-2</v>
      </c>
      <c r="I87" s="135">
        <f t="shared" si="10"/>
        <v>2039</v>
      </c>
      <c r="J87" s="57">
        <v>2.4490791911648602E-2</v>
      </c>
    </row>
    <row r="88" spans="3:15">
      <c r="C88" s="135">
        <f t="shared" si="8"/>
        <v>2022</v>
      </c>
      <c r="D88" s="57">
        <v>2.2559296067847567E-2</v>
      </c>
      <c r="F88" s="135">
        <f t="shared" si="9"/>
        <v>2031</v>
      </c>
      <c r="G88" s="57">
        <v>2.4014000123530499E-2</v>
      </c>
      <c r="I88" s="135">
        <f t="shared" si="10"/>
        <v>2040</v>
      </c>
      <c r="J88" s="57">
        <v>2.442458536688985E-2</v>
      </c>
    </row>
    <row r="89" spans="3:15" s="112" customFormat="1">
      <c r="C89" s="135">
        <f t="shared" si="8"/>
        <v>2023</v>
      </c>
      <c r="D89" s="57">
        <v>2.3031082544693549E-2</v>
      </c>
      <c r="F89" s="135">
        <f t="shared" si="9"/>
        <v>2032</v>
      </c>
      <c r="G89" s="57">
        <v>2.4075090077113837E-2</v>
      </c>
      <c r="I89" s="135">
        <f t="shared" si="10"/>
        <v>2041</v>
      </c>
      <c r="J89" s="57">
        <v>2.4530694634797623E-2</v>
      </c>
      <c r="N89" s="110"/>
      <c r="O89" s="110"/>
    </row>
    <row r="90" spans="3:15" s="112" customFormat="1">
      <c r="C90" s="135">
        <f t="shared" si="8"/>
        <v>2024</v>
      </c>
      <c r="D90" s="57">
        <v>2.3134274986934988E-2</v>
      </c>
      <c r="F90" s="135">
        <f t="shared" si="9"/>
        <v>2033</v>
      </c>
      <c r="G90" s="57">
        <v>2.4191075903759129E-2</v>
      </c>
      <c r="I90" s="135">
        <f t="shared" si="10"/>
        <v>2042</v>
      </c>
      <c r="J90" s="57">
        <v>2.4630996146588036E-2</v>
      </c>
      <c r="N90" s="110"/>
      <c r="O90" s="110"/>
    </row>
    <row r="91" spans="3:15" s="112" customFormat="1">
      <c r="C91" s="135">
        <f t="shared" si="8"/>
        <v>2025</v>
      </c>
      <c r="D91" s="57">
        <v>2.3159080336675242E-2</v>
      </c>
      <c r="F91" s="135">
        <f t="shared" si="9"/>
        <v>2034</v>
      </c>
      <c r="G91" s="57">
        <v>2.4219456505286896E-2</v>
      </c>
      <c r="I91" s="135">
        <f t="shared" si="10"/>
        <v>2043</v>
      </c>
      <c r="J91" s="57">
        <v>2.4704209858992465E-2</v>
      </c>
      <c r="N91" s="110"/>
      <c r="O91" s="110"/>
    </row>
    <row r="92" spans="3:15" s="112" customFormat="1">
      <c r="N92" s="110"/>
      <c r="O92" s="110"/>
    </row>
    <row r="93" spans="3:15" s="112" customFormat="1">
      <c r="N93" s="110"/>
      <c r="O93" s="110"/>
    </row>
    <row r="94" spans="3:15">
      <c r="D94" s="142"/>
    </row>
    <row r="95" spans="3:15">
      <c r="D95" s="142"/>
    </row>
  </sheetData>
  <printOptions horizontalCentered="1"/>
  <pageMargins left="0.25" right="0.25" top="0.75" bottom="0.75" header="0.3" footer="0.3"/>
  <pageSetup scale="95" fitToHeight="0" orientation="portrait" r:id="rId1"/>
  <headerFooter alignWithMargins="0"/>
  <rowBreaks count="1" manualBreakCount="1">
    <brk id="52" max="10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102"/>
  <sheetViews>
    <sheetView view="pageBreakPreview" zoomScale="60" zoomScaleNormal="100" workbookViewId="0">
      <selection activeCell="A3" sqref="A3"/>
    </sheetView>
  </sheetViews>
  <sheetFormatPr defaultColWidth="9.33203125" defaultRowHeight="12.75"/>
  <cols>
    <col min="1" max="1" width="1.5" style="208" customWidth="1"/>
    <col min="2" max="2" width="10.83203125" style="208" customWidth="1"/>
    <col min="3" max="3" width="14.1640625" style="208" customWidth="1"/>
    <col min="4" max="4" width="12.33203125" style="208" customWidth="1"/>
    <col min="5" max="5" width="9.1640625" style="208" customWidth="1"/>
    <col min="6" max="6" width="9.83203125" style="208" bestFit="1" customWidth="1"/>
    <col min="7" max="7" width="9.83203125" style="208" customWidth="1"/>
    <col min="8" max="8" width="10.5" style="208" customWidth="1"/>
    <col min="9" max="10" width="12.5" style="208" customWidth="1"/>
    <col min="11" max="11" width="11.6640625" style="208" customWidth="1"/>
    <col min="12" max="15" width="9.33203125" style="208"/>
    <col min="16" max="16" width="0" style="208" hidden="1" customWidth="1"/>
    <col min="17" max="16384" width="9.33203125" style="208"/>
  </cols>
  <sheetData>
    <row r="1" spans="2:18" ht="15.75">
      <c r="B1" s="206" t="s">
        <v>108</v>
      </c>
      <c r="C1" s="207"/>
      <c r="D1" s="207"/>
      <c r="E1" s="207"/>
      <c r="F1" s="207"/>
      <c r="G1" s="207"/>
      <c r="H1" s="207"/>
      <c r="I1" s="207"/>
      <c r="J1" s="207"/>
    </row>
    <row r="2" spans="2:18" ht="15.75">
      <c r="B2" s="206" t="s">
        <v>187</v>
      </c>
      <c r="C2" s="207"/>
      <c r="D2" s="207"/>
      <c r="E2" s="207"/>
      <c r="F2" s="207"/>
      <c r="G2" s="207"/>
      <c r="H2" s="207"/>
      <c r="I2" s="207"/>
      <c r="J2" s="207"/>
    </row>
    <row r="3" spans="2:18" ht="15.75">
      <c r="B3" s="206" t="str">
        <f>TEXT($C$63,"0%")&amp;" Capacity Factor"</f>
        <v>38% Capacity Factor</v>
      </c>
      <c r="C3" s="207"/>
      <c r="D3" s="207"/>
      <c r="E3" s="207"/>
      <c r="F3" s="207"/>
      <c r="G3" s="207"/>
      <c r="H3" s="207"/>
      <c r="I3" s="207"/>
      <c r="J3" s="207"/>
    </row>
    <row r="4" spans="2:18">
      <c r="B4" s="209"/>
      <c r="C4" s="209"/>
      <c r="D4" s="209"/>
      <c r="E4" s="209"/>
      <c r="F4" s="209"/>
      <c r="G4" s="209"/>
      <c r="H4" s="209"/>
      <c r="I4" s="210"/>
      <c r="J4" s="210"/>
      <c r="K4" s="210"/>
    </row>
    <row r="5" spans="2:18" ht="51.75" customHeight="1">
      <c r="B5" s="211" t="s">
        <v>0</v>
      </c>
      <c r="C5" s="212" t="s">
        <v>10</v>
      </c>
      <c r="D5" s="212" t="s">
        <v>11</v>
      </c>
      <c r="E5" s="212" t="s">
        <v>12</v>
      </c>
      <c r="F5" s="212" t="s">
        <v>109</v>
      </c>
      <c r="G5" s="19" t="s">
        <v>13</v>
      </c>
      <c r="H5" s="212" t="s">
        <v>110</v>
      </c>
      <c r="I5" s="19" t="s">
        <v>73</v>
      </c>
      <c r="J5" s="19" t="s">
        <v>73</v>
      </c>
      <c r="K5" s="212" t="s">
        <v>111</v>
      </c>
      <c r="P5" s="212" t="s">
        <v>110</v>
      </c>
    </row>
    <row r="6" spans="2:18" ht="24" customHeight="1">
      <c r="B6" s="213"/>
      <c r="C6" s="214" t="s">
        <v>8</v>
      </c>
      <c r="D6" s="215" t="s">
        <v>9</v>
      </c>
      <c r="E6" s="215" t="s">
        <v>9</v>
      </c>
      <c r="F6" s="214" t="s">
        <v>39</v>
      </c>
      <c r="G6" s="22" t="s">
        <v>39</v>
      </c>
      <c r="H6" s="214" t="s">
        <v>39</v>
      </c>
      <c r="I6" s="214" t="s">
        <v>39</v>
      </c>
      <c r="J6" s="23" t="s">
        <v>9</v>
      </c>
      <c r="K6" s="214" t="s">
        <v>39</v>
      </c>
    </row>
    <row r="7" spans="2:18">
      <c r="C7" s="216" t="s">
        <v>1</v>
      </c>
      <c r="D7" s="216" t="s">
        <v>2</v>
      </c>
      <c r="E7" s="216" t="s">
        <v>3</v>
      </c>
      <c r="F7" s="216" t="s">
        <v>4</v>
      </c>
      <c r="G7" s="216" t="s">
        <v>5</v>
      </c>
      <c r="H7" s="216" t="s">
        <v>7</v>
      </c>
      <c r="I7" s="216" t="s">
        <v>28</v>
      </c>
      <c r="J7" s="216" t="s">
        <v>29</v>
      </c>
      <c r="K7" s="216" t="s">
        <v>29</v>
      </c>
    </row>
    <row r="8" spans="2:18" ht="6" customHeight="1">
      <c r="K8" s="210"/>
    </row>
    <row r="9" spans="2:18" ht="15.75">
      <c r="B9" s="60" t="str">
        <f>C52</f>
        <v>2017 IRP ID Wind Resource - 38% Capacity Factor</v>
      </c>
      <c r="C9" s="210"/>
      <c r="E9" s="210"/>
      <c r="F9" s="210"/>
      <c r="G9" s="210"/>
      <c r="H9" s="210"/>
      <c r="I9" s="210"/>
      <c r="J9" s="210"/>
      <c r="K9" s="210"/>
    </row>
    <row r="10" spans="2:18">
      <c r="B10" s="217">
        <v>2016</v>
      </c>
      <c r="C10" s="218">
        <f>C55</f>
        <v>1811.0329095752811</v>
      </c>
      <c r="D10" s="219">
        <f>C10*$C$62</f>
        <v>127.99449484849457</v>
      </c>
      <c r="E10" s="219">
        <f>C56</f>
        <v>37.565582271006477</v>
      </c>
      <c r="F10" s="220">
        <f t="shared" ref="F10:F36" si="0">(D10+E10)/(8.76*$C$63)</f>
        <v>49.735663638398542</v>
      </c>
      <c r="G10" s="220">
        <f>C58</f>
        <v>0</v>
      </c>
      <c r="H10" s="267">
        <f>C59</f>
        <v>0</v>
      </c>
      <c r="I10" s="221">
        <f>F10+H10+G10</f>
        <v>49.735663638398542</v>
      </c>
      <c r="J10" s="221">
        <f>ROUND(I10*$C$63*8.76,2)</f>
        <v>165.56</v>
      </c>
      <c r="K10" s="219">
        <f>$C$57</f>
        <v>0.57299999999999995</v>
      </c>
      <c r="N10" s="222"/>
      <c r="P10" s="260">
        <f>$C$59</f>
        <v>0</v>
      </c>
    </row>
    <row r="11" spans="2:18">
      <c r="B11" s="217">
        <f t="shared" ref="B11:B36" si="1">B10+1</f>
        <v>2017</v>
      </c>
      <c r="C11" s="223"/>
      <c r="D11" s="219">
        <f>ROUND(D10*(1+$D66),2)</f>
        <v>130.82</v>
      </c>
      <c r="E11" s="219">
        <f>ROUND(E10*(1+$D66),2)</f>
        <v>38.4</v>
      </c>
      <c r="F11" s="220">
        <f t="shared" si="0"/>
        <v>50.835135784667152</v>
      </c>
      <c r="G11" s="219">
        <f>ROUND(G10*(1+$D66),2)</f>
        <v>0</v>
      </c>
      <c r="H11" s="219">
        <f>ROUND(H10*(1+$D66),2)</f>
        <v>0</v>
      </c>
      <c r="I11" s="221">
        <f>F11+H11+G11</f>
        <v>50.835135784667152</v>
      </c>
      <c r="J11" s="221">
        <f t="shared" ref="J11:J36" si="2">ROUND(I11*$C$63*8.76,2)</f>
        <v>169.22</v>
      </c>
      <c r="K11" s="219">
        <f>ROUND(K10*(1+$D66),2)</f>
        <v>0.59</v>
      </c>
      <c r="N11" s="222"/>
      <c r="P11" s="260">
        <f>ROUND(P10*(1+$D66),2)</f>
        <v>0</v>
      </c>
    </row>
    <row r="12" spans="2:18">
      <c r="B12" s="230">
        <f t="shared" si="1"/>
        <v>2018</v>
      </c>
      <c r="C12" s="231"/>
      <c r="D12" s="219">
        <f t="shared" ref="D12:G19" si="3">ROUND(D11*(1+$D67),2)</f>
        <v>133.66</v>
      </c>
      <c r="E12" s="219">
        <f t="shared" si="3"/>
        <v>39.229999999999997</v>
      </c>
      <c r="F12" s="221">
        <f t="shared" si="0"/>
        <v>51.937635183850034</v>
      </c>
      <c r="G12" s="219">
        <f t="shared" si="3"/>
        <v>0</v>
      </c>
      <c r="H12" s="219">
        <f t="shared" ref="H12" si="4">ROUND(H11*(1+$D67),2)</f>
        <v>0</v>
      </c>
      <c r="I12" s="221">
        <f t="shared" ref="I12:I36" si="5">F12+H12+G12</f>
        <v>51.937635183850034</v>
      </c>
      <c r="J12" s="221">
        <f t="shared" si="2"/>
        <v>172.89</v>
      </c>
      <c r="K12" s="219">
        <f t="shared" ref="K12:K19" si="6">ROUND(K11*(1+$D67),2)</f>
        <v>0.6</v>
      </c>
      <c r="L12" s="210"/>
      <c r="N12" s="222"/>
      <c r="P12" s="260">
        <f t="shared" ref="P12:P19" si="7">ROUND(P11*(1+$D67),2)</f>
        <v>0</v>
      </c>
    </row>
    <row r="13" spans="2:18">
      <c r="B13" s="230">
        <f t="shared" si="1"/>
        <v>2019</v>
      </c>
      <c r="C13" s="231"/>
      <c r="D13" s="219">
        <f t="shared" si="3"/>
        <v>136.34</v>
      </c>
      <c r="E13" s="219">
        <f t="shared" si="3"/>
        <v>40.020000000000003</v>
      </c>
      <c r="F13" s="221">
        <f t="shared" si="0"/>
        <v>52.980052871905798</v>
      </c>
      <c r="G13" s="219">
        <f t="shared" si="3"/>
        <v>0</v>
      </c>
      <c r="H13" s="219">
        <f t="shared" ref="H13" si="8">ROUND(H12*(1+$D68),2)</f>
        <v>0</v>
      </c>
      <c r="I13" s="221">
        <f t="shared" si="5"/>
        <v>52.980052871905798</v>
      </c>
      <c r="J13" s="221">
        <f t="shared" si="2"/>
        <v>176.36</v>
      </c>
      <c r="K13" s="219">
        <f t="shared" si="6"/>
        <v>0.61</v>
      </c>
      <c r="L13" s="210"/>
      <c r="N13" s="222"/>
      <c r="P13" s="260">
        <f t="shared" si="7"/>
        <v>0</v>
      </c>
    </row>
    <row r="14" spans="2:18">
      <c r="B14" s="230">
        <f t="shared" si="1"/>
        <v>2020</v>
      </c>
      <c r="C14" s="231"/>
      <c r="D14" s="219">
        <f t="shared" si="3"/>
        <v>139.26</v>
      </c>
      <c r="E14" s="219">
        <f t="shared" si="3"/>
        <v>40.880000000000003</v>
      </c>
      <c r="F14" s="221">
        <f t="shared" si="0"/>
        <v>54.115597212208606</v>
      </c>
      <c r="G14" s="219">
        <f t="shared" si="3"/>
        <v>0</v>
      </c>
      <c r="H14" s="219">
        <f t="shared" ref="H14" si="9">ROUND(H13*(1+$D69),2)</f>
        <v>0</v>
      </c>
      <c r="I14" s="221">
        <f t="shared" si="5"/>
        <v>54.115597212208606</v>
      </c>
      <c r="J14" s="221">
        <f t="shared" si="2"/>
        <v>180.14</v>
      </c>
      <c r="K14" s="219">
        <f t="shared" si="6"/>
        <v>0.62</v>
      </c>
      <c r="L14" s="210"/>
      <c r="N14" s="222"/>
      <c r="O14" s="227"/>
      <c r="P14" s="260">
        <f t="shared" si="7"/>
        <v>0</v>
      </c>
      <c r="Q14" s="228"/>
      <c r="R14" s="229"/>
    </row>
    <row r="15" spans="2:18">
      <c r="B15" s="230">
        <f t="shared" si="1"/>
        <v>2021</v>
      </c>
      <c r="C15" s="231"/>
      <c r="D15" s="219">
        <f t="shared" si="3"/>
        <v>142.38999999999999</v>
      </c>
      <c r="E15" s="219">
        <f t="shared" si="3"/>
        <v>41.8</v>
      </c>
      <c r="F15" s="221">
        <f t="shared" si="0"/>
        <v>55.332251862533049</v>
      </c>
      <c r="G15" s="219">
        <f t="shared" si="3"/>
        <v>0</v>
      </c>
      <c r="H15" s="219">
        <f t="shared" ref="H15" si="10">ROUND(H14*(1+$D70),2)</f>
        <v>0</v>
      </c>
      <c r="I15" s="221">
        <f t="shared" si="5"/>
        <v>55.332251862533049</v>
      </c>
      <c r="J15" s="221">
        <f t="shared" si="2"/>
        <v>184.19</v>
      </c>
      <c r="K15" s="219">
        <f t="shared" si="6"/>
        <v>0.63</v>
      </c>
      <c r="L15" s="210"/>
      <c r="N15" s="228"/>
      <c r="O15" s="228"/>
      <c r="P15" s="260">
        <f t="shared" si="7"/>
        <v>0</v>
      </c>
      <c r="Q15" s="228"/>
      <c r="R15" s="229"/>
    </row>
    <row r="16" spans="2:18">
      <c r="B16" s="230">
        <f t="shared" si="1"/>
        <v>2022</v>
      </c>
      <c r="C16" s="231"/>
      <c r="D16" s="219">
        <f t="shared" si="3"/>
        <v>145.6</v>
      </c>
      <c r="E16" s="219">
        <f t="shared" si="3"/>
        <v>42.74</v>
      </c>
      <c r="F16" s="221">
        <f t="shared" si="0"/>
        <v>56.578947368421055</v>
      </c>
      <c r="G16" s="219">
        <f t="shared" si="3"/>
        <v>0</v>
      </c>
      <c r="H16" s="219">
        <f t="shared" ref="H16" si="11">ROUND(H15*(1+$D71),2)</f>
        <v>0</v>
      </c>
      <c r="I16" s="221">
        <f t="shared" si="5"/>
        <v>56.578947368421055</v>
      </c>
      <c r="J16" s="221">
        <f t="shared" si="2"/>
        <v>188.34</v>
      </c>
      <c r="K16" s="219">
        <f t="shared" si="6"/>
        <v>0.64</v>
      </c>
      <c r="L16" s="210"/>
      <c r="N16" s="222"/>
      <c r="P16" s="260">
        <f t="shared" si="7"/>
        <v>0</v>
      </c>
    </row>
    <row r="17" spans="2:16">
      <c r="B17" s="230">
        <f t="shared" si="1"/>
        <v>2023</v>
      </c>
      <c r="C17" s="231"/>
      <c r="D17" s="219">
        <f t="shared" si="3"/>
        <v>148.94999999999999</v>
      </c>
      <c r="E17" s="219">
        <f t="shared" si="3"/>
        <v>43.72</v>
      </c>
      <c r="F17" s="221">
        <f t="shared" si="0"/>
        <v>57.879716414323482</v>
      </c>
      <c r="G17" s="219">
        <f t="shared" si="3"/>
        <v>0</v>
      </c>
      <c r="H17" s="219">
        <f t="shared" ref="H17" si="12">ROUND(H16*(1+$D72),2)</f>
        <v>0</v>
      </c>
      <c r="I17" s="221">
        <f t="shared" si="5"/>
        <v>57.879716414323482</v>
      </c>
      <c r="J17" s="221">
        <f t="shared" si="2"/>
        <v>192.67</v>
      </c>
      <c r="K17" s="219">
        <f t="shared" si="6"/>
        <v>0.65</v>
      </c>
      <c r="L17" s="210"/>
      <c r="N17" s="222"/>
      <c r="O17" s="227"/>
      <c r="P17" s="260">
        <f t="shared" si="7"/>
        <v>0</v>
      </c>
    </row>
    <row r="18" spans="2:16">
      <c r="B18" s="230">
        <f t="shared" si="1"/>
        <v>2024</v>
      </c>
      <c r="C18" s="231"/>
      <c r="D18" s="219">
        <f t="shared" si="3"/>
        <v>152.4</v>
      </c>
      <c r="E18" s="219">
        <f t="shared" si="3"/>
        <v>44.73</v>
      </c>
      <c r="F18" s="221">
        <f t="shared" si="0"/>
        <v>59.219538572458546</v>
      </c>
      <c r="G18" s="219">
        <f t="shared" si="3"/>
        <v>0</v>
      </c>
      <c r="H18" s="219">
        <f t="shared" ref="H18" si="13">ROUND(H17*(1+$D73),2)</f>
        <v>0</v>
      </c>
      <c r="I18" s="221">
        <f t="shared" si="5"/>
        <v>59.219538572458546</v>
      </c>
      <c r="J18" s="221">
        <f t="shared" si="2"/>
        <v>197.13</v>
      </c>
      <c r="K18" s="219">
        <f t="shared" si="6"/>
        <v>0.67</v>
      </c>
      <c r="L18" s="210"/>
      <c r="N18" s="222"/>
      <c r="O18" s="227"/>
      <c r="P18" s="260">
        <f t="shared" si="7"/>
        <v>0</v>
      </c>
    </row>
    <row r="19" spans="2:16">
      <c r="B19" s="230">
        <f t="shared" si="1"/>
        <v>2025</v>
      </c>
      <c r="C19" s="231"/>
      <c r="D19" s="219">
        <f t="shared" si="3"/>
        <v>155.93</v>
      </c>
      <c r="E19" s="219">
        <f t="shared" si="3"/>
        <v>45.77</v>
      </c>
      <c r="F19" s="221">
        <f t="shared" si="0"/>
        <v>60.592405671713543</v>
      </c>
      <c r="G19" s="219">
        <f t="shared" si="3"/>
        <v>0</v>
      </c>
      <c r="H19" s="219">
        <f t="shared" ref="H19" si="14">ROUND(H18*(1+$D74),2)</f>
        <v>0</v>
      </c>
      <c r="I19" s="221">
        <f t="shared" si="5"/>
        <v>60.592405671713543</v>
      </c>
      <c r="J19" s="221">
        <f t="shared" si="2"/>
        <v>201.7</v>
      </c>
      <c r="K19" s="219">
        <f t="shared" si="6"/>
        <v>0.69</v>
      </c>
      <c r="L19" s="210"/>
      <c r="N19" s="222"/>
      <c r="O19" s="227"/>
      <c r="P19" s="260">
        <f t="shared" si="7"/>
        <v>0</v>
      </c>
    </row>
    <row r="20" spans="2:16">
      <c r="B20" s="230">
        <f t="shared" si="1"/>
        <v>2026</v>
      </c>
      <c r="C20" s="231"/>
      <c r="D20" s="219">
        <f>ROUND(D19*(1+$G66),2)</f>
        <v>159.51</v>
      </c>
      <c r="E20" s="219">
        <f>ROUND(E19*(1+$G66),2)</f>
        <v>46.82</v>
      </c>
      <c r="F20" s="221">
        <f t="shared" si="0"/>
        <v>61.983297284306659</v>
      </c>
      <c r="G20" s="219">
        <f>ROUND(G19*(1+$G66),2)</f>
        <v>0</v>
      </c>
      <c r="H20" s="219">
        <f>ROUND(H19*(1+$G66),2)</f>
        <v>0</v>
      </c>
      <c r="I20" s="221">
        <f t="shared" si="5"/>
        <v>61.983297284306659</v>
      </c>
      <c r="J20" s="221">
        <f t="shared" si="2"/>
        <v>206.33</v>
      </c>
      <c r="K20" s="219">
        <f>ROUND(K19*(1+$G66),2)</f>
        <v>0.71</v>
      </c>
      <c r="L20" s="210"/>
      <c r="N20" s="222"/>
      <c r="O20" s="227"/>
      <c r="P20" s="260">
        <f>ROUND(P19*(1+$G66),2)</f>
        <v>0</v>
      </c>
    </row>
    <row r="21" spans="2:16">
      <c r="B21" s="230">
        <f t="shared" si="1"/>
        <v>2027</v>
      </c>
      <c r="C21" s="231"/>
      <c r="D21" s="219">
        <f t="shared" ref="D21:G28" si="15">ROUND(D20*(1+$G67),2)</f>
        <v>163.19999999999999</v>
      </c>
      <c r="E21" s="219">
        <f t="shared" si="15"/>
        <v>47.9</v>
      </c>
      <c r="F21" s="221">
        <f t="shared" si="0"/>
        <v>63.41624609468878</v>
      </c>
      <c r="G21" s="219">
        <f t="shared" si="15"/>
        <v>0</v>
      </c>
      <c r="H21" s="219">
        <f t="shared" ref="H21" si="16">ROUND(H20*(1+$G67),2)</f>
        <v>0</v>
      </c>
      <c r="I21" s="221">
        <f t="shared" si="5"/>
        <v>63.41624609468878</v>
      </c>
      <c r="J21" s="221">
        <f t="shared" si="2"/>
        <v>211.1</v>
      </c>
      <c r="K21" s="219">
        <f t="shared" ref="K21:K28" si="17">ROUND(K20*(1+$G67),2)</f>
        <v>0.73</v>
      </c>
      <c r="L21" s="210"/>
      <c r="N21" s="222"/>
      <c r="O21" s="227"/>
      <c r="P21" s="260">
        <f t="shared" ref="P21:P28" si="18">ROUND(P20*(1+$G67),2)</f>
        <v>0</v>
      </c>
    </row>
    <row r="22" spans="2:16">
      <c r="B22" s="230">
        <f t="shared" si="1"/>
        <v>2028</v>
      </c>
      <c r="C22" s="231"/>
      <c r="D22" s="219">
        <f t="shared" si="15"/>
        <v>167</v>
      </c>
      <c r="E22" s="219">
        <f t="shared" si="15"/>
        <v>49.01</v>
      </c>
      <c r="F22" s="221">
        <f t="shared" si="0"/>
        <v>64.891252102859895</v>
      </c>
      <c r="G22" s="219">
        <f t="shared" si="15"/>
        <v>0</v>
      </c>
      <c r="H22" s="219">
        <f t="shared" ref="H22" si="19">ROUND(H21*(1+$G68),2)</f>
        <v>0</v>
      </c>
      <c r="I22" s="221">
        <f t="shared" si="5"/>
        <v>64.891252102859895</v>
      </c>
      <c r="J22" s="221">
        <f t="shared" si="2"/>
        <v>216.01</v>
      </c>
      <c r="K22" s="219">
        <f t="shared" si="17"/>
        <v>0.75</v>
      </c>
      <c r="L22" s="210"/>
      <c r="N22" s="222"/>
      <c r="O22" s="227"/>
      <c r="P22" s="260">
        <f t="shared" si="18"/>
        <v>0</v>
      </c>
    </row>
    <row r="23" spans="2:16">
      <c r="B23" s="230">
        <f t="shared" si="1"/>
        <v>2029</v>
      </c>
      <c r="C23" s="231"/>
      <c r="D23" s="219">
        <f t="shared" si="15"/>
        <v>170.95</v>
      </c>
      <c r="E23" s="219">
        <f t="shared" si="15"/>
        <v>50.17</v>
      </c>
      <c r="F23" s="221">
        <f t="shared" si="0"/>
        <v>66.426339822158141</v>
      </c>
      <c r="G23" s="219">
        <f t="shared" si="15"/>
        <v>0</v>
      </c>
      <c r="H23" s="219">
        <f t="shared" ref="H23" si="20">ROUND(H22*(1+$G69),2)</f>
        <v>0</v>
      </c>
      <c r="I23" s="221">
        <f t="shared" si="5"/>
        <v>66.426339822158141</v>
      </c>
      <c r="J23" s="221">
        <f t="shared" si="2"/>
        <v>221.12</v>
      </c>
      <c r="K23" s="219">
        <f t="shared" si="17"/>
        <v>0.77</v>
      </c>
      <c r="L23" s="210"/>
      <c r="N23" s="222"/>
      <c r="O23" s="227"/>
      <c r="P23" s="260">
        <f t="shared" si="18"/>
        <v>0</v>
      </c>
    </row>
    <row r="24" spans="2:16">
      <c r="B24" s="230">
        <f t="shared" si="1"/>
        <v>2030</v>
      </c>
      <c r="C24" s="231"/>
      <c r="D24" s="219">
        <f t="shared" si="15"/>
        <v>175.02</v>
      </c>
      <c r="E24" s="219">
        <f t="shared" si="15"/>
        <v>51.36</v>
      </c>
      <c r="F24" s="221">
        <f t="shared" si="0"/>
        <v>68.006488824801735</v>
      </c>
      <c r="G24" s="219">
        <f t="shared" si="15"/>
        <v>0</v>
      </c>
      <c r="H24" s="219">
        <f t="shared" ref="H24" si="21">ROUND(H23*(1+$G70),2)</f>
        <v>0</v>
      </c>
      <c r="I24" s="221">
        <f t="shared" si="5"/>
        <v>68.006488824801735</v>
      </c>
      <c r="J24" s="221">
        <f t="shared" si="2"/>
        <v>226.38</v>
      </c>
      <c r="K24" s="219">
        <f t="shared" si="17"/>
        <v>0.79</v>
      </c>
      <c r="L24" s="210"/>
      <c r="N24" s="222"/>
      <c r="O24" s="227"/>
      <c r="P24" s="260">
        <f t="shared" si="18"/>
        <v>0</v>
      </c>
    </row>
    <row r="25" spans="2:16">
      <c r="B25" s="230">
        <f t="shared" si="1"/>
        <v>2031</v>
      </c>
      <c r="C25" s="231"/>
      <c r="D25" s="219">
        <f t="shared" si="15"/>
        <v>179.22</v>
      </c>
      <c r="E25" s="219">
        <f t="shared" si="15"/>
        <v>52.59</v>
      </c>
      <c r="F25" s="221">
        <f t="shared" si="0"/>
        <v>69.637707281903388</v>
      </c>
      <c r="G25" s="219">
        <f t="shared" si="15"/>
        <v>0</v>
      </c>
      <c r="H25" s="219">
        <f t="shared" ref="H25" si="22">ROUND(H24*(1+$G71),2)</f>
        <v>0</v>
      </c>
      <c r="I25" s="221">
        <f t="shared" si="5"/>
        <v>69.637707281903388</v>
      </c>
      <c r="J25" s="221">
        <f t="shared" si="2"/>
        <v>231.81</v>
      </c>
      <c r="K25" s="219">
        <f t="shared" si="17"/>
        <v>0.81</v>
      </c>
      <c r="L25" s="210"/>
      <c r="N25" s="222"/>
      <c r="O25" s="227"/>
      <c r="P25" s="260">
        <f t="shared" si="18"/>
        <v>0</v>
      </c>
    </row>
    <row r="26" spans="2:16">
      <c r="B26" s="230">
        <f t="shared" si="1"/>
        <v>2032</v>
      </c>
      <c r="C26" s="231"/>
      <c r="D26" s="219">
        <f t="shared" si="15"/>
        <v>183.53</v>
      </c>
      <c r="E26" s="219">
        <f t="shared" si="15"/>
        <v>53.86</v>
      </c>
      <c r="F26" s="221">
        <f t="shared" si="0"/>
        <v>71.313987022350403</v>
      </c>
      <c r="G26" s="219">
        <f t="shared" si="15"/>
        <v>0</v>
      </c>
      <c r="H26" s="219">
        <f t="shared" ref="H26" si="23">ROUND(H25*(1+$G72),2)</f>
        <v>0</v>
      </c>
      <c r="I26" s="221">
        <f t="shared" si="5"/>
        <v>71.313987022350403</v>
      </c>
      <c r="J26" s="221">
        <f t="shared" si="2"/>
        <v>237.39</v>
      </c>
      <c r="K26" s="219">
        <f t="shared" si="17"/>
        <v>0.83</v>
      </c>
      <c r="L26" s="210"/>
      <c r="N26" s="222"/>
      <c r="O26" s="227"/>
      <c r="P26" s="260">
        <f t="shared" si="18"/>
        <v>0</v>
      </c>
    </row>
    <row r="27" spans="2:16">
      <c r="B27" s="230">
        <f t="shared" si="1"/>
        <v>2033</v>
      </c>
      <c r="C27" s="231"/>
      <c r="D27" s="219">
        <f t="shared" si="15"/>
        <v>187.97</v>
      </c>
      <c r="E27" s="219">
        <f t="shared" si="15"/>
        <v>55.16</v>
      </c>
      <c r="F27" s="221">
        <f t="shared" si="0"/>
        <v>73.038332131699121</v>
      </c>
      <c r="G27" s="219">
        <f t="shared" si="15"/>
        <v>0</v>
      </c>
      <c r="H27" s="219">
        <f t="shared" ref="H27" si="24">ROUND(H26*(1+$G73),2)</f>
        <v>0</v>
      </c>
      <c r="I27" s="221">
        <f t="shared" si="5"/>
        <v>73.038332131699121</v>
      </c>
      <c r="J27" s="221">
        <f t="shared" si="2"/>
        <v>243.13</v>
      </c>
      <c r="K27" s="219">
        <f t="shared" si="17"/>
        <v>0.85</v>
      </c>
      <c r="L27" s="210"/>
      <c r="P27" s="260">
        <f t="shared" si="18"/>
        <v>0</v>
      </c>
    </row>
    <row r="28" spans="2:16">
      <c r="B28" s="230">
        <f t="shared" si="1"/>
        <v>2034</v>
      </c>
      <c r="C28" s="231"/>
      <c r="D28" s="219">
        <f t="shared" si="15"/>
        <v>192.52</v>
      </c>
      <c r="E28" s="219">
        <f t="shared" si="15"/>
        <v>56.5</v>
      </c>
      <c r="F28" s="221">
        <f t="shared" si="0"/>
        <v>74.807738524393187</v>
      </c>
      <c r="G28" s="219">
        <f t="shared" si="15"/>
        <v>0</v>
      </c>
      <c r="H28" s="219">
        <f t="shared" ref="H28" si="25">ROUND(H27*(1+$G74),2)</f>
        <v>0</v>
      </c>
      <c r="I28" s="221">
        <f t="shared" si="5"/>
        <v>74.807738524393187</v>
      </c>
      <c r="J28" s="221">
        <f t="shared" si="2"/>
        <v>249.02</v>
      </c>
      <c r="K28" s="219">
        <f t="shared" si="17"/>
        <v>0.87</v>
      </c>
      <c r="L28" s="210"/>
      <c r="P28" s="260">
        <f t="shared" si="18"/>
        <v>0</v>
      </c>
    </row>
    <row r="29" spans="2:16">
      <c r="B29" s="230">
        <f t="shared" si="1"/>
        <v>2035</v>
      </c>
      <c r="C29" s="231"/>
      <c r="D29" s="219">
        <f t="shared" ref="D29:E36" si="26">ROUND(D28*(1+$K66),2)</f>
        <v>197.17</v>
      </c>
      <c r="E29" s="219">
        <f t="shared" si="26"/>
        <v>57.87</v>
      </c>
      <c r="F29" s="221">
        <f t="shared" si="0"/>
        <v>76.616198029319875</v>
      </c>
      <c r="G29" s="219">
        <f t="shared" ref="G29:H36" si="27">ROUND(G28*(1+$K66),2)</f>
        <v>0</v>
      </c>
      <c r="H29" s="219">
        <f t="shared" si="27"/>
        <v>0</v>
      </c>
      <c r="I29" s="221">
        <f t="shared" si="5"/>
        <v>76.616198029319875</v>
      </c>
      <c r="J29" s="221">
        <f t="shared" si="2"/>
        <v>255.04</v>
      </c>
      <c r="K29" s="219">
        <f>ROUND(K28*(1+$K66),2)</f>
        <v>0.89</v>
      </c>
      <c r="L29" s="210"/>
      <c r="P29" s="260">
        <f>ROUND(P28*(1+$K66),2)</f>
        <v>0</v>
      </c>
    </row>
    <row r="30" spans="2:16">
      <c r="B30" s="230">
        <f t="shared" si="1"/>
        <v>2036</v>
      </c>
      <c r="C30" s="231"/>
      <c r="D30" s="219">
        <f t="shared" si="26"/>
        <v>201.96</v>
      </c>
      <c r="E30" s="219">
        <f t="shared" si="26"/>
        <v>59.28</v>
      </c>
      <c r="F30" s="221">
        <f t="shared" si="0"/>
        <v>78.478731074261006</v>
      </c>
      <c r="G30" s="219">
        <f t="shared" si="27"/>
        <v>0</v>
      </c>
      <c r="H30" s="219">
        <f t="shared" si="27"/>
        <v>0</v>
      </c>
      <c r="I30" s="221">
        <f t="shared" si="5"/>
        <v>78.478731074261006</v>
      </c>
      <c r="J30" s="221">
        <f t="shared" si="2"/>
        <v>261.24</v>
      </c>
      <c r="K30" s="219">
        <f t="shared" ref="K30:K36" si="28">ROUND(K29*(1+$K67),2)</f>
        <v>0.91</v>
      </c>
      <c r="L30" s="210"/>
      <c r="P30" s="260">
        <f t="shared" ref="P30:P36" si="29">ROUND(P29*(1+$K67),2)</f>
        <v>0</v>
      </c>
    </row>
    <row r="31" spans="2:16">
      <c r="B31" s="230">
        <f t="shared" si="1"/>
        <v>2037</v>
      </c>
      <c r="C31" s="231"/>
      <c r="D31" s="219">
        <f t="shared" si="26"/>
        <v>206.86</v>
      </c>
      <c r="E31" s="219">
        <f t="shared" si="26"/>
        <v>60.72</v>
      </c>
      <c r="F31" s="221">
        <f t="shared" si="0"/>
        <v>80.383321316991129</v>
      </c>
      <c r="G31" s="219">
        <f t="shared" si="27"/>
        <v>0</v>
      </c>
      <c r="H31" s="219">
        <f t="shared" si="27"/>
        <v>0</v>
      </c>
      <c r="I31" s="221">
        <f t="shared" si="5"/>
        <v>80.383321316991129</v>
      </c>
      <c r="J31" s="221">
        <f t="shared" si="2"/>
        <v>267.58</v>
      </c>
      <c r="K31" s="219">
        <f t="shared" si="28"/>
        <v>0.93</v>
      </c>
      <c r="L31" s="210"/>
      <c r="P31" s="260">
        <f t="shared" si="29"/>
        <v>0</v>
      </c>
    </row>
    <row r="32" spans="2:16">
      <c r="B32" s="230">
        <f t="shared" si="1"/>
        <v>2038</v>
      </c>
      <c r="C32" s="231"/>
      <c r="D32" s="219">
        <f t="shared" si="26"/>
        <v>211.91</v>
      </c>
      <c r="E32" s="219">
        <f t="shared" si="26"/>
        <v>62.2</v>
      </c>
      <c r="F32" s="221">
        <f t="shared" si="0"/>
        <v>82.344989185292008</v>
      </c>
      <c r="G32" s="219">
        <f t="shared" si="27"/>
        <v>0</v>
      </c>
      <c r="H32" s="219">
        <f t="shared" si="27"/>
        <v>0</v>
      </c>
      <c r="I32" s="221">
        <f t="shared" si="5"/>
        <v>82.344989185292008</v>
      </c>
      <c r="J32" s="221">
        <f t="shared" si="2"/>
        <v>274.11</v>
      </c>
      <c r="K32" s="219">
        <f t="shared" si="28"/>
        <v>0.95</v>
      </c>
      <c r="L32" s="210"/>
      <c r="P32" s="260">
        <f t="shared" si="29"/>
        <v>0</v>
      </c>
    </row>
    <row r="33" spans="2:16">
      <c r="B33" s="230">
        <f t="shared" si="1"/>
        <v>2039</v>
      </c>
      <c r="C33" s="231"/>
      <c r="D33" s="219">
        <f t="shared" si="26"/>
        <v>217.1</v>
      </c>
      <c r="E33" s="219">
        <f t="shared" si="26"/>
        <v>63.72</v>
      </c>
      <c r="F33" s="221">
        <f t="shared" si="0"/>
        <v>84.360730593607315</v>
      </c>
      <c r="G33" s="219">
        <f t="shared" si="27"/>
        <v>0</v>
      </c>
      <c r="H33" s="219">
        <f t="shared" si="27"/>
        <v>0</v>
      </c>
      <c r="I33" s="221">
        <f t="shared" si="5"/>
        <v>84.360730593607315</v>
      </c>
      <c r="J33" s="221">
        <f t="shared" si="2"/>
        <v>280.82</v>
      </c>
      <c r="K33" s="219">
        <f t="shared" si="28"/>
        <v>0.97</v>
      </c>
      <c r="L33" s="210"/>
      <c r="P33" s="260">
        <f t="shared" si="29"/>
        <v>0</v>
      </c>
    </row>
    <row r="34" spans="2:16">
      <c r="B34" s="230">
        <f t="shared" si="1"/>
        <v>2040</v>
      </c>
      <c r="C34" s="231"/>
      <c r="D34" s="219">
        <f t="shared" si="26"/>
        <v>222.4</v>
      </c>
      <c r="E34" s="219">
        <f t="shared" si="26"/>
        <v>65.28</v>
      </c>
      <c r="F34" s="221">
        <f t="shared" si="0"/>
        <v>86.421533285267969</v>
      </c>
      <c r="G34" s="219">
        <f t="shared" si="27"/>
        <v>0</v>
      </c>
      <c r="H34" s="219">
        <f t="shared" si="27"/>
        <v>0</v>
      </c>
      <c r="I34" s="221">
        <f t="shared" si="5"/>
        <v>86.421533285267969</v>
      </c>
      <c r="J34" s="221">
        <f t="shared" si="2"/>
        <v>287.68</v>
      </c>
      <c r="K34" s="219">
        <f t="shared" si="28"/>
        <v>0.99</v>
      </c>
      <c r="L34" s="210"/>
      <c r="P34" s="260">
        <f t="shared" si="29"/>
        <v>0</v>
      </c>
    </row>
    <row r="35" spans="2:16">
      <c r="B35" s="230">
        <f t="shared" si="1"/>
        <v>2041</v>
      </c>
      <c r="C35" s="231"/>
      <c r="D35" s="219">
        <f t="shared" si="26"/>
        <v>227.86</v>
      </c>
      <c r="E35" s="219">
        <f t="shared" si="26"/>
        <v>66.88</v>
      </c>
      <c r="F35" s="221">
        <f t="shared" si="0"/>
        <v>88.542417688055764</v>
      </c>
      <c r="G35" s="219">
        <f t="shared" si="27"/>
        <v>0</v>
      </c>
      <c r="H35" s="219">
        <f t="shared" si="27"/>
        <v>0</v>
      </c>
      <c r="I35" s="221">
        <f t="shared" si="5"/>
        <v>88.542417688055764</v>
      </c>
      <c r="J35" s="221">
        <f t="shared" si="2"/>
        <v>294.74</v>
      </c>
      <c r="K35" s="219">
        <f t="shared" si="28"/>
        <v>1.01</v>
      </c>
      <c r="L35" s="210"/>
      <c r="P35" s="260">
        <f t="shared" si="29"/>
        <v>0</v>
      </c>
    </row>
    <row r="36" spans="2:16">
      <c r="B36" s="230">
        <f t="shared" si="1"/>
        <v>2042</v>
      </c>
      <c r="C36" s="231"/>
      <c r="D36" s="219">
        <f t="shared" si="26"/>
        <v>233.47</v>
      </c>
      <c r="E36" s="219">
        <f t="shared" si="26"/>
        <v>68.53</v>
      </c>
      <c r="F36" s="221">
        <f t="shared" si="0"/>
        <v>90.723383801970684</v>
      </c>
      <c r="G36" s="219">
        <f t="shared" si="27"/>
        <v>0</v>
      </c>
      <c r="H36" s="219">
        <f t="shared" si="27"/>
        <v>0</v>
      </c>
      <c r="I36" s="221">
        <f t="shared" si="5"/>
        <v>90.723383801970684</v>
      </c>
      <c r="J36" s="221">
        <f t="shared" si="2"/>
        <v>302</v>
      </c>
      <c r="K36" s="219">
        <f t="shared" si="28"/>
        <v>1.03</v>
      </c>
      <c r="L36" s="210"/>
      <c r="P36" s="260">
        <f t="shared" si="29"/>
        <v>0</v>
      </c>
    </row>
    <row r="37" spans="2:16">
      <c r="B37" s="230"/>
      <c r="C37" s="223"/>
      <c r="D37" s="219"/>
      <c r="E37" s="219"/>
      <c r="F37" s="220"/>
      <c r="G37" s="219"/>
      <c r="H37" s="219"/>
      <c r="I37" s="221"/>
      <c r="J37" s="221"/>
      <c r="K37" s="233"/>
    </row>
    <row r="38" spans="2:16">
      <c r="B38" s="217"/>
      <c r="C38" s="223"/>
      <c r="D38" s="219"/>
      <c r="E38" s="219"/>
      <c r="F38" s="220"/>
      <c r="G38" s="219"/>
      <c r="H38" s="219"/>
      <c r="I38" s="221"/>
      <c r="J38" s="221"/>
      <c r="K38" s="233"/>
    </row>
    <row r="39" spans="2:16">
      <c r="B39" s="217"/>
      <c r="C39" s="223"/>
      <c r="D39" s="219"/>
      <c r="E39" s="219"/>
      <c r="F39" s="220"/>
      <c r="G39" s="219"/>
      <c r="H39" s="219"/>
      <c r="I39" s="221"/>
      <c r="J39" s="221"/>
      <c r="K39" s="233"/>
    </row>
    <row r="40" spans="2:16">
      <c r="B40" s="217"/>
      <c r="C40" s="223"/>
      <c r="D40" s="219"/>
      <c r="E40" s="219"/>
      <c r="F40" s="220"/>
      <c r="G40" s="219"/>
      <c r="H40" s="219"/>
      <c r="I40" s="221"/>
      <c r="J40" s="221"/>
      <c r="K40" s="233"/>
    </row>
    <row r="42" spans="2:16" ht="14.25">
      <c r="B42" s="234" t="s">
        <v>31</v>
      </c>
      <c r="C42" s="235"/>
      <c r="D42" s="235"/>
      <c r="E42" s="235"/>
      <c r="F42" s="235"/>
      <c r="G42" s="235"/>
      <c r="H42" s="235"/>
    </row>
    <row r="44" spans="2:16">
      <c r="B44" s="208" t="s">
        <v>112</v>
      </c>
      <c r="C44" s="236" t="s">
        <v>113</v>
      </c>
      <c r="D44" s="237" t="str">
        <f>'Table 3 200 MW (Wyo) 2033'!E68</f>
        <v xml:space="preserve">Plant Costs  - 2017 IRP - Table 6.1 &amp; 6.2 </v>
      </c>
    </row>
    <row r="45" spans="2:16">
      <c r="C45" s="236" t="str">
        <f>C7</f>
        <v>(a)</v>
      </c>
      <c r="D45" s="208" t="s">
        <v>114</v>
      </c>
    </row>
    <row r="46" spans="2:16">
      <c r="C46" s="236" t="str">
        <f>D7</f>
        <v>(b)</v>
      </c>
      <c r="D46" s="221" t="str">
        <f>"= "&amp;C7&amp;" x "&amp;C62</f>
        <v>= (a) x 0.0706748586244695</v>
      </c>
    </row>
    <row r="47" spans="2:16">
      <c r="C47" s="236" t="str">
        <f>F7</f>
        <v>(d)</v>
      </c>
      <c r="D47" s="221" t="str">
        <f>"= ("&amp;$D$7&amp;" + "&amp;$E$7&amp;") /  (8.76 x "&amp;TEXT(C63,"0.0%")&amp;")"</f>
        <v>= ((b) + (c)) /  (8.76 x 38.0%)</v>
      </c>
    </row>
    <row r="48" spans="2:16">
      <c r="C48" s="236" t="str">
        <f>I7</f>
        <v>(g)</v>
      </c>
      <c r="D48" s="221" t="str">
        <f>"= "&amp;$F$7&amp;" + "&amp;$H$7</f>
        <v>= (d) + (f)</v>
      </c>
    </row>
    <row r="49" spans="2:24">
      <c r="C49" s="236" t="str">
        <f>K7</f>
        <v>(h)</v>
      </c>
      <c r="D49" s="110" t="str">
        <f>D44</f>
        <v xml:space="preserve">Plant Costs  - 2017 IRP - Table 6.1 &amp; 6.2 </v>
      </c>
    </row>
    <row r="50" spans="2:24">
      <c r="C50" s="236"/>
      <c r="D50" s="221"/>
    </row>
    <row r="51" spans="2:24" ht="13.5" thickBot="1"/>
    <row r="52" spans="2:24" ht="13.5" thickBot="1">
      <c r="C52" s="58" t="str">
        <f>B2&amp;" - "&amp;B3</f>
        <v>2017 IRP ID Wind Resource - 38% Capacity Factor</v>
      </c>
      <c r="D52" s="238"/>
      <c r="E52" s="238"/>
      <c r="F52" s="238"/>
      <c r="G52" s="238"/>
      <c r="H52" s="238"/>
      <c r="I52" s="239"/>
      <c r="J52" s="239"/>
      <c r="K52" s="240"/>
    </row>
    <row r="53" spans="2:24" ht="13.5" thickBot="1">
      <c r="C53" s="241" t="s">
        <v>115</v>
      </c>
      <c r="D53" s="242" t="s">
        <v>116</v>
      </c>
      <c r="E53" s="242"/>
      <c r="F53" s="242"/>
      <c r="G53" s="242"/>
      <c r="H53" s="243"/>
      <c r="I53" s="239"/>
      <c r="J53" s="239"/>
      <c r="K53" s="240"/>
    </row>
    <row r="55" spans="2:24">
      <c r="B55" s="110" t="s">
        <v>102</v>
      </c>
      <c r="C55" s="244">
        <v>1811.0329095752811</v>
      </c>
      <c r="D55" s="208" t="s">
        <v>114</v>
      </c>
      <c r="H55" s="208" t="s">
        <v>9</v>
      </c>
    </row>
    <row r="56" spans="2:24">
      <c r="B56" s="110" t="s">
        <v>102</v>
      </c>
      <c r="C56" s="245">
        <v>37.565582271006477</v>
      </c>
      <c r="D56" s="208" t="s">
        <v>117</v>
      </c>
      <c r="H56" s="208" t="s">
        <v>9</v>
      </c>
    </row>
    <row r="57" spans="2:24">
      <c r="B57" s="110" t="s">
        <v>102</v>
      </c>
      <c r="C57" s="250">
        <v>0.57299999999999995</v>
      </c>
      <c r="D57" s="208" t="s">
        <v>122</v>
      </c>
      <c r="H57" s="208" t="s">
        <v>119</v>
      </c>
    </row>
    <row r="58" spans="2:24">
      <c r="B58" s="110" t="s">
        <v>102</v>
      </c>
      <c r="C58" s="245">
        <v>0</v>
      </c>
      <c r="D58" s="208" t="s">
        <v>118</v>
      </c>
      <c r="H58" s="208" t="s">
        <v>119</v>
      </c>
      <c r="K58" s="210"/>
      <c r="L58" s="246"/>
      <c r="M58" s="68"/>
      <c r="N58" s="247"/>
      <c r="O58" s="68"/>
      <c r="P58" s="247"/>
      <c r="Q58" s="68"/>
      <c r="R58" s="210"/>
      <c r="S58" s="210"/>
      <c r="T58" s="210"/>
      <c r="U58" s="210"/>
      <c r="V58" s="210"/>
      <c r="W58" s="210"/>
      <c r="X58" s="210"/>
    </row>
    <row r="59" spans="2:24">
      <c r="B59" s="110" t="s">
        <v>102</v>
      </c>
      <c r="C59" s="258"/>
      <c r="D59" s="208" t="s">
        <v>120</v>
      </c>
      <c r="H59" s="208" t="s">
        <v>119</v>
      </c>
      <c r="K59" s="248"/>
      <c r="L59" s="248"/>
      <c r="M59" s="249"/>
      <c r="N59" s="250"/>
      <c r="O59" s="247"/>
      <c r="P59" s="251"/>
      <c r="Q59" s="210"/>
      <c r="R59" s="210"/>
      <c r="S59" s="210"/>
      <c r="T59" s="210"/>
      <c r="U59" s="210"/>
      <c r="V59" s="210"/>
      <c r="W59" s="210"/>
      <c r="X59" s="210"/>
    </row>
    <row r="60" spans="2:24">
      <c r="K60" s="248"/>
      <c r="L60" s="248"/>
      <c r="M60" s="248"/>
      <c r="N60" s="210"/>
      <c r="O60" s="247"/>
      <c r="P60" s="251"/>
      <c r="Q60" s="210"/>
      <c r="R60" s="210"/>
      <c r="S60" s="210"/>
      <c r="T60" s="210"/>
      <c r="U60" s="210"/>
      <c r="V60" s="210"/>
      <c r="W60" s="210"/>
      <c r="X60" s="210"/>
    </row>
    <row r="61" spans="2:24">
      <c r="C61" s="252"/>
      <c r="K61" s="248"/>
      <c r="L61" s="248"/>
      <c r="M61" s="248"/>
      <c r="N61" s="210"/>
      <c r="O61" s="248"/>
      <c r="P61" s="251"/>
      <c r="S61" s="210"/>
      <c r="T61" s="210"/>
      <c r="U61" s="210"/>
      <c r="V61" s="210"/>
      <c r="W61" s="210"/>
      <c r="X61" s="210"/>
    </row>
    <row r="62" spans="2:24">
      <c r="C62" s="253">
        <v>7.0674858624469455E-2</v>
      </c>
      <c r="D62" s="208" t="s">
        <v>54</v>
      </c>
      <c r="K62" s="254"/>
      <c r="L62" s="255"/>
      <c r="M62" s="255"/>
      <c r="O62" s="256"/>
    </row>
    <row r="63" spans="2:24">
      <c r="C63" s="257">
        <v>0.38</v>
      </c>
      <c r="D63" s="208" t="s">
        <v>55</v>
      </c>
    </row>
    <row r="64" spans="2:24" ht="13.5" thickBot="1">
      <c r="D64" s="251"/>
    </row>
    <row r="65" spans="3:11" ht="13.5" thickBot="1">
      <c r="C65" s="54" t="str">
        <f>"Company Official Inflation Forecast Dated "&amp;TEXT('Table 4'!$G$5,"mmmm dd, yyyy")</f>
        <v>Company Official Inflation Forecast Dated March 31, 2017</v>
      </c>
      <c r="D65" s="238"/>
      <c r="E65" s="238"/>
      <c r="F65" s="238"/>
      <c r="G65" s="238"/>
      <c r="H65" s="238"/>
      <c r="I65" s="238"/>
      <c r="J65" s="238"/>
      <c r="K65" s="240"/>
    </row>
    <row r="66" spans="3:11">
      <c r="C66" s="135">
        <v>2017</v>
      </c>
      <c r="D66" s="57">
        <v>2.2092462442320437E-2</v>
      </c>
      <c r="E66" s="110"/>
      <c r="F66" s="135">
        <f>C74+1</f>
        <v>2026</v>
      </c>
      <c r="G66" s="57">
        <v>2.2944058791238842E-2</v>
      </c>
      <c r="H66" s="110"/>
      <c r="I66" s="135">
        <f>F74+1</f>
        <v>2035</v>
      </c>
      <c r="J66" s="135"/>
      <c r="K66" s="57">
        <v>2.4174683944208519E-2</v>
      </c>
    </row>
    <row r="67" spans="3:11">
      <c r="C67" s="135">
        <f t="shared" ref="C67:C74" si="30">C66+1</f>
        <v>2018</v>
      </c>
      <c r="D67" s="57">
        <v>2.1684070430924685E-2</v>
      </c>
      <c r="E67" s="110"/>
      <c r="F67" s="135">
        <f t="shared" ref="F67:F74" si="31">F66+1</f>
        <v>2027</v>
      </c>
      <c r="G67" s="57">
        <v>2.3164081218836952E-2</v>
      </c>
      <c r="H67" s="110"/>
      <c r="I67" s="135">
        <f t="shared" ref="I67:I74" si="32">I66+1</f>
        <v>2036</v>
      </c>
      <c r="J67" s="135"/>
      <c r="K67" s="57">
        <v>2.4311492116604327E-2</v>
      </c>
    </row>
    <row r="68" spans="3:11">
      <c r="C68" s="135">
        <f t="shared" si="30"/>
        <v>2019</v>
      </c>
      <c r="D68" s="57">
        <v>2.0023445288848141E-2</v>
      </c>
      <c r="E68" s="110"/>
      <c r="F68" s="135">
        <f t="shared" si="31"/>
        <v>2028</v>
      </c>
      <c r="G68" s="57">
        <v>2.3269517424980624E-2</v>
      </c>
      <c r="H68" s="110"/>
      <c r="I68" s="135">
        <f t="shared" si="32"/>
        <v>2037</v>
      </c>
      <c r="J68" s="135"/>
      <c r="K68" s="57">
        <v>2.4277391473133791E-2</v>
      </c>
    </row>
    <row r="69" spans="3:11">
      <c r="C69" s="135">
        <f t="shared" si="30"/>
        <v>2020</v>
      </c>
      <c r="D69" s="57">
        <v>2.1423649370385656E-2</v>
      </c>
      <c r="E69" s="110"/>
      <c r="F69" s="135">
        <f t="shared" si="31"/>
        <v>2029</v>
      </c>
      <c r="G69" s="57">
        <v>2.3660062349176059E-2</v>
      </c>
      <c r="H69" s="110"/>
      <c r="I69" s="135">
        <f t="shared" si="32"/>
        <v>2038</v>
      </c>
      <c r="J69" s="135"/>
      <c r="K69" s="57">
        <v>2.4418737348747444E-2</v>
      </c>
    </row>
    <row r="70" spans="3:11">
      <c r="C70" s="135">
        <f t="shared" si="30"/>
        <v>2021</v>
      </c>
      <c r="D70" s="57">
        <v>2.2444603435442634E-2</v>
      </c>
      <c r="E70" s="110"/>
      <c r="F70" s="135">
        <f t="shared" si="31"/>
        <v>2030</v>
      </c>
      <c r="G70" s="57">
        <v>2.3797996946838929E-2</v>
      </c>
      <c r="H70" s="110"/>
      <c r="I70" s="135">
        <f t="shared" si="32"/>
        <v>2039</v>
      </c>
      <c r="J70" s="135"/>
      <c r="K70" s="57">
        <v>2.4490791911648602E-2</v>
      </c>
    </row>
    <row r="71" spans="3:11">
      <c r="C71" s="135">
        <f t="shared" si="30"/>
        <v>2022</v>
      </c>
      <c r="D71" s="57">
        <v>2.2559296067847567E-2</v>
      </c>
      <c r="E71" s="110"/>
      <c r="F71" s="135">
        <f t="shared" si="31"/>
        <v>2031</v>
      </c>
      <c r="G71" s="57">
        <v>2.4014000123530499E-2</v>
      </c>
      <c r="H71" s="110"/>
      <c r="I71" s="135">
        <f t="shared" si="32"/>
        <v>2040</v>
      </c>
      <c r="J71" s="135"/>
      <c r="K71" s="57">
        <v>2.442458536688985E-2</v>
      </c>
    </row>
    <row r="72" spans="3:11" s="210" customFormat="1">
      <c r="C72" s="135">
        <f t="shared" si="30"/>
        <v>2023</v>
      </c>
      <c r="D72" s="57">
        <v>2.3031082544693549E-2</v>
      </c>
      <c r="E72" s="112"/>
      <c r="F72" s="135">
        <f t="shared" si="31"/>
        <v>2032</v>
      </c>
      <c r="G72" s="57">
        <v>2.4075090077113837E-2</v>
      </c>
      <c r="H72" s="112"/>
      <c r="I72" s="135">
        <f t="shared" si="32"/>
        <v>2041</v>
      </c>
      <c r="J72" s="135"/>
      <c r="K72" s="57">
        <v>2.4530694634797623E-2</v>
      </c>
    </row>
    <row r="73" spans="3:11" s="210" customFormat="1">
      <c r="C73" s="135">
        <f t="shared" si="30"/>
        <v>2024</v>
      </c>
      <c r="D73" s="57">
        <v>2.3134274986934988E-2</v>
      </c>
      <c r="E73" s="112"/>
      <c r="F73" s="135">
        <f t="shared" si="31"/>
        <v>2033</v>
      </c>
      <c r="G73" s="57">
        <v>2.4191075903759129E-2</v>
      </c>
      <c r="H73" s="112"/>
      <c r="I73" s="135">
        <f t="shared" si="32"/>
        <v>2042</v>
      </c>
      <c r="J73" s="135"/>
      <c r="K73" s="57">
        <v>2.4630996146588036E-2</v>
      </c>
    </row>
    <row r="74" spans="3:11" s="210" customFormat="1">
      <c r="C74" s="135">
        <f t="shared" si="30"/>
        <v>2025</v>
      </c>
      <c r="D74" s="57">
        <v>2.3159080336675242E-2</v>
      </c>
      <c r="E74" s="112"/>
      <c r="F74" s="135">
        <f t="shared" si="31"/>
        <v>2034</v>
      </c>
      <c r="G74" s="57">
        <v>2.4219456505286896E-2</v>
      </c>
      <c r="H74" s="112"/>
      <c r="I74" s="135">
        <f t="shared" si="32"/>
        <v>2043</v>
      </c>
      <c r="J74" s="135"/>
      <c r="K74" s="57">
        <v>2.4704209858992465E-2</v>
      </c>
    </row>
    <row r="75" spans="3:11" s="210" customFormat="1"/>
    <row r="76" spans="3:11" s="210" customFormat="1"/>
    <row r="93" spans="3:4">
      <c r="C93" s="247"/>
      <c r="D93" s="251"/>
    </row>
    <row r="94" spans="3:4">
      <c r="C94" s="247"/>
      <c r="D94" s="251"/>
    </row>
    <row r="95" spans="3:4">
      <c r="C95" s="247"/>
      <c r="D95" s="251"/>
    </row>
    <row r="96" spans="3:4">
      <c r="C96" s="247"/>
      <c r="D96" s="251"/>
    </row>
    <row r="97" spans="3:4">
      <c r="C97" s="247"/>
      <c r="D97" s="251"/>
    </row>
    <row r="98" spans="3:4">
      <c r="C98" s="247"/>
      <c r="D98" s="251"/>
    </row>
    <row r="99" spans="3:4">
      <c r="C99" s="247"/>
      <c r="D99" s="251"/>
    </row>
    <row r="100" spans="3:4">
      <c r="C100" s="247"/>
      <c r="D100" s="251"/>
    </row>
    <row r="101" spans="3:4">
      <c r="C101" s="247"/>
      <c r="D101" s="251"/>
    </row>
    <row r="102" spans="3:4">
      <c r="C102" s="247"/>
      <c r="D102" s="251"/>
    </row>
  </sheetData>
  <printOptions horizontalCentered="1"/>
  <pageMargins left="0.8" right="0.3" top="0.4" bottom="0.4" header="0.5" footer="0.2"/>
  <pageSetup scale="55" orientation="landscape" r:id="rId1"/>
  <headerFooter alignWithMargins="0"/>
  <rowBreaks count="1" manualBreakCount="1">
    <brk id="51" max="10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41"/>
  <sheetViews>
    <sheetView view="pageBreakPreview" zoomScale="85" zoomScaleNormal="100" zoomScaleSheetLayoutView="85" workbookViewId="0">
      <pane xSplit="2" ySplit="6" topLeftCell="C7" activePane="bottomRight" state="frozen"/>
      <selection activeCell="E15" sqref="E15"/>
      <selection pane="topRight" activeCell="E15" sqref="E15"/>
      <selection pane="bottomLeft" activeCell="E15" sqref="E15"/>
      <selection pane="bottomRight" activeCell="C24" sqref="C24"/>
    </sheetView>
  </sheetViews>
  <sheetFormatPr defaultRowHeight="12.75"/>
  <cols>
    <col min="1" max="1" width="2.83203125" style="4" customWidth="1"/>
    <col min="2" max="2" width="7" style="4" customWidth="1"/>
    <col min="3" max="12" width="10.1640625" style="4" customWidth="1"/>
    <col min="13" max="13" width="10.1640625" style="6" customWidth="1"/>
    <col min="14" max="15" width="10.1640625" style="4" customWidth="1"/>
    <col min="16" max="16" width="1.6640625" style="4" customWidth="1"/>
    <col min="17" max="16384" width="9.33203125" style="4"/>
  </cols>
  <sheetData>
    <row r="1" spans="2:16" s="292" customFormat="1" ht="15.75" hidden="1">
      <c r="B1" s="1" t="s">
        <v>52</v>
      </c>
      <c r="C1" s="1"/>
      <c r="D1" s="1"/>
      <c r="E1" s="1"/>
      <c r="F1" s="1"/>
      <c r="G1" s="289"/>
      <c r="H1" s="1"/>
      <c r="I1" s="1"/>
      <c r="J1" s="1"/>
      <c r="K1" s="1"/>
      <c r="L1" s="290"/>
      <c r="M1" s="291"/>
      <c r="N1" s="291"/>
      <c r="O1" s="291"/>
      <c r="P1" s="291"/>
    </row>
    <row r="2" spans="2:16" s="292" customFormat="1" ht="5.25" customHeight="1">
      <c r="B2" s="1"/>
      <c r="C2" s="1"/>
      <c r="D2" s="1"/>
      <c r="E2" s="1"/>
      <c r="F2" s="1"/>
      <c r="G2" s="289"/>
      <c r="H2" s="1"/>
      <c r="I2" s="1"/>
      <c r="J2" s="1"/>
      <c r="K2" s="1"/>
      <c r="L2" s="290"/>
      <c r="M2" s="291"/>
      <c r="N2" s="291"/>
      <c r="O2" s="291"/>
      <c r="P2" s="291"/>
    </row>
    <row r="3" spans="2:16" s="292" customFormat="1" ht="15.75">
      <c r="B3" s="1" t="s">
        <v>158</v>
      </c>
      <c r="C3" s="1"/>
      <c r="D3" s="1"/>
      <c r="E3" s="1"/>
      <c r="F3" s="1"/>
      <c r="G3" s="289"/>
      <c r="H3" s="1"/>
      <c r="I3" s="1"/>
      <c r="J3" s="1"/>
      <c r="K3" s="1"/>
      <c r="L3" s="290"/>
      <c r="M3" s="291"/>
      <c r="N3" s="291"/>
      <c r="O3" s="291"/>
      <c r="P3" s="291"/>
    </row>
    <row r="4" spans="2:16" s="294" customFormat="1" ht="15">
      <c r="B4" s="5" t="s">
        <v>159</v>
      </c>
      <c r="C4" s="5"/>
      <c r="D4" s="5"/>
      <c r="E4" s="5"/>
      <c r="F4" s="5"/>
      <c r="G4" s="5"/>
      <c r="H4" s="5"/>
      <c r="I4" s="5"/>
      <c r="J4" s="5"/>
      <c r="K4" s="5"/>
      <c r="L4" s="5"/>
      <c r="M4" s="293"/>
      <c r="N4" s="293"/>
      <c r="O4" s="293"/>
      <c r="P4" s="293"/>
    </row>
    <row r="5" spans="2:16" s="294" customFormat="1" ht="15">
      <c r="B5" s="5" t="str">
        <f ca="1">'Table 1'!B5</f>
        <v>Utah Sch 37 Solar T - 10.0 MW and 31.1% CF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</row>
    <row r="6" spans="2:16" s="294" customFormat="1" ht="15" hidden="1"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293"/>
      <c r="N6" s="293"/>
      <c r="O6" s="293"/>
      <c r="P6" s="293"/>
    </row>
    <row r="7" spans="2:16">
      <c r="D7" s="295"/>
      <c r="E7" s="295"/>
      <c r="F7" s="295"/>
      <c r="G7" s="296"/>
      <c r="H7" s="296"/>
      <c r="I7" s="296"/>
      <c r="J7" s="296"/>
      <c r="K7" s="296"/>
      <c r="L7" s="296"/>
      <c r="M7" s="297"/>
    </row>
    <row r="8" spans="2:16">
      <c r="B8" s="298" t="s">
        <v>0</v>
      </c>
      <c r="C8" s="298"/>
      <c r="D8" s="299" t="s">
        <v>160</v>
      </c>
      <c r="E8" s="300"/>
      <c r="F8" s="300"/>
      <c r="G8" s="299"/>
      <c r="H8" s="299"/>
      <c r="I8" s="301" t="s">
        <v>161</v>
      </c>
      <c r="J8" s="302"/>
      <c r="K8" s="302"/>
      <c r="L8" s="303"/>
      <c r="M8" s="304" t="s">
        <v>160</v>
      </c>
      <c r="N8" s="305"/>
      <c r="O8" s="306"/>
    </row>
    <row r="9" spans="2:16">
      <c r="B9" s="307"/>
      <c r="C9" s="307" t="s">
        <v>162</v>
      </c>
      <c r="D9" s="308" t="s">
        <v>163</v>
      </c>
      <c r="E9" s="309" t="s">
        <v>164</v>
      </c>
      <c r="F9" s="309" t="s">
        <v>165</v>
      </c>
      <c r="G9" s="309" t="s">
        <v>166</v>
      </c>
      <c r="H9" s="310" t="s">
        <v>167</v>
      </c>
      <c r="I9" s="286" t="s">
        <v>168</v>
      </c>
      <c r="J9" s="286" t="s">
        <v>169</v>
      </c>
      <c r="K9" s="286" t="s">
        <v>170</v>
      </c>
      <c r="L9" s="286" t="s">
        <v>171</v>
      </c>
      <c r="M9" s="308" t="s">
        <v>172</v>
      </c>
      <c r="N9" s="309" t="s">
        <v>173</v>
      </c>
      <c r="O9" s="310" t="s">
        <v>174</v>
      </c>
    </row>
    <row r="10" spans="2:16" ht="12.75" customHeight="1">
      <c r="B10" s="7"/>
      <c r="C10" s="7"/>
      <c r="D10" s="311"/>
      <c r="E10" s="311"/>
      <c r="F10" s="311"/>
      <c r="G10" s="311"/>
      <c r="H10" s="311"/>
      <c r="I10" s="311"/>
      <c r="J10" s="311"/>
      <c r="K10" s="311"/>
      <c r="L10" s="311"/>
      <c r="M10" s="311"/>
      <c r="N10" s="311"/>
      <c r="O10" s="6"/>
    </row>
    <row r="11" spans="2:16" ht="12.75" customHeight="1">
      <c r="B11" s="312" t="s">
        <v>175</v>
      </c>
      <c r="C11" s="312"/>
      <c r="E11" s="295"/>
      <c r="F11" s="295"/>
      <c r="G11" s="295"/>
      <c r="H11" s="295"/>
      <c r="I11" s="295"/>
      <c r="J11" s="295"/>
      <c r="K11" s="295"/>
      <c r="L11" s="295"/>
      <c r="M11" s="295"/>
      <c r="N11" s="295"/>
      <c r="O11" s="6"/>
    </row>
    <row r="12" spans="2:16" ht="12.75" hidden="1" customHeight="1">
      <c r="B12" s="318">
        <v>2017</v>
      </c>
      <c r="C12" s="319"/>
      <c r="D12" s="9"/>
      <c r="E12" s="9"/>
      <c r="F12" s="9"/>
      <c r="G12" s="9"/>
      <c r="H12" s="14"/>
      <c r="I12" s="320">
        <f t="array" ref="I12:O12">TRANSPOSE('Table 5'!G13:G19)</f>
        <v>16.239534371550985</v>
      </c>
      <c r="J12" s="321">
        <v>21.735333580409904</v>
      </c>
      <c r="K12" s="321">
        <v>21.309054749651899</v>
      </c>
      <c r="L12" s="322">
        <v>17.293215079063113</v>
      </c>
      <c r="M12" s="320">
        <v>17.972423775326295</v>
      </c>
      <c r="N12" s="321">
        <v>17.802465434651893</v>
      </c>
      <c r="O12" s="322">
        <v>19.801976110993273</v>
      </c>
    </row>
    <row r="13" spans="2:16" ht="12.75" customHeight="1">
      <c r="B13" s="16">
        <f>YEAR('Table 5'!B20)</f>
        <v>2018</v>
      </c>
      <c r="C13" s="335">
        <f>'[8]Avoided Costs'!C7</f>
        <v>19.50916339564699</v>
      </c>
      <c r="D13" s="336">
        <f>'[8]Avoided Costs'!D7</f>
        <v>23.376925362945823</v>
      </c>
      <c r="E13" s="336">
        <f>'[8]Avoided Costs'!E7</f>
        <v>23.752279242997201</v>
      </c>
      <c r="F13" s="336">
        <f>'[8]Avoided Costs'!F7</f>
        <v>22.350760150525204</v>
      </c>
      <c r="G13" s="336">
        <f>'[8]Avoided Costs'!G7</f>
        <v>17.705567755669264</v>
      </c>
      <c r="H13" s="337">
        <f>'[8]Avoided Costs'!H7</f>
        <v>16.236744900440804</v>
      </c>
      <c r="I13" s="338">
        <f>'[8]Avoided Costs'!I7</f>
        <v>16.598305674735247</v>
      </c>
      <c r="J13" s="336">
        <f>'[8]Avoided Costs'!J7</f>
        <v>22.215520621206416</v>
      </c>
      <c r="K13" s="336">
        <f>'[8]Avoided Costs'!K7</f>
        <v>21.779824241389935</v>
      </c>
      <c r="L13" s="337">
        <f>'[8]Avoided Costs'!L7</f>
        <v>17.675264783704286</v>
      </c>
      <c r="M13" s="338">
        <f>'[8]Avoided Costs'!M7</f>
        <v>18.369478872580157</v>
      </c>
      <c r="N13" s="336">
        <f>'[8]Avoided Costs'!N7</f>
        <v>18.195765733647647</v>
      </c>
      <c r="O13" s="337">
        <f>'[8]Avoided Costs'!O7</f>
        <v>20.23945052450912</v>
      </c>
    </row>
    <row r="14" spans="2:16" ht="12.75" customHeight="1">
      <c r="B14" s="16">
        <f>B13+1</f>
        <v>2019</v>
      </c>
      <c r="C14" s="335">
        <f>'[8]Avoided Costs'!C8</f>
        <v>17.886180915272252</v>
      </c>
      <c r="D14" s="336">
        <f>'[8]Avoided Costs'!D8</f>
        <v>21.350007823588992</v>
      </c>
      <c r="E14" s="336">
        <f>'[8]Avoided Costs'!E8</f>
        <v>7.2316760990558429</v>
      </c>
      <c r="F14" s="336">
        <f>'[8]Avoided Costs'!F8</f>
        <v>16.686988333527527</v>
      </c>
      <c r="G14" s="336">
        <f>'[8]Avoided Costs'!G8</f>
        <v>16.029403419556601</v>
      </c>
      <c r="H14" s="337">
        <f>'[8]Avoided Costs'!H8</f>
        <v>15.512385378263602</v>
      </c>
      <c r="I14" s="338">
        <f>'[8]Avoided Costs'!I8</f>
        <v>16.232996870416571</v>
      </c>
      <c r="J14" s="336">
        <f>'[8]Avoided Costs'!J8</f>
        <v>24.822284374086308</v>
      </c>
      <c r="K14" s="336">
        <f>'[8]Avoided Costs'!K8</f>
        <v>21.644059390731716</v>
      </c>
      <c r="L14" s="337">
        <f>'[8]Avoided Costs'!L8</f>
        <v>17.672081039770468</v>
      </c>
      <c r="M14" s="338">
        <f>'[8]Avoided Costs'!M8</f>
        <v>17.944949807045816</v>
      </c>
      <c r="N14" s="336">
        <f>'[8]Avoided Costs'!N8</f>
        <v>16.833684771094042</v>
      </c>
      <c r="O14" s="337">
        <f>'[8]Avoided Costs'!O8</f>
        <v>19.567868461531649</v>
      </c>
    </row>
    <row r="15" spans="2:16" ht="12.75" customHeight="1">
      <c r="B15" s="16">
        <f t="shared" ref="B15:B32" si="0">B14+1</f>
        <v>2020</v>
      </c>
      <c r="C15" s="335">
        <f>'[8]Avoided Costs'!C9</f>
        <v>16.859308630652169</v>
      </c>
      <c r="D15" s="336">
        <f>'[8]Avoided Costs'!D9</f>
        <v>16.260424564664859</v>
      </c>
      <c r="E15" s="336">
        <f>'[8]Avoided Costs'!E9</f>
        <v>16.838815984782002</v>
      </c>
      <c r="F15" s="336">
        <f>'[8]Avoided Costs'!F9</f>
        <v>16.418522109408485</v>
      </c>
      <c r="G15" s="336">
        <f>'[8]Avoided Costs'!G9</f>
        <v>13.685394910930535</v>
      </c>
      <c r="H15" s="337">
        <f>'[8]Avoided Costs'!H9</f>
        <v>15.095825070526312</v>
      </c>
      <c r="I15" s="338">
        <f>'[8]Avoided Costs'!I9</f>
        <v>15.087654347200973</v>
      </c>
      <c r="J15" s="336">
        <f>'[8]Avoided Costs'!J9</f>
        <v>21.365601758221679</v>
      </c>
      <c r="K15" s="336">
        <f>'[8]Avoided Costs'!K9</f>
        <v>19.568870987632849</v>
      </c>
      <c r="L15" s="337">
        <f>'[8]Avoided Costs'!L9</f>
        <v>15.972143967147732</v>
      </c>
      <c r="M15" s="338">
        <f>'[8]Avoided Costs'!M9</f>
        <v>16.957134668961398</v>
      </c>
      <c r="N15" s="336">
        <f>'[8]Avoided Costs'!N9</f>
        <v>15.741891851998618</v>
      </c>
      <c r="O15" s="337">
        <f>'[8]Avoided Costs'!O9</f>
        <v>20.341416772297453</v>
      </c>
    </row>
    <row r="16" spans="2:16" ht="12.75" customHeight="1">
      <c r="B16" s="16">
        <f t="shared" si="0"/>
        <v>2021</v>
      </c>
      <c r="C16" s="335">
        <f>'[8]Avoided Costs'!C10</f>
        <v>15.675021793018079</v>
      </c>
      <c r="D16" s="336">
        <f>'[8]Avoided Costs'!D10</f>
        <v>17.474751947288272</v>
      </c>
      <c r="E16" s="336">
        <f>'[8]Avoided Costs'!E10</f>
        <v>16.670716015097021</v>
      </c>
      <c r="F16" s="336">
        <f>'[8]Avoided Costs'!F10</f>
        <v>15.953478465048343</v>
      </c>
      <c r="G16" s="336">
        <f>'[8]Avoided Costs'!G10</f>
        <v>12.193244433107933</v>
      </c>
      <c r="H16" s="337">
        <f>'[8]Avoided Costs'!H10</f>
        <v>12.662334933463734</v>
      </c>
      <c r="I16" s="338">
        <f>'[8]Avoided Costs'!I10</f>
        <v>13.484397961372132</v>
      </c>
      <c r="J16" s="336">
        <f>'[8]Avoided Costs'!J10</f>
        <v>19.90246253634011</v>
      </c>
      <c r="K16" s="336">
        <f>'[8]Avoided Costs'!K10</f>
        <v>17.510487931640423</v>
      </c>
      <c r="L16" s="337">
        <f>'[8]Avoided Costs'!L10</f>
        <v>14.880451528045176</v>
      </c>
      <c r="M16" s="338">
        <f>'[8]Avoided Costs'!M10</f>
        <v>16.387040575431147</v>
      </c>
      <c r="N16" s="336">
        <f>'[8]Avoided Costs'!N10</f>
        <v>16.325816389999606</v>
      </c>
      <c r="O16" s="337">
        <f>'[8]Avoided Costs'!O10</f>
        <v>18.300364137149476</v>
      </c>
    </row>
    <row r="17" spans="2:15" ht="12.75" customHeight="1">
      <c r="B17" s="16">
        <f t="shared" si="0"/>
        <v>2022</v>
      </c>
      <c r="C17" s="335">
        <f>'[8]Avoided Costs'!C11</f>
        <v>16.534934464095738</v>
      </c>
      <c r="D17" s="336">
        <f>'[8]Avoided Costs'!D11</f>
        <v>17.824748580879675</v>
      </c>
      <c r="E17" s="336">
        <f>'[8]Avoided Costs'!E11</f>
        <v>17.184903558641718</v>
      </c>
      <c r="F17" s="336">
        <f>'[8]Avoided Costs'!F11</f>
        <v>16.589335056481268</v>
      </c>
      <c r="G17" s="336">
        <f>'[8]Avoided Costs'!G11</f>
        <v>12.917920118643805</v>
      </c>
      <c r="H17" s="337">
        <f>'[8]Avoided Costs'!H11</f>
        <v>13.353023306831131</v>
      </c>
      <c r="I17" s="338">
        <f>'[8]Avoided Costs'!I11</f>
        <v>13.864505059485857</v>
      </c>
      <c r="J17" s="336">
        <f>'[8]Avoided Costs'!J11</f>
        <v>21.531683229204894</v>
      </c>
      <c r="K17" s="336">
        <f>'[8]Avoided Costs'!K11</f>
        <v>18.940251346055874</v>
      </c>
      <c r="L17" s="337">
        <f>'[8]Avoided Costs'!L11</f>
        <v>15.832342896752809</v>
      </c>
      <c r="M17" s="338">
        <f>'[8]Avoided Costs'!M11</f>
        <v>17.669462696941032</v>
      </c>
      <c r="N17" s="336">
        <f>'[8]Avoided Costs'!N11</f>
        <v>17.289741422951099</v>
      </c>
      <c r="O17" s="337">
        <f>'[8]Avoided Costs'!O11</f>
        <v>18.16029325876794</v>
      </c>
    </row>
    <row r="18" spans="2:15" ht="12.75" customHeight="1">
      <c r="B18" s="16">
        <f t="shared" si="0"/>
        <v>2023</v>
      </c>
      <c r="C18" s="335">
        <f>'[8]Avoided Costs'!C12</f>
        <v>18.13855829703034</v>
      </c>
      <c r="D18" s="336">
        <f>'[8]Avoided Costs'!D12</f>
        <v>19.112251182276143</v>
      </c>
      <c r="E18" s="336">
        <f>'[8]Avoided Costs'!E12</f>
        <v>18.174436783782742</v>
      </c>
      <c r="F18" s="336">
        <f>'[8]Avoided Costs'!F12</f>
        <v>17.314261429613492</v>
      </c>
      <c r="G18" s="336">
        <f>'[8]Avoided Costs'!G12</f>
        <v>13.818526273919078</v>
      </c>
      <c r="H18" s="337">
        <f>'[8]Avoided Costs'!H12</f>
        <v>16.01670251799667</v>
      </c>
      <c r="I18" s="338">
        <f>'[8]Avoided Costs'!I12</f>
        <v>16.163045996432356</v>
      </c>
      <c r="J18" s="336">
        <f>'[8]Avoided Costs'!J12</f>
        <v>22.671367969727303</v>
      </c>
      <c r="K18" s="336">
        <f>'[8]Avoided Costs'!K12</f>
        <v>19.445016725548633</v>
      </c>
      <c r="L18" s="337">
        <f>'[8]Avoided Costs'!L12</f>
        <v>18.330112470905362</v>
      </c>
      <c r="M18" s="338">
        <f>'[8]Avoided Costs'!M12</f>
        <v>19.426219209637495</v>
      </c>
      <c r="N18" s="336">
        <f>'[8]Avoided Costs'!N12</f>
        <v>18.147097438428414</v>
      </c>
      <c r="O18" s="337">
        <f>'[8]Avoided Costs'!O12</f>
        <v>22.232347664650309</v>
      </c>
    </row>
    <row r="19" spans="2:15" ht="12.75" customHeight="1">
      <c r="B19" s="16">
        <f t="shared" si="0"/>
        <v>2024</v>
      </c>
      <c r="C19" s="335">
        <f>'[8]Avoided Costs'!C13</f>
        <v>17.854739373368453</v>
      </c>
      <c r="D19" s="336">
        <f>'[8]Avoided Costs'!D13</f>
        <v>-33.329071417973203</v>
      </c>
      <c r="E19" s="336">
        <f>'[8]Avoided Costs'!E13</f>
        <v>18.794975075025221</v>
      </c>
      <c r="F19" s="336">
        <f>'[8]Avoided Costs'!F13</f>
        <v>18.58505027785467</v>
      </c>
      <c r="G19" s="336">
        <f>'[8]Avoided Costs'!G13</f>
        <v>15.781163226362034</v>
      </c>
      <c r="H19" s="337">
        <f>'[8]Avoided Costs'!H13</f>
        <v>19.880953449256015</v>
      </c>
      <c r="I19" s="338">
        <f>'[8]Avoided Costs'!I13</f>
        <v>19.342564350254541</v>
      </c>
      <c r="J19" s="336">
        <f>'[8]Avoided Costs'!J13</f>
        <v>25.336785806797383</v>
      </c>
      <c r="K19" s="336">
        <f>'[8]Avoided Costs'!K13</f>
        <v>23.043547864070042</v>
      </c>
      <c r="L19" s="337">
        <f>'[8]Avoided Costs'!L13</f>
        <v>20.619134880375995</v>
      </c>
      <c r="M19" s="338">
        <f>'[8]Avoided Costs'!M13</f>
        <v>20.89560659456609</v>
      </c>
      <c r="N19" s="336">
        <f>'[8]Avoided Costs'!N13</f>
        <v>18.431694951292837</v>
      </c>
      <c r="O19" s="337">
        <f>'[8]Avoided Costs'!O13</f>
        <v>24.098319717309483</v>
      </c>
    </row>
    <row r="20" spans="2:15" ht="12.75" customHeight="1">
      <c r="B20" s="16">
        <f t="shared" si="0"/>
        <v>2025</v>
      </c>
      <c r="C20" s="335">
        <f>'[8]Avoided Costs'!C14</f>
        <v>21.581785314494187</v>
      </c>
      <c r="D20" s="336">
        <f>'[8]Avoided Costs'!D14</f>
        <v>25.99695157526169</v>
      </c>
      <c r="E20" s="336">
        <f>'[8]Avoided Costs'!E14</f>
        <v>20.43688509031179</v>
      </c>
      <c r="F20" s="336">
        <f>'[8]Avoided Costs'!F14</f>
        <v>19.407585464647291</v>
      </c>
      <c r="G20" s="336">
        <f>'[8]Avoided Costs'!G14</f>
        <v>18.239005346772274</v>
      </c>
      <c r="H20" s="337">
        <f>'[8]Avoided Costs'!H14</f>
        <v>19.191876481814504</v>
      </c>
      <c r="I20" s="338">
        <f>'[8]Avoided Costs'!I14</f>
        <v>19.84302453403664</v>
      </c>
      <c r="J20" s="336">
        <f>'[8]Avoided Costs'!J14</f>
        <v>26.883837742017903</v>
      </c>
      <c r="K20" s="336">
        <f>'[8]Avoided Costs'!K14</f>
        <v>25.929533676477199</v>
      </c>
      <c r="L20" s="337">
        <f>'[8]Avoided Costs'!L14</f>
        <v>20.565359008231944</v>
      </c>
      <c r="M20" s="338">
        <f>'[8]Avoided Costs'!M14</f>
        <v>21.128976049104914</v>
      </c>
      <c r="N20" s="336">
        <f>'[8]Avoided Costs'!N14</f>
        <v>19.344174376191788</v>
      </c>
      <c r="O20" s="337">
        <f>'[8]Avoided Costs'!O14</f>
        <v>22.51071606138429</v>
      </c>
    </row>
    <row r="21" spans="2:15" ht="12.75" customHeight="1">
      <c r="B21" s="16">
        <f t="shared" si="0"/>
        <v>2026</v>
      </c>
      <c r="C21" s="335">
        <f>'[8]Avoided Costs'!C15</f>
        <v>22.636228293321555</v>
      </c>
      <c r="D21" s="336">
        <f>'[8]Avoided Costs'!D15</f>
        <v>25.45260719588115</v>
      </c>
      <c r="E21" s="336">
        <f>'[8]Avoided Costs'!E15</f>
        <v>21.778906603136331</v>
      </c>
      <c r="F21" s="336">
        <f>'[8]Avoided Costs'!F15</f>
        <v>20.435916102265072</v>
      </c>
      <c r="G21" s="336">
        <f>'[8]Avoided Costs'!G15</f>
        <v>19.463668569472492</v>
      </c>
      <c r="H21" s="337">
        <f>'[8]Avoided Costs'!H15</f>
        <v>20.461529365585587</v>
      </c>
      <c r="I21" s="338">
        <f>'[8]Avoided Costs'!I15</f>
        <v>19.819800696853783</v>
      </c>
      <c r="J21" s="336">
        <f>'[8]Avoided Costs'!J15</f>
        <v>28.011512389957783</v>
      </c>
      <c r="K21" s="336">
        <f>'[8]Avoided Costs'!K15</f>
        <v>25.930863528302346</v>
      </c>
      <c r="L21" s="337">
        <f>'[8]Avoided Costs'!L15</f>
        <v>21.039201942196517</v>
      </c>
      <c r="M21" s="338">
        <f>'[8]Avoided Costs'!M15</f>
        <v>26.661844525386606</v>
      </c>
      <c r="N21" s="336">
        <f>'[8]Avoided Costs'!N15</f>
        <v>20.77624549700591</v>
      </c>
      <c r="O21" s="337">
        <f>'[8]Avoided Costs'!O15</f>
        <v>22.249704149806853</v>
      </c>
    </row>
    <row r="22" spans="2:15" ht="12.75" customHeight="1">
      <c r="B22" s="16">
        <f t="shared" si="0"/>
        <v>2027</v>
      </c>
      <c r="C22" s="335">
        <f>'[8]Avoided Costs'!C16</f>
        <v>21.981896042902203</v>
      </c>
      <c r="D22" s="336">
        <f>'[8]Avoided Costs'!D16</f>
        <v>24.629884615943332</v>
      </c>
      <c r="E22" s="336">
        <f>'[8]Avoided Costs'!E16</f>
        <v>22.808662860953891</v>
      </c>
      <c r="F22" s="336">
        <f>'[8]Avoided Costs'!F16</f>
        <v>22.025494425336245</v>
      </c>
      <c r="G22" s="336">
        <f>'[8]Avoided Costs'!G16</f>
        <v>20.522218741210324</v>
      </c>
      <c r="H22" s="337">
        <f>'[8]Avoided Costs'!H16</f>
        <v>22.547194549946486</v>
      </c>
      <c r="I22" s="338">
        <f>'[8]Avoided Costs'!I16</f>
        <v>6.7325903807938881</v>
      </c>
      <c r="J22" s="336">
        <f>'[8]Avoided Costs'!J16</f>
        <v>29.881095248998715</v>
      </c>
      <c r="K22" s="336">
        <f>'[8]Avoided Costs'!K16</f>
        <v>27.396544205218429</v>
      </c>
      <c r="L22" s="337">
        <f>'[8]Avoided Costs'!L16</f>
        <v>21.887270059118823</v>
      </c>
      <c r="M22" s="338">
        <f>'[8]Avoided Costs'!M16</f>
        <v>23.404999912894542</v>
      </c>
      <c r="N22" s="336">
        <f>'[8]Avoided Costs'!N16</f>
        <v>21.796744925697062</v>
      </c>
      <c r="O22" s="337">
        <f>'[8]Avoided Costs'!O16</f>
        <v>26.752416743372368</v>
      </c>
    </row>
    <row r="23" spans="2:15" ht="12.75" customHeight="1">
      <c r="B23" s="16">
        <f t="shared" si="0"/>
        <v>2028</v>
      </c>
      <c r="C23" s="335">
        <f>'[8]Avoided Costs'!C17</f>
        <v>30.575192771808737</v>
      </c>
      <c r="D23" s="336">
        <f>'[8]Avoided Costs'!D17</f>
        <v>28.504002898909469</v>
      </c>
      <c r="E23" s="336">
        <f>'[8]Avoided Costs'!E17</f>
        <v>28.109381563851784</v>
      </c>
      <c r="F23" s="336">
        <f>'[8]Avoided Costs'!F17</f>
        <v>26.524373586061142</v>
      </c>
      <c r="G23" s="336">
        <f>'[8]Avoided Costs'!G17</f>
        <v>24.397970221106359</v>
      </c>
      <c r="H23" s="337">
        <f>'[8]Avoided Costs'!H17</f>
        <v>27.030819521010468</v>
      </c>
      <c r="I23" s="338">
        <f>'[8]Avoided Costs'!I17</f>
        <v>25.631500074795113</v>
      </c>
      <c r="J23" s="336">
        <f>'[8]Avoided Costs'!J17</f>
        <v>51.612818998539097</v>
      </c>
      <c r="K23" s="336">
        <f>'[8]Avoided Costs'!K17</f>
        <v>33.672530916577799</v>
      </c>
      <c r="L23" s="337">
        <f>'[8]Avoided Costs'!L17</f>
        <v>28.702784765247209</v>
      </c>
      <c r="M23" s="338">
        <f>'[8]Avoided Costs'!M17</f>
        <v>29.933377521490264</v>
      </c>
      <c r="N23" s="336">
        <f>'[8]Avoided Costs'!N17</f>
        <v>27.288415647724111</v>
      </c>
      <c r="O23" s="337">
        <f>'[8]Avoided Costs'!O17</f>
        <v>29.513341532709916</v>
      </c>
    </row>
    <row r="24" spans="2:15" ht="12.75" customHeight="1">
      <c r="B24" s="16">
        <f t="shared" si="0"/>
        <v>2029</v>
      </c>
      <c r="C24" s="335">
        <f>'[8]Avoided Costs'!C18</f>
        <v>35.261041391303756</v>
      </c>
      <c r="D24" s="336">
        <f>'[8]Avoided Costs'!D18</f>
        <v>34.055717245926019</v>
      </c>
      <c r="E24" s="336">
        <f>'[8]Avoided Costs'!E18</f>
        <v>32.779056914751436</v>
      </c>
      <c r="F24" s="336">
        <f>'[8]Avoided Costs'!F18</f>
        <v>29.286668778832126</v>
      </c>
      <c r="G24" s="336">
        <f>'[8]Avoided Costs'!G18</f>
        <v>26.921116207125682</v>
      </c>
      <c r="H24" s="337">
        <f>'[8]Avoided Costs'!H18</f>
        <v>30.319346560538921</v>
      </c>
      <c r="I24" s="338">
        <f>'[8]Avoided Costs'!I18</f>
        <v>29.207340431984932</v>
      </c>
      <c r="J24" s="336">
        <f>'[8]Avoided Costs'!J18</f>
        <v>56.062486618073024</v>
      </c>
      <c r="K24" s="336">
        <f>'[8]Avoided Costs'!K18</f>
        <v>41.132866768789931</v>
      </c>
      <c r="L24" s="337">
        <f>'[8]Avoided Costs'!L18</f>
        <v>32.980335337754582</v>
      </c>
      <c r="M24" s="338">
        <f>'[8]Avoided Costs'!M18</f>
        <v>34.844289623306892</v>
      </c>
      <c r="N24" s="336">
        <f>'[8]Avoided Costs'!N18</f>
        <v>33.399431549010117</v>
      </c>
      <c r="O24" s="337">
        <f>'[8]Avoided Costs'!O18</f>
        <v>41.366525500679721</v>
      </c>
    </row>
    <row r="25" spans="2:15" ht="12.75" customHeight="1">
      <c r="B25" s="16">
        <f t="shared" si="0"/>
        <v>2030</v>
      </c>
      <c r="C25" s="335">
        <f>'[8]Avoided Costs'!C19</f>
        <v>39.186321486853409</v>
      </c>
      <c r="D25" s="336">
        <f>'[8]Avoided Costs'!D19</f>
        <v>40.37435257581545</v>
      </c>
      <c r="E25" s="336">
        <f>'[8]Avoided Costs'!E19</f>
        <v>38.849936145357823</v>
      </c>
      <c r="F25" s="336">
        <f>'[8]Avoided Costs'!F19</f>
        <v>34.141740531952834</v>
      </c>
      <c r="G25" s="336">
        <f>'[8]Avoided Costs'!G19</f>
        <v>29.878920626187103</v>
      </c>
      <c r="H25" s="337">
        <f>'[8]Avoided Costs'!H19</f>
        <v>32.75791443530732</v>
      </c>
      <c r="I25" s="338">
        <f>'[8]Avoided Costs'!I19</f>
        <v>31.982590927684701</v>
      </c>
      <c r="J25" s="336">
        <f>'[8]Avoided Costs'!J19</f>
        <v>61.291037946266876</v>
      </c>
      <c r="K25" s="336">
        <f>'[8]Avoided Costs'!K19</f>
        <v>45.693342888636451</v>
      </c>
      <c r="L25" s="337">
        <f>'[8]Avoided Costs'!L19</f>
        <v>35.665898846637923</v>
      </c>
      <c r="M25" s="338">
        <f>'[8]Avoided Costs'!M19</f>
        <v>38.177309413182222</v>
      </c>
      <c r="N25" s="336">
        <f>'[8]Avoided Costs'!N19</f>
        <v>38.128164671318345</v>
      </c>
      <c r="O25" s="337">
        <f>'[8]Avoided Costs'!O19</f>
        <v>45.332089106803821</v>
      </c>
    </row>
    <row r="26" spans="2:15" ht="12.75" customHeight="1">
      <c r="B26" s="16">
        <f t="shared" si="0"/>
        <v>2031</v>
      </c>
      <c r="C26" s="335">
        <f>'[8]Avoided Costs'!C20</f>
        <v>40.334864187419804</v>
      </c>
      <c r="D26" s="336">
        <f>'[8]Avoided Costs'!D20</f>
        <v>43.197802572611394</v>
      </c>
      <c r="E26" s="336">
        <f>'[8]Avoided Costs'!E20</f>
        <v>42.431534335734263</v>
      </c>
      <c r="F26" s="336">
        <f>'[8]Avoided Costs'!F20</f>
        <v>36.788887852445633</v>
      </c>
      <c r="G26" s="336">
        <f>'[8]Avoided Costs'!G20</f>
        <v>32.057014306151125</v>
      </c>
      <c r="H26" s="337">
        <f>'[8]Avoided Costs'!H20</f>
        <v>34.994550294860211</v>
      </c>
      <c r="I26" s="338">
        <f>'[8]Avoided Costs'!I20</f>
        <v>33.365756798700531</v>
      </c>
      <c r="J26" s="336">
        <f>'[8]Avoided Costs'!J20</f>
        <v>55.151124048293212</v>
      </c>
      <c r="K26" s="336">
        <f>'[8]Avoided Costs'!K20</f>
        <v>49.19678169476046</v>
      </c>
      <c r="L26" s="337">
        <f>'[8]Avoided Costs'!L20</f>
        <v>36.405120076877076</v>
      </c>
      <c r="M26" s="338">
        <f>'[8]Avoided Costs'!M20</f>
        <v>39.35564251118646</v>
      </c>
      <c r="N26" s="336">
        <f>'[8]Avoided Costs'!N20</f>
        <v>38.509334338279587</v>
      </c>
      <c r="O26" s="337">
        <f>'[8]Avoided Costs'!O20</f>
        <v>47.006833340984947</v>
      </c>
    </row>
    <row r="27" spans="2:15" ht="12.75" customHeight="1">
      <c r="B27" s="16">
        <f t="shared" si="0"/>
        <v>2032</v>
      </c>
      <c r="C27" s="335">
        <f>'[8]Avoided Costs'!C21</f>
        <v>43.600167476539596</v>
      </c>
      <c r="D27" s="336">
        <f>'[8]Avoided Costs'!D21</f>
        <v>44.633240033417991</v>
      </c>
      <c r="E27" s="336">
        <f>'[8]Avoided Costs'!E21</f>
        <v>43.738199497720544</v>
      </c>
      <c r="F27" s="336">
        <f>'[8]Avoided Costs'!F21</f>
        <v>38.867301615906321</v>
      </c>
      <c r="G27" s="336">
        <f>'[8]Avoided Costs'!G21</f>
        <v>33.052823967178398</v>
      </c>
      <c r="H27" s="337">
        <f>'[8]Avoided Costs'!H21</f>
        <v>36.585891865983292</v>
      </c>
      <c r="I27" s="338">
        <f>'[8]Avoided Costs'!I21</f>
        <v>35.721879297539189</v>
      </c>
      <c r="J27" s="336">
        <f>'[8]Avoided Costs'!J21</f>
        <v>59.496476326186858</v>
      </c>
      <c r="K27" s="336">
        <f>'[8]Avoided Costs'!K21</f>
        <v>53.296954614096741</v>
      </c>
      <c r="L27" s="337">
        <f>'[8]Avoided Costs'!L21</f>
        <v>38.753247384835639</v>
      </c>
      <c r="M27" s="338">
        <f>'[8]Avoided Costs'!M21</f>
        <v>43.245592662718579</v>
      </c>
      <c r="N27" s="336">
        <f>'[8]Avoided Costs'!N21</f>
        <v>41.89687367939527</v>
      </c>
      <c r="O27" s="337">
        <f>'[8]Avoided Costs'!O21</f>
        <v>66.099402886899796</v>
      </c>
    </row>
    <row r="28" spans="2:15" ht="12.75" customHeight="1">
      <c r="B28" s="16">
        <f t="shared" si="0"/>
        <v>2033</v>
      </c>
      <c r="C28" s="335">
        <f>'[8]Avoided Costs'!C22</f>
        <v>-0.46560517097233212</v>
      </c>
      <c r="D28" s="336">
        <f>'[8]Avoided Costs'!D22</f>
        <v>-0.51383118885559353</v>
      </c>
      <c r="E28" s="336">
        <f>'[8]Avoided Costs'!E22</f>
        <v>-0.57315858081092175</v>
      </c>
      <c r="F28" s="336">
        <f>'[8]Avoided Costs'!F22</f>
        <v>-0.28689855628107286</v>
      </c>
      <c r="G28" s="336">
        <f>'[8]Avoided Costs'!G22</f>
        <v>-0.59301135703282648</v>
      </c>
      <c r="H28" s="337">
        <f>'[8]Avoided Costs'!H22</f>
        <v>-0.4771716932137034</v>
      </c>
      <c r="I28" s="338">
        <f>'[8]Avoided Costs'!I22</f>
        <v>-0.40008860273733449</v>
      </c>
      <c r="J28" s="336">
        <f>'[8]Avoided Costs'!J22</f>
        <v>-0.27840155481209772</v>
      </c>
      <c r="K28" s="336">
        <f>'[8]Avoided Costs'!K22</f>
        <v>-0.51511500979625313</v>
      </c>
      <c r="L28" s="337">
        <f>'[8]Avoided Costs'!L22</f>
        <v>-0.61327381163019246</v>
      </c>
      <c r="M28" s="338">
        <f>'[8]Avoided Costs'!M22</f>
        <v>-0.47164205135044712</v>
      </c>
      <c r="N28" s="336">
        <f>'[8]Avoided Costs'!N22</f>
        <v>-0.56124591645183342</v>
      </c>
      <c r="O28" s="337">
        <f>'[8]Avoided Costs'!O22</f>
        <v>-0.37543699985000334</v>
      </c>
    </row>
    <row r="29" spans="2:15" ht="12.75" customHeight="1">
      <c r="B29" s="16">
        <f t="shared" si="0"/>
        <v>2034</v>
      </c>
      <c r="C29" s="335">
        <f>'[8]Avoided Costs'!C23</f>
        <v>-0.39829245415204251</v>
      </c>
      <c r="D29" s="336">
        <f>'[8]Avoided Costs'!D23</f>
        <v>-0.51531603196939457</v>
      </c>
      <c r="E29" s="336">
        <f>'[8]Avoided Costs'!E23</f>
        <v>-0.51145422258886741</v>
      </c>
      <c r="F29" s="336">
        <f>'[8]Avoided Costs'!F23</f>
        <v>-0.31590129113779575</v>
      </c>
      <c r="G29" s="336">
        <f>'[8]Avoided Costs'!G23</f>
        <v>-0.54058978867855623</v>
      </c>
      <c r="H29" s="337">
        <f>'[8]Avoided Costs'!H23</f>
        <v>-0.26523794047506183</v>
      </c>
      <c r="I29" s="338">
        <f>'[8]Avoided Costs'!I23</f>
        <v>-0.27563600412711686</v>
      </c>
      <c r="J29" s="336">
        <f>'[8]Avoided Costs'!J23</f>
        <v>-6.3498922356216778E-2</v>
      </c>
      <c r="K29" s="336">
        <f>'[8]Avoided Costs'!K23</f>
        <v>-0.59654538272130087</v>
      </c>
      <c r="L29" s="337">
        <f>'[8]Avoided Costs'!L23</f>
        <v>-0.63268020240934597</v>
      </c>
      <c r="M29" s="338">
        <f>'[8]Avoided Costs'!M23</f>
        <v>-0.27996347999372467</v>
      </c>
      <c r="N29" s="336">
        <f>'[8]Avoided Costs'!N23</f>
        <v>-0.63704591648733766</v>
      </c>
      <c r="O29" s="337">
        <f>'[8]Avoided Costs'!O23</f>
        <v>-0.39896465334654663</v>
      </c>
    </row>
    <row r="30" spans="2:15" ht="12.75" customHeight="1">
      <c r="B30" s="16">
        <f t="shared" si="0"/>
        <v>2035</v>
      </c>
      <c r="C30" s="335">
        <f>'[8]Avoided Costs'!C24</f>
        <v>-0.51412265839566285</v>
      </c>
      <c r="D30" s="336">
        <f>'[8]Avoided Costs'!D24</f>
        <v>-0.70501304131935028</v>
      </c>
      <c r="E30" s="336">
        <f>'[8]Avoided Costs'!E24</f>
        <v>-0.61942796802584454</v>
      </c>
      <c r="F30" s="336">
        <f>'[8]Avoided Costs'!F24</f>
        <v>-0.33105163786762348</v>
      </c>
      <c r="G30" s="336">
        <f>'[8]Avoided Costs'!G24</f>
        <v>-0.28254580646705563</v>
      </c>
      <c r="H30" s="337">
        <f>'[8]Avoided Costs'!H24</f>
        <v>-0.27662799255853598</v>
      </c>
      <c r="I30" s="338">
        <f>'[8]Avoided Costs'!I24</f>
        <v>-0.58248958322776767</v>
      </c>
      <c r="J30" s="336">
        <f>'[8]Avoided Costs'!J24</f>
        <v>-2.7230636478700658E-2</v>
      </c>
      <c r="K30" s="336">
        <f>'[8]Avoided Costs'!K24</f>
        <v>-0.93009888747637715</v>
      </c>
      <c r="L30" s="337">
        <f>'[8]Avoided Costs'!L24</f>
        <v>-0.87551758893652165</v>
      </c>
      <c r="M30" s="338">
        <f>'[8]Avoided Costs'!M24</f>
        <v>-0.48613019489514708</v>
      </c>
      <c r="N30" s="336">
        <f>'[8]Avoided Costs'!N24</f>
        <v>-0.79787986036582248</v>
      </c>
      <c r="O30" s="337">
        <f>'[8]Avoided Costs'!O24</f>
        <v>-0.56384386391966979</v>
      </c>
    </row>
    <row r="31" spans="2:15" ht="12.75" customHeight="1">
      <c r="B31" s="16">
        <f t="shared" si="0"/>
        <v>2036</v>
      </c>
      <c r="C31" s="335">
        <f>'[8]Avoided Costs'!C25</f>
        <v>-0.66900766875864592</v>
      </c>
      <c r="D31" s="336">
        <f>'[8]Avoided Costs'!D25</f>
        <v>-0.85765487065534962</v>
      </c>
      <c r="E31" s="336">
        <f>'[8]Avoided Costs'!E25</f>
        <v>-0.82914429757161201</v>
      </c>
      <c r="F31" s="336">
        <f>'[8]Avoided Costs'!F25</f>
        <v>-0.55000244805170673</v>
      </c>
      <c r="G31" s="336">
        <f>'[8]Avoided Costs'!G25</f>
        <v>-0.68690474500203891</v>
      </c>
      <c r="H31" s="337">
        <f>'[8]Avoided Costs'!H25</f>
        <v>-0.50681111638522036</v>
      </c>
      <c r="I31" s="338">
        <f>'[8]Avoided Costs'!I25</f>
        <v>-0.59256686948410164</v>
      </c>
      <c r="J31" s="336">
        <f>'[8]Avoided Costs'!J25</f>
        <v>-0.13961378950552258</v>
      </c>
      <c r="K31" s="336">
        <f>'[8]Avoided Costs'!K25</f>
        <v>-0.88879930413581576</v>
      </c>
      <c r="L31" s="337">
        <f>'[8]Avoided Costs'!L25</f>
        <v>-0.89807871461353284</v>
      </c>
      <c r="M31" s="338">
        <f>'[8]Avoided Costs'!M25</f>
        <v>-0.90583793107616817</v>
      </c>
      <c r="N31" s="336">
        <f>'[8]Avoided Costs'!N25</f>
        <v>-0.89471118767311564</v>
      </c>
      <c r="O31" s="337">
        <f>'[8]Avoided Costs'!O25</f>
        <v>-0.64552695086571765</v>
      </c>
    </row>
    <row r="32" spans="2:15" ht="12.75" customHeight="1">
      <c r="B32" s="313">
        <f t="shared" si="0"/>
        <v>2037</v>
      </c>
      <c r="C32" s="339">
        <f>'[8]Avoided Costs'!C26</f>
        <v>-0.87739509596828213</v>
      </c>
      <c r="D32" s="340">
        <f>'[8]Avoided Costs'!D26</f>
        <v>-0.85974259206360903</v>
      </c>
      <c r="E32" s="340">
        <f>'[8]Avoided Costs'!E26</f>
        <v>-0.8823375651275831</v>
      </c>
      <c r="F32" s="340">
        <f>'[8]Avoided Costs'!F26</f>
        <v>-0.87192407354344692</v>
      </c>
      <c r="G32" s="340">
        <f>'[8]Avoided Costs'!G26</f>
        <v>-0.855350971051275</v>
      </c>
      <c r="H32" s="341">
        <f>'[8]Avoided Costs'!H26</f>
        <v>-0.83718200875739968</v>
      </c>
      <c r="I32" s="342">
        <f>'[8]Avoided Costs'!I26</f>
        <v>-0.84254410016960957</v>
      </c>
      <c r="J32" s="340">
        <f>'[8]Avoided Costs'!J26</f>
        <v>-0.90766752590482302</v>
      </c>
      <c r="K32" s="340">
        <f>'[8]Avoided Costs'!K26</f>
        <v>-0.89588921896578178</v>
      </c>
      <c r="L32" s="341">
        <f>'[8]Avoided Costs'!L26</f>
        <v>-0.90508587065684354</v>
      </c>
      <c r="M32" s="342">
        <f>'[8]Avoided Costs'!M26</f>
        <v>-0.90622513968499463</v>
      </c>
      <c r="N32" s="340">
        <f>'[8]Avoided Costs'!N26</f>
        <v>-0.9113774538406999</v>
      </c>
      <c r="O32" s="341">
        <f>'[8]Avoided Costs'!O26</f>
        <v>-0.87612186108289225</v>
      </c>
    </row>
    <row r="33" spans="2:16" ht="12.75" customHeight="1">
      <c r="D33" s="11"/>
      <c r="E33" s="11"/>
      <c r="F33" s="11"/>
      <c r="M33" s="314"/>
    </row>
    <row r="34" spans="2:16">
      <c r="B34" s="315"/>
      <c r="D34" s="316"/>
      <c r="E34" s="316"/>
      <c r="F34" s="316"/>
      <c r="G34" s="316"/>
      <c r="H34" s="316"/>
      <c r="I34" s="316"/>
      <c r="J34" s="316"/>
      <c r="K34" s="316"/>
      <c r="L34" s="316"/>
      <c r="M34" s="316"/>
      <c r="N34" s="316"/>
      <c r="O34" s="316"/>
      <c r="P34" s="316"/>
    </row>
    <row r="38" spans="2:16" hidden="1">
      <c r="C38" s="317"/>
      <c r="D38" s="4">
        <v>31</v>
      </c>
      <c r="E38" s="4">
        <v>28</v>
      </c>
      <c r="F38" s="4">
        <v>31</v>
      </c>
      <c r="G38" s="4">
        <v>30</v>
      </c>
      <c r="H38" s="4">
        <v>31</v>
      </c>
      <c r="I38" s="4">
        <v>30</v>
      </c>
      <c r="J38" s="4">
        <v>31</v>
      </c>
      <c r="K38" s="4">
        <v>31</v>
      </c>
      <c r="L38" s="4">
        <v>30</v>
      </c>
      <c r="M38" s="4">
        <v>31</v>
      </c>
      <c r="N38" s="4">
        <v>30</v>
      </c>
      <c r="O38" s="4">
        <v>31</v>
      </c>
    </row>
    <row r="39" spans="2:16">
      <c r="C39" s="317"/>
    </row>
    <row r="40" spans="2:16">
      <c r="C40" s="317"/>
    </row>
    <row r="41" spans="2:16">
      <c r="C41" s="317"/>
    </row>
  </sheetData>
  <conditionalFormatting sqref="C29:O31">
    <cfRule type="cellIs" dxfId="0" priority="1" stopIfTrue="1" operator="equal">
      <formula>#REF!</formula>
    </cfRule>
  </conditionalFormatting>
  <printOptions horizontalCentered="1"/>
  <pageMargins left="0.25" right="0.25" top="0.75" bottom="0.75" header="0.3" footer="0.3"/>
  <pageSetup scale="98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pageSetUpPr fitToPage="1"/>
  </sheetPr>
  <dimension ref="B1:O345"/>
  <sheetViews>
    <sheetView view="pageBreakPreview" zoomScale="60" zoomScaleNormal="100" workbookViewId="0">
      <pane ySplit="10" topLeftCell="A13" activePane="bottomLeft" state="frozen"/>
      <selection activeCell="C14" sqref="C14"/>
      <selection pane="bottomLeft" activeCell="D46" sqref="D46"/>
    </sheetView>
  </sheetViews>
  <sheetFormatPr defaultRowHeight="12.75"/>
  <cols>
    <col min="1" max="1" width="9.33203125" style="4"/>
    <col min="2" max="2" width="15" style="4" customWidth="1"/>
    <col min="3" max="3" width="27" style="4" customWidth="1"/>
    <col min="4" max="4" width="19.5" style="4" customWidth="1"/>
    <col min="5" max="5" width="17" style="4" customWidth="1"/>
    <col min="6" max="6" width="9.33203125" style="4"/>
    <col min="7" max="7" width="15" style="62" hidden="1" customWidth="1"/>
    <col min="8" max="8" width="16.6640625" style="37" hidden="1" customWidth="1"/>
    <col min="9" max="10" width="0" style="4" hidden="1" customWidth="1"/>
    <col min="11" max="11" width="9.33203125" style="159" hidden="1" customWidth="1"/>
    <col min="12" max="12" width="10.33203125" style="159" hidden="1" customWidth="1"/>
    <col min="13" max="13" width="13.83203125" style="159" hidden="1" customWidth="1"/>
    <col min="14" max="14" width="12.83203125" style="4" hidden="1" customWidth="1"/>
    <col min="15" max="15" width="13.33203125" style="4" hidden="1" customWidth="1"/>
    <col min="16" max="16" width="0" style="4" hidden="1" customWidth="1"/>
    <col min="17" max="16384" width="9.33203125" style="4"/>
  </cols>
  <sheetData>
    <row r="1" spans="2:15" ht="15.75" hidden="1">
      <c r="B1" s="1" t="s">
        <v>52</v>
      </c>
      <c r="C1" s="1"/>
      <c r="G1" s="34"/>
    </row>
    <row r="2" spans="2:15" ht="5.25" customHeight="1">
      <c r="B2" s="1"/>
      <c r="C2" s="1"/>
      <c r="G2" s="34"/>
    </row>
    <row r="3" spans="2:15" ht="15.75">
      <c r="B3" s="1" t="s">
        <v>84</v>
      </c>
      <c r="C3" s="1"/>
      <c r="G3" s="34"/>
    </row>
    <row r="4" spans="2:15" ht="15.75">
      <c r="B4" s="1" t="s">
        <v>38</v>
      </c>
      <c r="C4" s="1"/>
      <c r="G4" s="160" t="s">
        <v>37</v>
      </c>
    </row>
    <row r="5" spans="2:15" ht="15.75">
      <c r="B5" s="1" t="str">
        <f ca="1">'Table 1'!$B$5</f>
        <v>Utah Sch 37 Solar T - 10.0 MW and 31.1% CF</v>
      </c>
      <c r="C5" s="1"/>
      <c r="G5" s="161">
        <v>42825</v>
      </c>
    </row>
    <row r="6" spans="2:15">
      <c r="B6" s="12"/>
      <c r="C6" s="12"/>
      <c r="G6" s="34"/>
    </row>
    <row r="7" spans="2:15" ht="14.25">
      <c r="B7" s="25"/>
      <c r="C7" s="33" t="s">
        <v>32</v>
      </c>
      <c r="G7" s="34"/>
    </row>
    <row r="8" spans="2:15">
      <c r="B8" s="26"/>
      <c r="C8" s="18" t="s">
        <v>33</v>
      </c>
      <c r="D8" s="18" t="s">
        <v>33</v>
      </c>
      <c r="E8" s="18" t="s">
        <v>33</v>
      </c>
      <c r="G8" s="34"/>
    </row>
    <row r="9" spans="2:15">
      <c r="B9" s="26" t="s">
        <v>0</v>
      </c>
      <c r="C9" s="26" t="str">
        <f>M16</f>
        <v>IRP - Utah Greenfield</v>
      </c>
      <c r="D9" s="26" t="str">
        <f>N15</f>
        <v>IRP West Side</v>
      </c>
      <c r="E9" s="26" t="str">
        <f>O16</f>
        <v>IRP - Wyo NE</v>
      </c>
      <c r="G9" s="34"/>
    </row>
    <row r="10" spans="2:15">
      <c r="B10" s="27"/>
      <c r="C10" s="28" t="s">
        <v>26</v>
      </c>
      <c r="D10" s="28" t="s">
        <v>26</v>
      </c>
      <c r="E10" s="28" t="s">
        <v>26</v>
      </c>
      <c r="G10" s="162"/>
      <c r="H10" s="163"/>
    </row>
    <row r="11" spans="2:15" hidden="1">
      <c r="C11" s="13"/>
      <c r="G11" s="162"/>
      <c r="H11" s="163"/>
    </row>
    <row r="12" spans="2:15" hidden="1">
      <c r="C12" s="29"/>
      <c r="G12" s="162"/>
      <c r="H12" s="163"/>
    </row>
    <row r="13" spans="2:15" ht="6" customHeight="1">
      <c r="G13" s="164"/>
      <c r="H13" s="165"/>
    </row>
    <row r="14" spans="2:15">
      <c r="B14" s="30">
        <v>2016</v>
      </c>
      <c r="C14" s="31">
        <f>ROUND(SUMIF($K$17:$K$340,$B14,$H$17:$H$340)/COUNTIF($K$17:$K$340,$B14),2)</f>
        <v>2.3199999999999998</v>
      </c>
      <c r="D14" s="31">
        <f>ROUND(SUMIF($K$17:$K$340,$B14,$I$17:$I$340)/COUNTIF($K$17:$K$340,$B14),2)</f>
        <v>2.29</v>
      </c>
      <c r="E14" s="31">
        <f>ROUND(SUMIF($K$17:$K$340,$B14,$J$17:$J$340)/COUNTIF($K$17:$K$340,$B14),2)</f>
        <v>2.35</v>
      </c>
      <c r="G14" s="166"/>
      <c r="H14" s="38"/>
    </row>
    <row r="15" spans="2:15" ht="13.5" thickBot="1">
      <c r="B15" s="30">
        <f t="shared" ref="B15:B40" si="0">B14+1</f>
        <v>2017</v>
      </c>
      <c r="C15" s="31">
        <f t="shared" ref="C15:C39" si="1">ROUND(SUMIF($K$17:$K$340,$B15,$H$17:$H$340)/COUNTIF($K$17:$K$340,$B15),2)</f>
        <v>2.95</v>
      </c>
      <c r="D15" s="31">
        <f t="shared" ref="D15:D40" si="2">ROUND(SUMIF($K$17:$K$340,$B15,$I$17:$I$340)/COUNTIF($K$17:$K$340,$B15),2)</f>
        <v>2.97</v>
      </c>
      <c r="E15" s="31">
        <f t="shared" ref="E15:E40" si="3">ROUND(SUMIF($K$17:$K$340,$B15,$J$17:$J$340)/COUNTIF($K$17:$K$340,$B15),2)</f>
        <v>2.97</v>
      </c>
      <c r="G15" s="35"/>
      <c r="H15" s="39" t="s">
        <v>97</v>
      </c>
      <c r="I15" s="4" t="s">
        <v>98</v>
      </c>
      <c r="J15" s="4" t="s">
        <v>100</v>
      </c>
      <c r="N15" s="4" t="s">
        <v>98</v>
      </c>
    </row>
    <row r="16" spans="2:15" ht="13.5" thickBot="1">
      <c r="B16" s="30">
        <f t="shared" si="0"/>
        <v>2018</v>
      </c>
      <c r="C16" s="31">
        <f t="shared" si="1"/>
        <v>2.7</v>
      </c>
      <c r="D16" s="31">
        <f t="shared" si="2"/>
        <v>2.72</v>
      </c>
      <c r="E16" s="31">
        <f t="shared" si="3"/>
        <v>2.7</v>
      </c>
      <c r="G16" s="35" t="s">
        <v>36</v>
      </c>
      <c r="H16" s="39" t="s">
        <v>33</v>
      </c>
      <c r="I16" s="39" t="s">
        <v>33</v>
      </c>
      <c r="J16" s="39" t="s">
        <v>33</v>
      </c>
      <c r="K16" s="167" t="s">
        <v>0</v>
      </c>
      <c r="M16" s="168" t="str">
        <f>IF(_30_Geo_West&gt;0,"IRP - Wyo NE",IF(_436_CCCT_WestMain&gt;0,"West Side","IRP - Utah Greenfield"))</f>
        <v>IRP - Utah Greenfield</v>
      </c>
      <c r="N16" s="168" t="s">
        <v>99</v>
      </c>
      <c r="O16" s="168" t="s">
        <v>100</v>
      </c>
    </row>
    <row r="17" spans="2:15" ht="13.5" thickBot="1">
      <c r="B17" s="30">
        <f t="shared" si="0"/>
        <v>2019</v>
      </c>
      <c r="C17" s="31">
        <f t="shared" si="1"/>
        <v>2.48</v>
      </c>
      <c r="D17" s="31">
        <f t="shared" si="2"/>
        <v>2.5</v>
      </c>
      <c r="E17" s="31">
        <f t="shared" si="3"/>
        <v>2.48</v>
      </c>
      <c r="G17" s="36">
        <v>42370</v>
      </c>
      <c r="H17" s="40">
        <v>2.2764825364431491</v>
      </c>
      <c r="I17" s="40">
        <v>2.3298075132707226</v>
      </c>
      <c r="J17" s="40">
        <v>2.2757987901986261</v>
      </c>
      <c r="K17" s="169">
        <f t="shared" ref="K17:K64" si="4">YEAR(G17)</f>
        <v>2016</v>
      </c>
      <c r="M17" s="170">
        <v>47</v>
      </c>
      <c r="N17" s="170">
        <v>43</v>
      </c>
      <c r="O17" s="170">
        <v>46</v>
      </c>
    </row>
    <row r="18" spans="2:15">
      <c r="B18" s="30">
        <f t="shared" si="0"/>
        <v>2020</v>
      </c>
      <c r="C18" s="31">
        <f t="shared" si="1"/>
        <v>2.5099999999999998</v>
      </c>
      <c r="D18" s="31">
        <f t="shared" si="2"/>
        <v>2.5</v>
      </c>
      <c r="E18" s="31">
        <f t="shared" si="3"/>
        <v>2.48</v>
      </c>
      <c r="G18" s="36">
        <v>42401</v>
      </c>
      <c r="H18" s="40">
        <v>1.8453064945978397</v>
      </c>
      <c r="I18" s="40">
        <v>1.7801560017459626</v>
      </c>
      <c r="J18" s="40">
        <v>1.8289735727586562</v>
      </c>
      <c r="K18" s="169">
        <f t="shared" si="4"/>
        <v>2016</v>
      </c>
    </row>
    <row r="19" spans="2:15">
      <c r="B19" s="30">
        <f t="shared" si="0"/>
        <v>2021</v>
      </c>
      <c r="C19" s="31">
        <f t="shared" si="1"/>
        <v>2.56</v>
      </c>
      <c r="D19" s="31">
        <f t="shared" si="2"/>
        <v>2.52</v>
      </c>
      <c r="E19" s="31">
        <f t="shared" si="3"/>
        <v>2.5299999999999998</v>
      </c>
      <c r="G19" s="36">
        <v>42430</v>
      </c>
      <c r="H19" s="40">
        <v>1.5254593249607535</v>
      </c>
      <c r="I19" s="40">
        <v>1.4752546345447117</v>
      </c>
      <c r="J19" s="40">
        <v>1.5765269848510393</v>
      </c>
      <c r="K19" s="169">
        <f t="shared" si="4"/>
        <v>2016</v>
      </c>
    </row>
    <row r="20" spans="2:15">
      <c r="B20" s="30">
        <f t="shared" si="0"/>
        <v>2022</v>
      </c>
      <c r="C20" s="31">
        <f t="shared" si="1"/>
        <v>2.58</v>
      </c>
      <c r="D20" s="31">
        <f t="shared" si="2"/>
        <v>2.5299999999999998</v>
      </c>
      <c r="E20" s="31">
        <f t="shared" si="3"/>
        <v>2.5499999999999998</v>
      </c>
      <c r="G20" s="36">
        <v>42461</v>
      </c>
      <c r="H20" s="40">
        <v>1.6911448299319725</v>
      </c>
      <c r="I20" s="40">
        <v>1.582454852320675</v>
      </c>
      <c r="J20" s="40">
        <v>1.7513146360624383</v>
      </c>
      <c r="K20" s="169">
        <f t="shared" si="4"/>
        <v>2016</v>
      </c>
    </row>
    <row r="21" spans="2:15">
      <c r="B21" s="30">
        <f t="shared" si="0"/>
        <v>2023</v>
      </c>
      <c r="C21" s="31">
        <f t="shared" si="1"/>
        <v>3.02</v>
      </c>
      <c r="D21" s="31">
        <f t="shared" si="2"/>
        <v>2.91</v>
      </c>
      <c r="E21" s="31">
        <f t="shared" si="3"/>
        <v>2.99</v>
      </c>
      <c r="G21" s="36">
        <v>42491</v>
      </c>
      <c r="H21" s="40">
        <v>1.7311108163265305</v>
      </c>
      <c r="I21" s="40">
        <v>1.6893828501429151</v>
      </c>
      <c r="J21" s="40">
        <v>1.8004724578470166</v>
      </c>
      <c r="K21" s="169">
        <f t="shared" si="4"/>
        <v>2016</v>
      </c>
    </row>
    <row r="22" spans="2:15">
      <c r="B22" s="30">
        <f t="shared" si="0"/>
        <v>2024</v>
      </c>
      <c r="C22" s="31">
        <f t="shared" si="1"/>
        <v>3.64</v>
      </c>
      <c r="D22" s="31">
        <f t="shared" si="2"/>
        <v>3.5</v>
      </c>
      <c r="E22" s="31">
        <f t="shared" si="3"/>
        <v>3.61</v>
      </c>
      <c r="G22" s="36">
        <v>42522</v>
      </c>
      <c r="H22" s="40">
        <v>2.3389150491307631</v>
      </c>
      <c r="I22" s="40">
        <v>2.2756194092827</v>
      </c>
      <c r="J22" s="40">
        <v>2.3647654677733372</v>
      </c>
      <c r="K22" s="169">
        <f t="shared" si="4"/>
        <v>2016</v>
      </c>
    </row>
    <row r="23" spans="2:15">
      <c r="B23" s="30">
        <f t="shared" si="0"/>
        <v>2025</v>
      </c>
      <c r="C23" s="31">
        <f t="shared" si="1"/>
        <v>3.84</v>
      </c>
      <c r="D23" s="31">
        <f t="shared" si="2"/>
        <v>3.78</v>
      </c>
      <c r="E23" s="31">
        <f t="shared" si="3"/>
        <v>3.81</v>
      </c>
      <c r="G23" s="36">
        <v>42552</v>
      </c>
      <c r="H23" s="40">
        <v>2.5811108163265302</v>
      </c>
      <c r="I23" s="40">
        <v>2.548999020008166</v>
      </c>
      <c r="J23" s="40">
        <v>2.6063456138089238</v>
      </c>
      <c r="K23" s="169">
        <f t="shared" si="4"/>
        <v>2016</v>
      </c>
    </row>
    <row r="24" spans="2:15">
      <c r="B24" s="30">
        <f t="shared" si="0"/>
        <v>2026</v>
      </c>
      <c r="C24" s="31">
        <f t="shared" si="1"/>
        <v>3.84</v>
      </c>
      <c r="D24" s="31">
        <f t="shared" si="2"/>
        <v>3.77</v>
      </c>
      <c r="E24" s="31">
        <f t="shared" si="3"/>
        <v>3.81</v>
      </c>
      <c r="G24" s="36">
        <v>42583</v>
      </c>
      <c r="H24" s="40">
        <v>2.6354985714285708</v>
      </c>
      <c r="I24" s="40">
        <v>2.6322983258472838</v>
      </c>
      <c r="J24" s="40">
        <v>2.6355990076984344</v>
      </c>
      <c r="K24" s="169">
        <f t="shared" si="4"/>
        <v>2016</v>
      </c>
    </row>
    <row r="25" spans="2:15">
      <c r="B25" s="30">
        <f t="shared" si="0"/>
        <v>2027</v>
      </c>
      <c r="C25" s="31">
        <f t="shared" si="1"/>
        <v>3.99</v>
      </c>
      <c r="D25" s="31">
        <f t="shared" si="2"/>
        <v>3.92</v>
      </c>
      <c r="E25" s="31">
        <f t="shared" si="3"/>
        <v>3.95</v>
      </c>
      <c r="G25" s="36">
        <v>42614</v>
      </c>
      <c r="H25" s="40">
        <v>2.7124373469387759</v>
      </c>
      <c r="I25" s="40">
        <v>2.7264210970464138</v>
      </c>
      <c r="J25" s="40">
        <v>2.7681537930798932</v>
      </c>
      <c r="K25" s="169">
        <f t="shared" si="4"/>
        <v>2016</v>
      </c>
    </row>
    <row r="26" spans="2:15">
      <c r="B26" s="30">
        <f t="shared" si="0"/>
        <v>2028</v>
      </c>
      <c r="C26" s="31">
        <f t="shared" si="1"/>
        <v>4.18</v>
      </c>
      <c r="D26" s="31">
        <f t="shared" si="2"/>
        <v>4.1500000000000004</v>
      </c>
      <c r="E26" s="31">
        <f t="shared" si="3"/>
        <v>4.1500000000000004</v>
      </c>
      <c r="G26" s="36">
        <v>42644</v>
      </c>
      <c r="H26" s="40">
        <v>2.6863698430141283</v>
      </c>
      <c r="I26" s="40">
        <v>2.6567164556962028</v>
      </c>
      <c r="J26" s="40">
        <v>2.7499682086675996</v>
      </c>
      <c r="K26" s="169">
        <f t="shared" si="4"/>
        <v>2016</v>
      </c>
    </row>
    <row r="27" spans="2:15">
      <c r="B27" s="30">
        <f t="shared" si="0"/>
        <v>2029</v>
      </c>
      <c r="C27" s="31">
        <f t="shared" si="1"/>
        <v>4.5</v>
      </c>
      <c r="D27" s="31">
        <f t="shared" si="2"/>
        <v>4.51</v>
      </c>
      <c r="E27" s="31">
        <f t="shared" si="3"/>
        <v>4.47</v>
      </c>
      <c r="G27" s="36">
        <v>42675</v>
      </c>
      <c r="H27" s="40">
        <v>2.2697162585034012</v>
      </c>
      <c r="I27" s="40">
        <v>2.2516531645569624</v>
      </c>
      <c r="J27" s="40">
        <v>2.3066994090924613</v>
      </c>
      <c r="K27" s="169">
        <f t="shared" si="4"/>
        <v>2016</v>
      </c>
    </row>
    <row r="28" spans="2:15">
      <c r="B28" s="30">
        <f t="shared" si="0"/>
        <v>2030</v>
      </c>
      <c r="C28" s="31">
        <f t="shared" si="1"/>
        <v>4.8499999999999996</v>
      </c>
      <c r="D28" s="31">
        <f t="shared" si="2"/>
        <v>4.88</v>
      </c>
      <c r="E28" s="31">
        <f t="shared" si="3"/>
        <v>4.8099999999999996</v>
      </c>
      <c r="G28" s="36">
        <v>42705</v>
      </c>
      <c r="H28" s="40">
        <v>3.5124636800526665</v>
      </c>
      <c r="I28" s="40">
        <v>3.5696605144957116</v>
      </c>
      <c r="J28" s="40">
        <v>3.5518748027461844</v>
      </c>
      <c r="K28" s="169">
        <f t="shared" si="4"/>
        <v>2016</v>
      </c>
    </row>
    <row r="29" spans="2:15">
      <c r="B29" s="30">
        <f t="shared" si="0"/>
        <v>2031</v>
      </c>
      <c r="C29" s="31">
        <f t="shared" si="1"/>
        <v>5.07</v>
      </c>
      <c r="D29" s="31">
        <f t="shared" si="2"/>
        <v>5.1100000000000003</v>
      </c>
      <c r="E29" s="31">
        <f t="shared" si="3"/>
        <v>5.04</v>
      </c>
      <c r="G29" s="36">
        <v>42736</v>
      </c>
      <c r="H29" s="40">
        <v>3.2525393877551019</v>
      </c>
      <c r="I29" s="40">
        <v>3.3525923233973045</v>
      </c>
      <c r="J29" s="40">
        <v>3.2801653137385181</v>
      </c>
      <c r="K29" s="169">
        <f t="shared" si="4"/>
        <v>2017</v>
      </c>
    </row>
    <row r="30" spans="2:15">
      <c r="B30" s="30">
        <f t="shared" si="0"/>
        <v>2032</v>
      </c>
      <c r="C30" s="31">
        <f t="shared" si="1"/>
        <v>5.31</v>
      </c>
      <c r="D30" s="31">
        <f t="shared" si="2"/>
        <v>5.38</v>
      </c>
      <c r="E30" s="31">
        <f t="shared" si="3"/>
        <v>5.28</v>
      </c>
      <c r="G30" s="36">
        <v>42767</v>
      </c>
      <c r="H30" s="40">
        <v>2.6307099416909616</v>
      </c>
      <c r="I30" s="40">
        <v>2.6476748643761301</v>
      </c>
      <c r="J30" s="40">
        <v>2.6686241769502144</v>
      </c>
      <c r="K30" s="169">
        <f t="shared" si="4"/>
        <v>2017</v>
      </c>
    </row>
    <row r="31" spans="2:15">
      <c r="B31" s="30">
        <f t="shared" si="0"/>
        <v>2033</v>
      </c>
      <c r="C31" s="31">
        <f t="shared" si="1"/>
        <v>5.65</v>
      </c>
      <c r="D31" s="31">
        <f t="shared" si="2"/>
        <v>5.76</v>
      </c>
      <c r="E31" s="31">
        <f t="shared" si="3"/>
        <v>5.62</v>
      </c>
      <c r="G31" s="36">
        <v>42795</v>
      </c>
      <c r="H31" s="40">
        <v>2.5702319486504277</v>
      </c>
      <c r="I31" s="40">
        <v>2.5227025724785621</v>
      </c>
      <c r="J31" s="40">
        <v>2.6203938538123621</v>
      </c>
      <c r="K31" s="169">
        <f t="shared" si="4"/>
        <v>2017</v>
      </c>
    </row>
    <row r="32" spans="2:15">
      <c r="B32" s="30">
        <f t="shared" si="0"/>
        <v>2034</v>
      </c>
      <c r="C32" s="31">
        <f t="shared" si="1"/>
        <v>5.93</v>
      </c>
      <c r="D32" s="31">
        <f t="shared" si="2"/>
        <v>6.02</v>
      </c>
      <c r="E32" s="31">
        <f t="shared" si="3"/>
        <v>5.9</v>
      </c>
      <c r="G32" s="36">
        <v>42826</v>
      </c>
      <c r="H32" s="40">
        <v>2.6571312244897962</v>
      </c>
      <c r="I32" s="40">
        <v>2.6035518987341768</v>
      </c>
      <c r="J32" s="40">
        <v>2.7065013013628447</v>
      </c>
      <c r="K32" s="169">
        <f t="shared" si="4"/>
        <v>2017</v>
      </c>
    </row>
    <row r="33" spans="2:11">
      <c r="B33" s="30">
        <f t="shared" si="0"/>
        <v>2035</v>
      </c>
      <c r="C33" s="31">
        <f t="shared" si="1"/>
        <v>6.25</v>
      </c>
      <c r="D33" s="31">
        <f t="shared" si="2"/>
        <v>6.29</v>
      </c>
      <c r="E33" s="31">
        <f t="shared" si="3"/>
        <v>6.23</v>
      </c>
      <c r="G33" s="36">
        <v>42856</v>
      </c>
      <c r="H33" s="40">
        <v>2.8076414285714288</v>
      </c>
      <c r="I33" s="40">
        <v>2.8310962025316453</v>
      </c>
      <c r="J33" s="40">
        <v>2.8345881955118353</v>
      </c>
      <c r="K33" s="169">
        <f t="shared" si="4"/>
        <v>2017</v>
      </c>
    </row>
    <row r="34" spans="2:11">
      <c r="B34" s="30">
        <f t="shared" si="0"/>
        <v>2036</v>
      </c>
      <c r="C34" s="31">
        <f t="shared" si="1"/>
        <v>6.73</v>
      </c>
      <c r="D34" s="31">
        <f t="shared" si="2"/>
        <v>6.8</v>
      </c>
      <c r="E34" s="31">
        <f t="shared" si="3"/>
        <v>6.7</v>
      </c>
      <c r="G34" s="36">
        <v>42887</v>
      </c>
      <c r="H34" s="40">
        <v>2.8754985714285715</v>
      </c>
      <c r="I34" s="40">
        <v>2.9055265822784806</v>
      </c>
      <c r="J34" s="40">
        <v>2.9027304231990985</v>
      </c>
      <c r="K34" s="169">
        <f t="shared" si="4"/>
        <v>2017</v>
      </c>
    </row>
    <row r="35" spans="2:11">
      <c r="B35" s="30">
        <f t="shared" si="0"/>
        <v>2037</v>
      </c>
      <c r="C35" s="31">
        <f t="shared" si="1"/>
        <v>6.93</v>
      </c>
      <c r="D35" s="31">
        <f t="shared" si="2"/>
        <v>7.05</v>
      </c>
      <c r="E35" s="31">
        <f t="shared" si="3"/>
        <v>6.9</v>
      </c>
      <c r="G35" s="36">
        <v>42917</v>
      </c>
      <c r="H35" s="40">
        <v>3.0076414285714286</v>
      </c>
      <c r="I35" s="40">
        <v>3.0381848101265816</v>
      </c>
      <c r="J35" s="40">
        <v>3.0379901834204324</v>
      </c>
      <c r="K35" s="169">
        <f t="shared" si="4"/>
        <v>2017</v>
      </c>
    </row>
    <row r="36" spans="2:11">
      <c r="B36" s="30">
        <f t="shared" si="0"/>
        <v>2038</v>
      </c>
      <c r="C36" s="31">
        <f t="shared" si="1"/>
        <v>7.3</v>
      </c>
      <c r="D36" s="31">
        <f t="shared" si="2"/>
        <v>7.46</v>
      </c>
      <c r="E36" s="31">
        <f t="shared" si="3"/>
        <v>7.28</v>
      </c>
      <c r="G36" s="36">
        <v>42948</v>
      </c>
      <c r="H36" s="40">
        <v>3.0632536734693883</v>
      </c>
      <c r="I36" s="40">
        <v>3.0880075949367085</v>
      </c>
      <c r="J36" s="40">
        <v>3.0630952146736345</v>
      </c>
      <c r="K36" s="169">
        <f t="shared" si="4"/>
        <v>2017</v>
      </c>
    </row>
    <row r="37" spans="2:11">
      <c r="B37" s="30">
        <f t="shared" si="0"/>
        <v>2039</v>
      </c>
      <c r="C37" s="31">
        <f t="shared" si="1"/>
        <v>7.56</v>
      </c>
      <c r="D37" s="31">
        <f t="shared" si="2"/>
        <v>7.75</v>
      </c>
      <c r="E37" s="31">
        <f t="shared" si="3"/>
        <v>7.54</v>
      </c>
      <c r="G37" s="36">
        <v>42979</v>
      </c>
      <c r="H37" s="40">
        <v>3.045396530612245</v>
      </c>
      <c r="I37" s="40">
        <v>3.0778810126582274</v>
      </c>
      <c r="J37" s="40">
        <v>3.0400395737268164</v>
      </c>
      <c r="K37" s="169">
        <f t="shared" si="4"/>
        <v>2017</v>
      </c>
    </row>
    <row r="38" spans="2:11">
      <c r="B38" s="30">
        <f t="shared" si="0"/>
        <v>2040</v>
      </c>
      <c r="C38" s="31">
        <f t="shared" si="1"/>
        <v>7.84</v>
      </c>
      <c r="D38" s="31">
        <f t="shared" si="2"/>
        <v>8.0299999999999994</v>
      </c>
      <c r="E38" s="31">
        <f t="shared" si="3"/>
        <v>7.82</v>
      </c>
      <c r="G38" s="36">
        <v>43009</v>
      </c>
      <c r="H38" s="40">
        <v>3.022437346938776</v>
      </c>
      <c r="I38" s="40">
        <v>3.0452734177215186</v>
      </c>
      <c r="J38" s="40">
        <v>3.0246691464289372</v>
      </c>
      <c r="K38" s="169">
        <f t="shared" si="4"/>
        <v>2017</v>
      </c>
    </row>
    <row r="39" spans="2:11">
      <c r="B39" s="30">
        <f t="shared" si="0"/>
        <v>2041</v>
      </c>
      <c r="C39" s="31">
        <f t="shared" si="1"/>
        <v>8.0399999999999991</v>
      </c>
      <c r="D39" s="31">
        <f t="shared" si="2"/>
        <v>8.24</v>
      </c>
      <c r="E39" s="31">
        <f t="shared" si="3"/>
        <v>8.0299999999999994</v>
      </c>
      <c r="G39" s="36">
        <v>43040</v>
      </c>
      <c r="H39" s="40">
        <v>3.1056006122448978</v>
      </c>
      <c r="I39" s="40">
        <v>3.1196025316455689</v>
      </c>
      <c r="J39" s="40">
        <v>3.0876878983502407</v>
      </c>
      <c r="K39" s="169">
        <f t="shared" si="4"/>
        <v>2017</v>
      </c>
    </row>
    <row r="40" spans="2:11">
      <c r="B40" s="30">
        <f t="shared" si="0"/>
        <v>2042</v>
      </c>
      <c r="C40" s="31">
        <f>ROUND(SUMIF($K$17:$K$340,$B40,$H$17:$H$340)/COUNTIF($K$17:$K$340,$B40),2)</f>
        <v>8.25</v>
      </c>
      <c r="D40" s="31">
        <f t="shared" si="2"/>
        <v>8.4499999999999993</v>
      </c>
      <c r="E40" s="31">
        <f t="shared" si="3"/>
        <v>8.24</v>
      </c>
      <c r="G40" s="36">
        <v>43070</v>
      </c>
      <c r="H40" s="40">
        <v>3.3872332653061226</v>
      </c>
      <c r="I40" s="40">
        <v>3.3619316455696198</v>
      </c>
      <c r="J40" s="40">
        <v>3.3576950712163134</v>
      </c>
      <c r="K40" s="169">
        <f t="shared" si="4"/>
        <v>2017</v>
      </c>
    </row>
    <row r="41" spans="2:11">
      <c r="B41" s="30"/>
      <c r="C41" s="31"/>
      <c r="G41" s="36">
        <v>43101</v>
      </c>
      <c r="H41" s="40">
        <v>3.4117230612244902</v>
      </c>
      <c r="I41" s="40">
        <v>3.3685139240506325</v>
      </c>
      <c r="J41" s="40">
        <v>3.4232755610205965</v>
      </c>
      <c r="K41" s="169">
        <f t="shared" si="4"/>
        <v>2018</v>
      </c>
    </row>
    <row r="42" spans="2:11">
      <c r="B42" s="30"/>
      <c r="C42" s="31"/>
      <c r="G42" s="36">
        <v>43132</v>
      </c>
      <c r="H42" s="40">
        <v>3.3576414285714287</v>
      </c>
      <c r="I42" s="40">
        <v>3.3151468354430378</v>
      </c>
      <c r="J42" s="40">
        <v>3.3664049800184443</v>
      </c>
      <c r="K42" s="169">
        <f t="shared" si="4"/>
        <v>2018</v>
      </c>
    </row>
    <row r="43" spans="2:11">
      <c r="G43" s="36">
        <v>43160</v>
      </c>
      <c r="H43" s="40">
        <v>3.1132536734693881</v>
      </c>
      <c r="I43" s="40">
        <v>3.1774253164556958</v>
      </c>
      <c r="J43" s="40">
        <v>3.1030583256481199</v>
      </c>
      <c r="K43" s="169">
        <f t="shared" si="4"/>
        <v>2018</v>
      </c>
    </row>
    <row r="44" spans="2:11">
      <c r="B44" s="171" t="str">
        <f>"Official Forward Price Curve Forecast dated   "&amp;TEXT(G5,"MMM dd, YYYY")</f>
        <v>Official Forward Price Curve Forecast dated   Mar 31, 2017</v>
      </c>
      <c r="G44" s="36">
        <v>43191</v>
      </c>
      <c r="H44" s="40">
        <v>2.4663148979591836</v>
      </c>
      <c r="I44" s="40">
        <v>2.4420329113924049</v>
      </c>
      <c r="J44" s="40">
        <v>2.499512880418076</v>
      </c>
      <c r="K44" s="169">
        <f t="shared" si="4"/>
        <v>2018</v>
      </c>
    </row>
    <row r="45" spans="2:11">
      <c r="G45" s="36">
        <v>43221</v>
      </c>
      <c r="H45" s="40">
        <v>2.332131224489796</v>
      </c>
      <c r="I45" s="40">
        <v>2.3876531645569616</v>
      </c>
      <c r="J45" s="40">
        <v>2.3622037298903575</v>
      </c>
      <c r="K45" s="169">
        <f t="shared" si="4"/>
        <v>2018</v>
      </c>
    </row>
    <row r="46" spans="2:11">
      <c r="G46" s="36">
        <v>43252</v>
      </c>
      <c r="H46" s="40">
        <v>2.3530495918367347</v>
      </c>
      <c r="I46" s="40">
        <v>2.4108430379746832</v>
      </c>
      <c r="J46" s="40">
        <v>2.3857717184137717</v>
      </c>
      <c r="K46" s="169">
        <f t="shared" si="4"/>
        <v>2018</v>
      </c>
    </row>
    <row r="47" spans="2:11">
      <c r="G47" s="36">
        <v>43282</v>
      </c>
      <c r="H47" s="40">
        <v>2.4601924489795919</v>
      </c>
      <c r="I47" s="40">
        <v>2.4786911392405062</v>
      </c>
      <c r="J47" s="40">
        <v>2.4626238549031663</v>
      </c>
      <c r="K47" s="169">
        <f t="shared" si="4"/>
        <v>2018</v>
      </c>
    </row>
    <row r="48" spans="2:11">
      <c r="G48" s="36">
        <v>43313</v>
      </c>
      <c r="H48" s="40">
        <v>2.4632536734693882</v>
      </c>
      <c r="I48" s="40">
        <v>2.494286075949367</v>
      </c>
      <c r="J48" s="40">
        <v>2.4656979403627419</v>
      </c>
      <c r="K48" s="169">
        <f t="shared" si="4"/>
        <v>2018</v>
      </c>
    </row>
    <row r="49" spans="7:13">
      <c r="G49" s="36">
        <v>43344</v>
      </c>
      <c r="H49" s="40">
        <v>2.4413148979591837</v>
      </c>
      <c r="I49" s="40">
        <v>2.4751468354430375</v>
      </c>
      <c r="J49" s="40">
        <v>2.4462287324520955</v>
      </c>
      <c r="K49" s="169">
        <f t="shared" si="4"/>
        <v>2018</v>
      </c>
      <c r="L49" s="4"/>
      <c r="M49" s="4"/>
    </row>
    <row r="50" spans="7:13">
      <c r="G50" s="36">
        <v>43374</v>
      </c>
      <c r="H50" s="40">
        <v>2.4035597959183677</v>
      </c>
      <c r="I50" s="40">
        <v>2.488210126582278</v>
      </c>
      <c r="J50" s="40">
        <v>2.4031915360180345</v>
      </c>
      <c r="K50" s="169">
        <f t="shared" si="4"/>
        <v>2018</v>
      </c>
      <c r="L50" s="4"/>
      <c r="M50" s="4"/>
    </row>
    <row r="51" spans="7:13">
      <c r="G51" s="36">
        <v>43405</v>
      </c>
      <c r="H51" s="40">
        <v>2.6566210204081631</v>
      </c>
      <c r="I51" s="40">
        <v>2.7124126582278478</v>
      </c>
      <c r="J51" s="40">
        <v>2.6265750794138745</v>
      </c>
      <c r="K51" s="169">
        <f t="shared" si="4"/>
        <v>2018</v>
      </c>
      <c r="L51" s="4"/>
      <c r="M51" s="4"/>
    </row>
    <row r="52" spans="7:13">
      <c r="G52" s="36">
        <v>43435</v>
      </c>
      <c r="H52" s="40">
        <v>2.8872332653061226</v>
      </c>
      <c r="I52" s="40">
        <v>2.8617797468354427</v>
      </c>
      <c r="J52" s="40">
        <v>2.8658413976841892</v>
      </c>
      <c r="K52" s="169">
        <f t="shared" si="4"/>
        <v>2018</v>
      </c>
      <c r="L52" s="4"/>
      <c r="M52" s="4"/>
    </row>
    <row r="53" spans="7:13">
      <c r="G53" s="36">
        <v>43466</v>
      </c>
      <c r="H53" s="40">
        <v>2.9045802040816326</v>
      </c>
      <c r="I53" s="40">
        <v>2.944210126582278</v>
      </c>
      <c r="J53" s="40">
        <v>2.9088785941182498</v>
      </c>
      <c r="K53" s="169">
        <f t="shared" si="4"/>
        <v>2019</v>
      </c>
      <c r="L53" s="4"/>
      <c r="M53" s="4"/>
    </row>
    <row r="54" spans="7:13">
      <c r="G54" s="36">
        <v>43497</v>
      </c>
      <c r="H54" s="40">
        <v>2.8724373469387756</v>
      </c>
      <c r="I54" s="40">
        <v>2.9175772151898731</v>
      </c>
      <c r="J54" s="40">
        <v>2.8919711240905834</v>
      </c>
      <c r="K54" s="169">
        <f t="shared" si="4"/>
        <v>2019</v>
      </c>
      <c r="L54" s="4"/>
      <c r="M54" s="4"/>
    </row>
    <row r="55" spans="7:13">
      <c r="G55" s="36">
        <v>43525</v>
      </c>
      <c r="H55" s="40">
        <v>2.7504985714285715</v>
      </c>
      <c r="I55" s="40">
        <v>2.8451721518987338</v>
      </c>
      <c r="J55" s="40">
        <v>2.7669583154011681</v>
      </c>
      <c r="K55" s="169">
        <f t="shared" si="4"/>
        <v>2019</v>
      </c>
      <c r="L55" s="4"/>
      <c r="M55" s="4"/>
    </row>
    <row r="56" spans="7:13">
      <c r="G56" s="36">
        <v>43556</v>
      </c>
      <c r="H56" s="40">
        <v>2.2826414285714289</v>
      </c>
      <c r="I56" s="40">
        <v>2.2182354430379743</v>
      </c>
      <c r="J56" s="40">
        <v>2.2945738497796904</v>
      </c>
      <c r="K56" s="169">
        <f t="shared" si="4"/>
        <v>2019</v>
      </c>
      <c r="L56" s="4"/>
      <c r="M56" s="4"/>
    </row>
    <row r="57" spans="7:13">
      <c r="G57" s="36">
        <v>43586</v>
      </c>
      <c r="H57" s="40">
        <v>2.1913148979591837</v>
      </c>
      <c r="I57" s="40">
        <v>2.1861341772151897</v>
      </c>
      <c r="J57" s="40">
        <v>2.1977401578030538</v>
      </c>
      <c r="K57" s="169">
        <f t="shared" si="4"/>
        <v>2019</v>
      </c>
      <c r="L57" s="4"/>
      <c r="M57" s="4"/>
    </row>
    <row r="58" spans="7:13">
      <c r="G58" s="36">
        <v>43617</v>
      </c>
      <c r="H58" s="40">
        <v>2.2112128571428569</v>
      </c>
      <c r="I58" s="40">
        <v>2.2182354430379743</v>
      </c>
      <c r="J58" s="40">
        <v>2.2151599754073161</v>
      </c>
      <c r="K58" s="169">
        <f t="shared" si="4"/>
        <v>2019</v>
      </c>
      <c r="L58" s="4"/>
      <c r="M58" s="4"/>
    </row>
    <row r="59" spans="7:13">
      <c r="G59" s="36">
        <v>43647</v>
      </c>
      <c r="H59" s="40">
        <v>2.2698863265306124</v>
      </c>
      <c r="I59" s="40">
        <v>2.3062354430379743</v>
      </c>
      <c r="J59" s="40">
        <v>2.2792034224818116</v>
      </c>
      <c r="K59" s="169">
        <f t="shared" si="4"/>
        <v>2019</v>
      </c>
      <c r="L59" s="4"/>
      <c r="M59" s="4"/>
    </row>
    <row r="60" spans="7:13">
      <c r="G60" s="36">
        <v>43678</v>
      </c>
      <c r="H60" s="40">
        <v>2.2821312244897958</v>
      </c>
      <c r="I60" s="40">
        <v>2.3284126582278479</v>
      </c>
      <c r="J60" s="40">
        <v>2.2914997643201147</v>
      </c>
      <c r="K60" s="169">
        <f t="shared" si="4"/>
        <v>2019</v>
      </c>
      <c r="L60" s="4"/>
      <c r="M60" s="4"/>
    </row>
    <row r="61" spans="7:13">
      <c r="G61" s="36">
        <v>43709</v>
      </c>
      <c r="H61" s="40">
        <v>2.2754985714285714</v>
      </c>
      <c r="I61" s="40">
        <v>2.3343873417721515</v>
      </c>
      <c r="J61" s="40">
        <v>2.2822775079413873</v>
      </c>
      <c r="K61" s="169">
        <f t="shared" si="4"/>
        <v>2019</v>
      </c>
      <c r="L61" s="4"/>
      <c r="M61" s="4"/>
    </row>
    <row r="62" spans="7:13">
      <c r="G62" s="36">
        <v>43739</v>
      </c>
      <c r="H62" s="40">
        <v>2.3137638775510205</v>
      </c>
      <c r="I62" s="40">
        <v>2.3595012658227845</v>
      </c>
      <c r="J62" s="40">
        <v>2.3232653140690647</v>
      </c>
      <c r="K62" s="169">
        <f t="shared" si="4"/>
        <v>2019</v>
      </c>
      <c r="L62" s="4"/>
      <c r="M62" s="4"/>
    </row>
    <row r="63" spans="7:13">
      <c r="G63" s="36">
        <v>43770</v>
      </c>
      <c r="H63" s="40">
        <v>2.5688659183673472</v>
      </c>
      <c r="I63" s="40">
        <v>2.615906329113924</v>
      </c>
      <c r="J63" s="40">
        <v>2.5358895583563892</v>
      </c>
      <c r="K63" s="169">
        <f t="shared" si="4"/>
        <v>2019</v>
      </c>
      <c r="L63" s="4"/>
      <c r="M63" s="4"/>
    </row>
    <row r="64" spans="7:13">
      <c r="G64" s="36">
        <v>43800</v>
      </c>
      <c r="H64" s="40">
        <v>2.7877434693877552</v>
      </c>
      <c r="I64" s="40">
        <v>2.7661848101265822</v>
      </c>
      <c r="J64" s="40">
        <v>2.7608101444820168</v>
      </c>
      <c r="K64" s="169">
        <f t="shared" si="4"/>
        <v>2019</v>
      </c>
      <c r="L64" s="4"/>
      <c r="M64" s="4"/>
    </row>
    <row r="65" spans="7:13">
      <c r="G65" s="36">
        <v>43831</v>
      </c>
      <c r="H65" s="40">
        <v>2.8816210204081631</v>
      </c>
      <c r="I65" s="40">
        <v>2.8536784810126576</v>
      </c>
      <c r="J65" s="40">
        <v>2.8525203606926941</v>
      </c>
      <c r="K65" s="169">
        <f t="shared" ref="K65:K112" si="5">YEAR(G65)</f>
        <v>2020</v>
      </c>
      <c r="L65" s="4"/>
      <c r="M65" s="4"/>
    </row>
    <row r="66" spans="7:13">
      <c r="G66" s="36">
        <v>43862</v>
      </c>
      <c r="H66" s="40">
        <v>2.8520291836734692</v>
      </c>
      <c r="I66" s="40">
        <v>2.8321088607594933</v>
      </c>
      <c r="J66" s="40">
        <v>2.8407363664309866</v>
      </c>
      <c r="K66" s="169">
        <f t="shared" si="5"/>
        <v>2020</v>
      </c>
      <c r="L66" s="4"/>
      <c r="M66" s="4"/>
    </row>
    <row r="67" spans="7:13">
      <c r="G67" s="36">
        <v>43891</v>
      </c>
      <c r="H67" s="40">
        <v>2.7550904081632654</v>
      </c>
      <c r="I67" s="40">
        <v>2.7717544303797466</v>
      </c>
      <c r="J67" s="40">
        <v>2.7382668511117942</v>
      </c>
      <c r="K67" s="169">
        <f t="shared" si="5"/>
        <v>2020</v>
      </c>
      <c r="L67" s="4"/>
      <c r="M67" s="4"/>
    </row>
    <row r="68" spans="7:13">
      <c r="G68" s="36">
        <v>43922</v>
      </c>
      <c r="H68" s="40">
        <v>2.3035597959183671</v>
      </c>
      <c r="I68" s="40">
        <v>2.2187417721518985</v>
      </c>
      <c r="J68" s="40">
        <v>2.2156723229839121</v>
      </c>
      <c r="K68" s="169">
        <f t="shared" si="5"/>
        <v>2020</v>
      </c>
      <c r="L68" s="4"/>
      <c r="M68" s="4"/>
    </row>
    <row r="69" spans="7:13">
      <c r="G69" s="36">
        <v>43952</v>
      </c>
      <c r="H69" s="40">
        <v>2.2260087755102043</v>
      </c>
      <c r="I69" s="40">
        <v>2.2002101265822782</v>
      </c>
      <c r="J69" s="40">
        <v>2.2146476278307206</v>
      </c>
      <c r="K69" s="169">
        <f t="shared" si="5"/>
        <v>2020</v>
      </c>
      <c r="L69" s="4"/>
      <c r="M69" s="4"/>
    </row>
    <row r="70" spans="7:13">
      <c r="G70" s="36">
        <v>43983</v>
      </c>
      <c r="H70" s="40">
        <v>2.2545802040816327</v>
      </c>
      <c r="I70" s="40">
        <v>2.2409189873417721</v>
      </c>
      <c r="J70" s="40">
        <v>2.2407773542371148</v>
      </c>
      <c r="K70" s="169">
        <f t="shared" si="5"/>
        <v>2020</v>
      </c>
      <c r="L70" s="4"/>
      <c r="M70" s="4"/>
    </row>
    <row r="71" spans="7:13">
      <c r="G71" s="36">
        <v>44013</v>
      </c>
      <c r="H71" s="40">
        <v>2.3183557142857141</v>
      </c>
      <c r="I71" s="40">
        <v>2.3238556962025312</v>
      </c>
      <c r="J71" s="40">
        <v>2.3073825391945899</v>
      </c>
      <c r="K71" s="169">
        <f t="shared" si="5"/>
        <v>2020</v>
      </c>
      <c r="L71" s="4"/>
      <c r="M71" s="4"/>
    </row>
    <row r="72" spans="7:13">
      <c r="G72" s="36">
        <v>44044</v>
      </c>
      <c r="H72" s="40">
        <v>2.3459067346938776</v>
      </c>
      <c r="I72" s="40">
        <v>2.3711468354430378</v>
      </c>
      <c r="J72" s="40">
        <v>2.3350493083307713</v>
      </c>
      <c r="K72" s="169">
        <f t="shared" si="5"/>
        <v>2020</v>
      </c>
      <c r="L72" s="4"/>
      <c r="M72" s="4"/>
    </row>
    <row r="73" spans="7:13">
      <c r="G73" s="36">
        <v>44075</v>
      </c>
      <c r="H73" s="40">
        <v>2.3428455102040817</v>
      </c>
      <c r="I73" s="40">
        <v>2.3781341772151898</v>
      </c>
      <c r="J73" s="40">
        <v>2.329413484988216</v>
      </c>
      <c r="K73" s="169">
        <f t="shared" si="5"/>
        <v>2020</v>
      </c>
      <c r="L73" s="4"/>
      <c r="M73" s="4"/>
    </row>
    <row r="74" spans="7:13">
      <c r="G74" s="36">
        <v>44105</v>
      </c>
      <c r="H74" s="40">
        <v>2.3785597959183673</v>
      </c>
      <c r="I74" s="40">
        <v>2.4007164556962022</v>
      </c>
      <c r="J74" s="40">
        <v>2.3678395532329133</v>
      </c>
      <c r="K74" s="169">
        <f t="shared" si="5"/>
        <v>2020</v>
      </c>
      <c r="L74" s="4"/>
      <c r="M74" s="4"/>
    </row>
    <row r="75" spans="7:13">
      <c r="G75" s="36">
        <v>44136</v>
      </c>
      <c r="H75" s="40">
        <v>2.6081516326530614</v>
      </c>
      <c r="I75" s="40">
        <v>2.6521594936708857</v>
      </c>
      <c r="J75" s="40">
        <v>2.5727785838712984</v>
      </c>
      <c r="K75" s="169">
        <f t="shared" si="5"/>
        <v>2020</v>
      </c>
      <c r="L75" s="4"/>
      <c r="M75" s="4"/>
    </row>
    <row r="76" spans="7:13">
      <c r="G76" s="36">
        <v>44166</v>
      </c>
      <c r="H76" s="40">
        <v>2.8061108163265307</v>
      </c>
      <c r="I76" s="40">
        <v>2.7919063291139237</v>
      </c>
      <c r="J76" s="40">
        <v>2.7715694435905318</v>
      </c>
      <c r="K76" s="169">
        <f t="shared" si="5"/>
        <v>2020</v>
      </c>
      <c r="L76" s="4"/>
      <c r="M76" s="4"/>
    </row>
    <row r="77" spans="7:13">
      <c r="G77" s="36">
        <v>44197</v>
      </c>
      <c r="H77" s="40">
        <v>2.9336618367346938</v>
      </c>
      <c r="I77" s="40">
        <v>2.8873999999999995</v>
      </c>
      <c r="J77" s="40">
        <v>2.8996563377395228</v>
      </c>
      <c r="K77" s="169">
        <f t="shared" si="5"/>
        <v>2021</v>
      </c>
      <c r="L77" s="4"/>
      <c r="M77" s="4"/>
    </row>
    <row r="78" spans="7:13">
      <c r="G78" s="36">
        <v>44228</v>
      </c>
      <c r="H78" s="40">
        <v>2.9188659183673469</v>
      </c>
      <c r="I78" s="40">
        <v>2.8928683544303793</v>
      </c>
      <c r="J78" s="40">
        <v>2.9027304231990985</v>
      </c>
      <c r="K78" s="169">
        <f t="shared" si="5"/>
        <v>2021</v>
      </c>
      <c r="L78" s="4"/>
      <c r="M78" s="4"/>
    </row>
    <row r="79" spans="7:13">
      <c r="G79" s="36">
        <v>44256</v>
      </c>
      <c r="H79" s="40">
        <v>2.8341720408163265</v>
      </c>
      <c r="I79" s="40">
        <v>2.7943367088607594</v>
      </c>
      <c r="J79" s="40">
        <v>2.8125572497182088</v>
      </c>
      <c r="K79" s="169">
        <f t="shared" si="5"/>
        <v>2021</v>
      </c>
      <c r="L79" s="4"/>
      <c r="M79" s="4"/>
    </row>
    <row r="80" spans="7:13">
      <c r="G80" s="36">
        <v>44287</v>
      </c>
      <c r="H80" s="40">
        <v>2.3596822448979591</v>
      </c>
      <c r="I80" s="40">
        <v>2.2338303797468351</v>
      </c>
      <c r="J80" s="40">
        <v>2.3360740034839638</v>
      </c>
      <c r="K80" s="169">
        <f t="shared" si="5"/>
        <v>2021</v>
      </c>
      <c r="L80" s="4"/>
      <c r="M80" s="4"/>
    </row>
    <row r="81" spans="7:13">
      <c r="G81" s="36">
        <v>44317</v>
      </c>
      <c r="H81" s="40">
        <v>2.2693761224489797</v>
      </c>
      <c r="I81" s="40">
        <v>2.2152987341772152</v>
      </c>
      <c r="J81" s="40">
        <v>2.2479502203094577</v>
      </c>
      <c r="K81" s="169">
        <f t="shared" si="5"/>
        <v>2021</v>
      </c>
      <c r="L81" s="4"/>
      <c r="M81" s="4"/>
    </row>
    <row r="82" spans="7:13">
      <c r="G82" s="36">
        <v>44348</v>
      </c>
      <c r="H82" s="40">
        <v>2.3086618367346943</v>
      </c>
      <c r="I82" s="40">
        <v>2.2489189873417721</v>
      </c>
      <c r="J82" s="40">
        <v>2.2848392458243674</v>
      </c>
      <c r="K82" s="169">
        <f t="shared" si="5"/>
        <v>2021</v>
      </c>
      <c r="L82" s="4"/>
      <c r="M82" s="4"/>
    </row>
    <row r="83" spans="7:13">
      <c r="G83" s="36">
        <v>44378</v>
      </c>
      <c r="H83" s="40">
        <v>2.3494781632653066</v>
      </c>
      <c r="I83" s="40">
        <v>2.3268936708860757</v>
      </c>
      <c r="J83" s="40">
        <v>2.328388789835024</v>
      </c>
      <c r="K83" s="169">
        <f t="shared" si="5"/>
        <v>2021</v>
      </c>
      <c r="L83" s="4"/>
      <c r="M83" s="4"/>
    </row>
    <row r="84" spans="7:13">
      <c r="G84" s="36">
        <v>44409</v>
      </c>
      <c r="H84" s="40">
        <v>2.3749883673469392</v>
      </c>
      <c r="I84" s="40">
        <v>2.3720582278481008</v>
      </c>
      <c r="J84" s="40">
        <v>2.3540061686648222</v>
      </c>
      <c r="K84" s="169">
        <f t="shared" si="5"/>
        <v>2021</v>
      </c>
      <c r="L84" s="4"/>
      <c r="M84" s="4"/>
    </row>
    <row r="85" spans="7:13">
      <c r="G85" s="36">
        <v>44440</v>
      </c>
      <c r="H85" s="40">
        <v>2.392845510204082</v>
      </c>
      <c r="I85" s="40">
        <v>2.3821848101265823</v>
      </c>
      <c r="J85" s="40">
        <v>2.3693765959627009</v>
      </c>
      <c r="K85" s="169">
        <f t="shared" si="5"/>
        <v>2021</v>
      </c>
      <c r="L85" s="4"/>
      <c r="M85" s="4"/>
    </row>
    <row r="86" spans="7:13">
      <c r="G86" s="36">
        <v>44470</v>
      </c>
      <c r="H86" s="40">
        <v>2.4107026530612243</v>
      </c>
      <c r="I86" s="40">
        <v>2.4047670886075947</v>
      </c>
      <c r="J86" s="40">
        <v>2.3898704990265398</v>
      </c>
      <c r="K86" s="169">
        <f t="shared" si="5"/>
        <v>2021</v>
      </c>
      <c r="L86" s="4"/>
      <c r="M86" s="4"/>
    </row>
    <row r="87" spans="7:13">
      <c r="G87" s="36">
        <v>44501</v>
      </c>
      <c r="H87" s="40">
        <v>2.6586618367346939</v>
      </c>
      <c r="I87" s="40">
        <v>2.6591468354430376</v>
      </c>
      <c r="J87" s="40">
        <v>2.6183775181883386</v>
      </c>
      <c r="K87" s="169">
        <f t="shared" si="5"/>
        <v>2021</v>
      </c>
      <c r="L87" s="4"/>
      <c r="M87" s="4"/>
    </row>
    <row r="88" spans="7:13">
      <c r="G88" s="36">
        <v>44531</v>
      </c>
      <c r="H88" s="40">
        <v>2.8520291836734692</v>
      </c>
      <c r="I88" s="40">
        <v>2.8019316455696197</v>
      </c>
      <c r="J88" s="40">
        <v>2.8176807254841685</v>
      </c>
      <c r="K88" s="169">
        <f t="shared" si="5"/>
        <v>2021</v>
      </c>
      <c r="L88" s="4"/>
      <c r="M88" s="4"/>
    </row>
    <row r="89" spans="7:13">
      <c r="G89" s="36">
        <v>44562</v>
      </c>
      <c r="H89" s="40">
        <v>2.9795802040816328</v>
      </c>
      <c r="I89" s="40">
        <v>2.9024886075949361</v>
      </c>
      <c r="J89" s="40">
        <v>2.9432058817501794</v>
      </c>
      <c r="K89" s="169">
        <f t="shared" si="5"/>
        <v>2022</v>
      </c>
      <c r="L89" s="4"/>
      <c r="M89" s="4"/>
    </row>
    <row r="90" spans="7:13">
      <c r="G90" s="36">
        <v>44593</v>
      </c>
      <c r="H90" s="40">
        <v>2.9556006122448979</v>
      </c>
      <c r="I90" s="40">
        <v>2.9040075949367083</v>
      </c>
      <c r="J90" s="40">
        <v>2.9396194487140077</v>
      </c>
      <c r="K90" s="169">
        <f t="shared" si="5"/>
        <v>2022</v>
      </c>
      <c r="L90" s="4"/>
      <c r="M90" s="4"/>
    </row>
    <row r="91" spans="7:13">
      <c r="G91" s="36">
        <v>44621</v>
      </c>
      <c r="H91" s="40">
        <v>2.8678455102040821</v>
      </c>
      <c r="I91" s="40">
        <v>2.8024379746835439</v>
      </c>
      <c r="J91" s="40">
        <v>2.8438104518905627</v>
      </c>
      <c r="K91" s="169">
        <f t="shared" si="5"/>
        <v>2022</v>
      </c>
      <c r="L91" s="4"/>
      <c r="M91" s="4"/>
    </row>
    <row r="92" spans="7:13">
      <c r="G92" s="36">
        <v>44652</v>
      </c>
      <c r="H92" s="40">
        <v>2.3729475510204083</v>
      </c>
      <c r="I92" s="40">
        <v>2.2368683544303796</v>
      </c>
      <c r="J92" s="40">
        <v>2.3340246131775797</v>
      </c>
      <c r="K92" s="169">
        <f t="shared" si="5"/>
        <v>2022</v>
      </c>
      <c r="L92" s="4"/>
      <c r="M92" s="4"/>
    </row>
    <row r="93" spans="7:13">
      <c r="G93" s="36">
        <v>44682</v>
      </c>
      <c r="H93" s="40">
        <v>2.286212857142857</v>
      </c>
      <c r="I93" s="40">
        <v>2.2192481012658223</v>
      </c>
      <c r="J93" s="40">
        <v>2.2494872630392457</v>
      </c>
      <c r="K93" s="169">
        <f t="shared" si="5"/>
        <v>2022</v>
      </c>
      <c r="L93" s="4"/>
      <c r="M93" s="4"/>
    </row>
    <row r="94" spans="7:13">
      <c r="G94" s="36">
        <v>44713</v>
      </c>
      <c r="H94" s="40">
        <v>2.3198863265306122</v>
      </c>
      <c r="I94" s="40">
        <v>2.2549949367088606</v>
      </c>
      <c r="J94" s="40">
        <v>2.2807404652115997</v>
      </c>
      <c r="K94" s="169">
        <f t="shared" si="5"/>
        <v>2022</v>
      </c>
      <c r="L94" s="4"/>
      <c r="M94" s="4"/>
    </row>
    <row r="95" spans="7:13">
      <c r="G95" s="36">
        <v>44743</v>
      </c>
      <c r="H95" s="40">
        <v>2.3703965306122448</v>
      </c>
      <c r="I95" s="40">
        <v>2.3348936708860757</v>
      </c>
      <c r="J95" s="40">
        <v>2.3340246131775797</v>
      </c>
      <c r="K95" s="169">
        <f t="shared" si="5"/>
        <v>2022</v>
      </c>
      <c r="L95" s="4"/>
      <c r="M95" s="4"/>
    </row>
    <row r="96" spans="7:13">
      <c r="G96" s="36">
        <v>44774</v>
      </c>
      <c r="H96" s="40">
        <v>2.3989679591836737</v>
      </c>
      <c r="I96" s="40">
        <v>2.3831974683544299</v>
      </c>
      <c r="J96" s="40">
        <v>2.3627160774669536</v>
      </c>
      <c r="K96" s="169">
        <f t="shared" si="5"/>
        <v>2022</v>
      </c>
      <c r="L96" s="4"/>
      <c r="M96" s="4"/>
    </row>
    <row r="97" spans="7:13">
      <c r="G97" s="36">
        <v>44805</v>
      </c>
      <c r="H97" s="40">
        <v>2.4091720408163266</v>
      </c>
      <c r="I97" s="40">
        <v>2.3932227848101264</v>
      </c>
      <c r="J97" s="40">
        <v>2.3704012911158929</v>
      </c>
      <c r="K97" s="169">
        <f t="shared" si="5"/>
        <v>2022</v>
      </c>
      <c r="L97" s="4"/>
      <c r="M97" s="4"/>
    </row>
    <row r="98" spans="7:13">
      <c r="G98" s="36">
        <v>44835</v>
      </c>
      <c r="H98" s="40">
        <v>2.4326414285714284</v>
      </c>
      <c r="I98" s="40">
        <v>2.4138810126582277</v>
      </c>
      <c r="J98" s="40">
        <v>2.3965310175222871</v>
      </c>
      <c r="K98" s="169">
        <f t="shared" si="5"/>
        <v>2022</v>
      </c>
      <c r="L98" s="4"/>
      <c r="M98" s="4"/>
    </row>
    <row r="99" spans="7:13">
      <c r="G99" s="36">
        <v>44866</v>
      </c>
      <c r="H99" s="40">
        <v>2.7050904081632652</v>
      </c>
      <c r="I99" s="40">
        <v>2.6722101265822782</v>
      </c>
      <c r="J99" s="40">
        <v>2.6521924582436727</v>
      </c>
      <c r="K99" s="169">
        <f t="shared" si="5"/>
        <v>2022</v>
      </c>
      <c r="L99" s="4"/>
      <c r="M99" s="4"/>
    </row>
    <row r="100" spans="7:13">
      <c r="G100" s="36">
        <v>44896</v>
      </c>
      <c r="H100" s="40">
        <v>2.8887638775510203</v>
      </c>
      <c r="I100" s="40">
        <v>2.8180329113924047</v>
      </c>
      <c r="J100" s="40">
        <v>2.839199323701199</v>
      </c>
      <c r="K100" s="169">
        <f t="shared" si="5"/>
        <v>2022</v>
      </c>
      <c r="L100" s="4"/>
      <c r="M100" s="4"/>
    </row>
    <row r="101" spans="7:13">
      <c r="G101" s="36">
        <v>44927</v>
      </c>
      <c r="H101" s="40">
        <v>3.0244781632653064</v>
      </c>
      <c r="I101" s="40">
        <v>2.9366151898734172</v>
      </c>
      <c r="J101" s="40">
        <v>2.9729220411927453</v>
      </c>
      <c r="K101" s="169">
        <f t="shared" si="5"/>
        <v>2023</v>
      </c>
      <c r="L101" s="4"/>
      <c r="M101" s="4"/>
    </row>
    <row r="102" spans="7:13">
      <c r="G102" s="36">
        <v>44958</v>
      </c>
      <c r="H102" s="40">
        <v>3.0061108163265309</v>
      </c>
      <c r="I102" s="40">
        <v>2.936108860759493</v>
      </c>
      <c r="J102" s="40">
        <v>2.9749714314991293</v>
      </c>
      <c r="K102" s="169">
        <f t="shared" si="5"/>
        <v>2023</v>
      </c>
      <c r="L102" s="4"/>
      <c r="M102" s="4"/>
    </row>
    <row r="103" spans="7:13">
      <c r="G103" s="36">
        <v>44986</v>
      </c>
      <c r="H103" s="40">
        <v>2.9173353061224492</v>
      </c>
      <c r="I103" s="40">
        <v>2.8336278481012656</v>
      </c>
      <c r="J103" s="40">
        <v>2.8781377395224923</v>
      </c>
      <c r="K103" s="169">
        <f t="shared" si="5"/>
        <v>2023</v>
      </c>
      <c r="L103" s="4"/>
      <c r="M103" s="4"/>
    </row>
    <row r="104" spans="7:13">
      <c r="G104" s="36">
        <v>45017</v>
      </c>
      <c r="H104" s="40">
        <v>2.4183557142857146</v>
      </c>
      <c r="I104" s="40">
        <v>2.2790962025316452</v>
      </c>
      <c r="J104" s="40">
        <v>2.3821852853776004</v>
      </c>
      <c r="K104" s="169">
        <f t="shared" si="5"/>
        <v>2023</v>
      </c>
      <c r="L104" s="4"/>
      <c r="M104" s="4"/>
    </row>
    <row r="105" spans="7:13">
      <c r="G105" s="36">
        <v>45047</v>
      </c>
      <c r="H105" s="40">
        <v>2.9377434693877551</v>
      </c>
      <c r="I105" s="40">
        <v>2.8091215189873413</v>
      </c>
      <c r="J105" s="40">
        <v>2.9037551183522905</v>
      </c>
      <c r="K105" s="169">
        <f t="shared" si="5"/>
        <v>2023</v>
      </c>
      <c r="L105" s="4"/>
      <c r="M105" s="4"/>
    </row>
    <row r="106" spans="7:13">
      <c r="G106" s="36">
        <v>45078</v>
      </c>
      <c r="H106" s="40">
        <v>2.9675393877551022</v>
      </c>
      <c r="I106" s="40">
        <v>2.7562607594936703</v>
      </c>
      <c r="J106" s="40">
        <v>2.9311144789425145</v>
      </c>
      <c r="K106" s="169">
        <f t="shared" si="5"/>
        <v>2023</v>
      </c>
      <c r="L106" s="4"/>
      <c r="M106" s="4"/>
    </row>
    <row r="107" spans="7:13">
      <c r="G107" s="36">
        <v>45108</v>
      </c>
      <c r="H107" s="40">
        <v>2.9992740816326529</v>
      </c>
      <c r="I107" s="40">
        <v>2.8668430379746832</v>
      </c>
      <c r="J107" s="40">
        <v>2.9655442360897633</v>
      </c>
      <c r="K107" s="169">
        <f t="shared" si="5"/>
        <v>2023</v>
      </c>
      <c r="L107" s="4"/>
      <c r="M107" s="4"/>
    </row>
    <row r="108" spans="7:13">
      <c r="G108" s="36">
        <v>45139</v>
      </c>
      <c r="H108" s="40">
        <v>3.0394781632653061</v>
      </c>
      <c r="I108" s="40">
        <v>2.9617291139240502</v>
      </c>
      <c r="J108" s="40">
        <v>3.0059172251255251</v>
      </c>
      <c r="K108" s="169">
        <f t="shared" si="5"/>
        <v>2023</v>
      </c>
      <c r="L108" s="4"/>
      <c r="M108" s="4"/>
    </row>
    <row r="109" spans="7:13">
      <c r="G109" s="36">
        <v>45170</v>
      </c>
      <c r="H109" s="40">
        <v>3.0380495918367347</v>
      </c>
      <c r="I109" s="40">
        <v>2.928210126582278</v>
      </c>
      <c r="J109" s="40">
        <v>3.0019209140280769</v>
      </c>
      <c r="K109" s="169">
        <f t="shared" si="5"/>
        <v>2023</v>
      </c>
      <c r="L109" s="4"/>
      <c r="M109" s="4"/>
    </row>
    <row r="110" spans="7:13">
      <c r="G110" s="36">
        <v>45200</v>
      </c>
      <c r="H110" s="40">
        <v>3.1016210204081633</v>
      </c>
      <c r="I110" s="40">
        <v>3.0027417721518983</v>
      </c>
      <c r="J110" s="40">
        <v>3.0683211599549134</v>
      </c>
      <c r="K110" s="169">
        <f t="shared" si="5"/>
        <v>2023</v>
      </c>
      <c r="L110" s="4"/>
      <c r="M110" s="4"/>
    </row>
    <row r="111" spans="7:13">
      <c r="G111" s="36">
        <v>45231</v>
      </c>
      <c r="H111" s="40">
        <v>3.3025393877551021</v>
      </c>
      <c r="I111" s="40">
        <v>3.2283620253164553</v>
      </c>
      <c r="J111" s="40">
        <v>3.2521514704375449</v>
      </c>
      <c r="K111" s="169">
        <f t="shared" si="5"/>
        <v>2023</v>
      </c>
      <c r="L111" s="4"/>
      <c r="M111" s="4"/>
    </row>
    <row r="112" spans="7:13">
      <c r="G112" s="36">
        <v>45261</v>
      </c>
      <c r="H112" s="40">
        <v>3.5303965306122449</v>
      </c>
      <c r="I112" s="40">
        <v>3.4297797468354427</v>
      </c>
      <c r="J112" s="40">
        <v>3.4835276360282816</v>
      </c>
      <c r="K112" s="169">
        <f t="shared" si="5"/>
        <v>2023</v>
      </c>
      <c r="L112" s="4"/>
      <c r="M112" s="4"/>
    </row>
    <row r="113" spans="7:13">
      <c r="G113" s="36">
        <v>45292</v>
      </c>
      <c r="H113" s="40">
        <v>3.5974373469387757</v>
      </c>
      <c r="I113" s="40">
        <v>3.5392481012658221</v>
      </c>
      <c r="J113" s="40">
        <v>3.5482883697100114</v>
      </c>
      <c r="K113" s="169">
        <f t="shared" ref="K113:K159" si="6">YEAR(G113)</f>
        <v>2024</v>
      </c>
      <c r="L113" s="4"/>
      <c r="M113" s="4"/>
    </row>
    <row r="114" spans="7:13">
      <c r="G114" s="36">
        <v>45323</v>
      </c>
      <c r="H114" s="40">
        <v>3.5882536734693882</v>
      </c>
      <c r="I114" s="40">
        <v>3.571855696202531</v>
      </c>
      <c r="J114" s="40">
        <v>3.5595600163951229</v>
      </c>
      <c r="K114" s="169">
        <f t="shared" si="6"/>
        <v>2024</v>
      </c>
      <c r="L114" s="4"/>
      <c r="M114" s="4"/>
    </row>
    <row r="115" spans="7:13">
      <c r="G115" s="36">
        <v>45352</v>
      </c>
      <c r="H115" s="40">
        <v>3.4642740816326532</v>
      </c>
      <c r="I115" s="40">
        <v>3.52719746835443</v>
      </c>
      <c r="J115" s="40">
        <v>3.4273743416333642</v>
      </c>
      <c r="K115" s="169">
        <f t="shared" si="6"/>
        <v>2024</v>
      </c>
      <c r="L115" s="4"/>
      <c r="M115" s="4"/>
    </row>
    <row r="116" spans="7:13">
      <c r="G116" s="36">
        <v>45383</v>
      </c>
      <c r="H116" s="40">
        <v>3.0553965306122448</v>
      </c>
      <c r="I116" s="40">
        <v>2.8877037974683541</v>
      </c>
      <c r="J116" s="40">
        <v>3.0219024695153194</v>
      </c>
      <c r="K116" s="169">
        <f t="shared" si="6"/>
        <v>2024</v>
      </c>
      <c r="L116" s="4"/>
      <c r="M116" s="4"/>
    </row>
    <row r="117" spans="7:13">
      <c r="G117" s="36">
        <v>45413</v>
      </c>
      <c r="H117" s="40">
        <v>3.5892740816326532</v>
      </c>
      <c r="I117" s="40">
        <v>3.3988936708860757</v>
      </c>
      <c r="J117" s="40">
        <v>3.5580229736653348</v>
      </c>
      <c r="K117" s="169">
        <f t="shared" si="6"/>
        <v>2024</v>
      </c>
      <c r="L117" s="4"/>
      <c r="M117" s="4"/>
    </row>
    <row r="118" spans="7:13">
      <c r="G118" s="36">
        <v>45444</v>
      </c>
      <c r="H118" s="40">
        <v>3.6150904081632658</v>
      </c>
      <c r="I118" s="40">
        <v>3.2575265822784805</v>
      </c>
      <c r="J118" s="40">
        <v>3.5813860231581107</v>
      </c>
      <c r="K118" s="169">
        <f t="shared" si="6"/>
        <v>2024</v>
      </c>
      <c r="L118" s="4"/>
      <c r="M118" s="4"/>
    </row>
    <row r="119" spans="7:13">
      <c r="G119" s="36">
        <v>45474</v>
      </c>
      <c r="H119" s="40">
        <v>3.6280495918367346</v>
      </c>
      <c r="I119" s="40">
        <v>3.3988936708860757</v>
      </c>
      <c r="J119" s="40">
        <v>3.5969613894866277</v>
      </c>
      <c r="K119" s="169">
        <f t="shared" si="6"/>
        <v>2024</v>
      </c>
      <c r="L119" s="4"/>
      <c r="M119" s="4"/>
    </row>
    <row r="120" spans="7:13">
      <c r="G120" s="36">
        <v>45505</v>
      </c>
      <c r="H120" s="40">
        <v>3.6798863265306125</v>
      </c>
      <c r="I120" s="40">
        <v>3.5402607594936701</v>
      </c>
      <c r="J120" s="40">
        <v>3.6490159032687779</v>
      </c>
      <c r="K120" s="169">
        <f t="shared" si="6"/>
        <v>2024</v>
      </c>
      <c r="L120" s="4"/>
      <c r="M120" s="4"/>
    </row>
    <row r="121" spans="7:13">
      <c r="G121" s="36">
        <v>45536</v>
      </c>
      <c r="H121" s="40">
        <v>3.6669271428571428</v>
      </c>
      <c r="I121" s="40">
        <v>3.463096202531645</v>
      </c>
      <c r="J121" s="40">
        <v>3.6334405369402605</v>
      </c>
      <c r="K121" s="169">
        <f t="shared" si="6"/>
        <v>2024</v>
      </c>
      <c r="L121" s="4"/>
      <c r="M121" s="4"/>
    </row>
    <row r="122" spans="7:13">
      <c r="G122" s="36">
        <v>45566</v>
      </c>
      <c r="H122" s="40">
        <v>3.7706006122448978</v>
      </c>
      <c r="I122" s="40">
        <v>3.5917037974683539</v>
      </c>
      <c r="J122" s="40">
        <v>3.7401113023875396</v>
      </c>
      <c r="K122" s="169">
        <f t="shared" si="6"/>
        <v>2024</v>
      </c>
      <c r="L122" s="4"/>
      <c r="M122" s="4"/>
    </row>
    <row r="123" spans="7:13">
      <c r="G123" s="36">
        <v>45597</v>
      </c>
      <c r="H123" s="40">
        <v>3.900090408163265</v>
      </c>
      <c r="I123" s="40">
        <v>3.7845139240506325</v>
      </c>
      <c r="J123" s="40">
        <v>3.8522129521467368</v>
      </c>
      <c r="K123" s="169">
        <f t="shared" si="6"/>
        <v>2024</v>
      </c>
      <c r="L123" s="4"/>
      <c r="M123" s="4"/>
    </row>
    <row r="124" spans="7:13">
      <c r="G124" s="36">
        <v>45627</v>
      </c>
      <c r="H124" s="40">
        <v>4.1720291836734686</v>
      </c>
      <c r="I124" s="40">
        <v>4.0415265822784798</v>
      </c>
      <c r="J124" s="40">
        <v>4.1278559483553652</v>
      </c>
      <c r="K124" s="169">
        <f t="shared" si="6"/>
        <v>2024</v>
      </c>
      <c r="L124" s="4"/>
      <c r="M124" s="4"/>
    </row>
    <row r="125" spans="7:13">
      <c r="G125" s="36">
        <v>45658</v>
      </c>
      <c r="H125" s="40">
        <v>4.170396530612245</v>
      </c>
      <c r="I125" s="40">
        <v>4.141779746835442</v>
      </c>
      <c r="J125" s="40">
        <v>4.1236546982272779</v>
      </c>
      <c r="K125" s="169">
        <f t="shared" si="6"/>
        <v>2025</v>
      </c>
      <c r="L125" s="4"/>
      <c r="M125" s="4"/>
    </row>
    <row r="126" spans="7:13">
      <c r="G126" s="36">
        <v>45689</v>
      </c>
      <c r="H126" s="40">
        <v>4.170396530612245</v>
      </c>
      <c r="I126" s="40">
        <v>4.207703797468354</v>
      </c>
      <c r="J126" s="40">
        <v>4.144148601291116</v>
      </c>
      <c r="K126" s="169">
        <f t="shared" si="6"/>
        <v>2025</v>
      </c>
      <c r="L126" s="4"/>
      <c r="M126" s="4"/>
    </row>
    <row r="127" spans="7:13">
      <c r="G127" s="36">
        <v>45717</v>
      </c>
      <c r="H127" s="40">
        <v>4.0111108163265303</v>
      </c>
      <c r="I127" s="40">
        <v>4.2208683544303787</v>
      </c>
      <c r="J127" s="40">
        <v>3.976508474228917</v>
      </c>
      <c r="K127" s="169">
        <f t="shared" si="6"/>
        <v>2025</v>
      </c>
      <c r="L127" s="4"/>
      <c r="M127" s="4"/>
    </row>
    <row r="128" spans="7:13">
      <c r="G128" s="36">
        <v>45748</v>
      </c>
      <c r="H128" s="40">
        <v>3.6925393877551023</v>
      </c>
      <c r="I128" s="40">
        <v>3.496210126582278</v>
      </c>
      <c r="J128" s="40">
        <v>3.6617221231683574</v>
      </c>
      <c r="K128" s="169">
        <f t="shared" si="6"/>
        <v>2025</v>
      </c>
      <c r="L128" s="4"/>
      <c r="M128" s="4"/>
    </row>
    <row r="129" spans="7:13">
      <c r="G129" s="36">
        <v>45778</v>
      </c>
      <c r="H129" s="40">
        <v>3.6393761224489798</v>
      </c>
      <c r="I129" s="40">
        <v>3.5093746835443032</v>
      </c>
      <c r="J129" s="40">
        <v>3.6083355056870583</v>
      </c>
      <c r="K129" s="169">
        <f t="shared" si="6"/>
        <v>2025</v>
      </c>
      <c r="L129" s="4"/>
      <c r="M129" s="4"/>
    </row>
    <row r="130" spans="7:13">
      <c r="G130" s="36">
        <v>45809</v>
      </c>
      <c r="H130" s="40">
        <v>3.6261108163265305</v>
      </c>
      <c r="I130" s="40">
        <v>3.3776278481012652</v>
      </c>
      <c r="J130" s="40">
        <v>3.5924527308125835</v>
      </c>
      <c r="K130" s="169">
        <f t="shared" si="6"/>
        <v>2025</v>
      </c>
      <c r="L130" s="4"/>
      <c r="M130" s="4"/>
    </row>
    <row r="131" spans="7:13">
      <c r="G131" s="36">
        <v>45839</v>
      </c>
      <c r="H131" s="40">
        <v>3.6393761224489798</v>
      </c>
      <c r="I131" s="40">
        <v>3.5358050632911389</v>
      </c>
      <c r="J131" s="40">
        <v>3.6083355056870583</v>
      </c>
      <c r="K131" s="169">
        <f t="shared" si="6"/>
        <v>2025</v>
      </c>
      <c r="L131" s="4"/>
      <c r="M131" s="4"/>
    </row>
    <row r="132" spans="7:13">
      <c r="G132" s="36">
        <v>45870</v>
      </c>
      <c r="H132" s="40">
        <v>3.7190699999999999</v>
      </c>
      <c r="I132" s="40">
        <v>3.627956962025316</v>
      </c>
      <c r="J132" s="40">
        <v>3.6883641971513477</v>
      </c>
      <c r="K132" s="169">
        <f t="shared" si="6"/>
        <v>2025</v>
      </c>
      <c r="L132" s="4"/>
      <c r="M132" s="4"/>
    </row>
    <row r="133" spans="7:13">
      <c r="G133" s="36">
        <v>45901</v>
      </c>
      <c r="H133" s="40">
        <v>3.7323353061224491</v>
      </c>
      <c r="I133" s="40">
        <v>3.548969620253164</v>
      </c>
      <c r="J133" s="40">
        <v>3.6991234962598627</v>
      </c>
      <c r="K133" s="169">
        <f t="shared" si="6"/>
        <v>2025</v>
      </c>
      <c r="L133" s="4"/>
      <c r="M133" s="4"/>
    </row>
    <row r="134" spans="7:13">
      <c r="G134" s="36">
        <v>45931</v>
      </c>
      <c r="H134" s="40">
        <v>3.7854985714285716</v>
      </c>
      <c r="I134" s="40">
        <v>3.6411215189873412</v>
      </c>
      <c r="J134" s="40">
        <v>3.7550718516241419</v>
      </c>
      <c r="K134" s="169">
        <f t="shared" si="6"/>
        <v>2025</v>
      </c>
      <c r="L134" s="4"/>
      <c r="M134" s="4"/>
    </row>
    <row r="135" spans="7:13">
      <c r="G135" s="36">
        <v>45962</v>
      </c>
      <c r="H135" s="40">
        <v>3.8916210204081634</v>
      </c>
      <c r="I135" s="40">
        <v>3.8651215189873414</v>
      </c>
      <c r="J135" s="40">
        <v>3.8437079823752436</v>
      </c>
      <c r="K135" s="169">
        <f t="shared" si="6"/>
        <v>2025</v>
      </c>
      <c r="L135" s="4"/>
      <c r="M135" s="4"/>
    </row>
    <row r="136" spans="7:13">
      <c r="G136" s="36">
        <v>45992</v>
      </c>
      <c r="H136" s="40">
        <v>4.0376414285714279</v>
      </c>
      <c r="I136" s="40">
        <v>4.1549443037974676</v>
      </c>
      <c r="J136" s="40">
        <v>3.9929035966799877</v>
      </c>
      <c r="K136" s="169">
        <f t="shared" si="6"/>
        <v>2025</v>
      </c>
      <c r="L136" s="4"/>
      <c r="M136" s="4"/>
    </row>
    <row r="137" spans="7:13">
      <c r="G137" s="36">
        <v>46023</v>
      </c>
      <c r="H137" s="40">
        <v>4.0940700000000003</v>
      </c>
      <c r="I137" s="40">
        <v>4.2404126582278465</v>
      </c>
      <c r="J137" s="40">
        <v>4.0470075007685216</v>
      </c>
      <c r="K137" s="169">
        <f t="shared" ref="K137:K148" si="7">YEAR(G137)</f>
        <v>2026</v>
      </c>
      <c r="L137" s="4"/>
      <c r="M137" s="4"/>
    </row>
    <row r="138" spans="7:13">
      <c r="G138" s="36">
        <v>46054</v>
      </c>
      <c r="H138" s="40">
        <v>4.1212128571428561</v>
      </c>
      <c r="I138" s="40">
        <v>4.1729696202531636</v>
      </c>
      <c r="J138" s="40">
        <v>4.0947582949072654</v>
      </c>
      <c r="K138" s="169">
        <f t="shared" si="7"/>
        <v>2026</v>
      </c>
      <c r="L138" s="4"/>
      <c r="M138" s="4"/>
    </row>
    <row r="139" spans="7:13">
      <c r="G139" s="36">
        <v>46082</v>
      </c>
      <c r="H139" s="40">
        <v>3.9173353061224492</v>
      </c>
      <c r="I139" s="40">
        <v>4.0785898734177204</v>
      </c>
      <c r="J139" s="40">
        <v>3.8823389896505791</v>
      </c>
      <c r="K139" s="169">
        <f t="shared" si="7"/>
        <v>2026</v>
      </c>
      <c r="L139" s="4"/>
      <c r="M139" s="4"/>
    </row>
    <row r="140" spans="7:13">
      <c r="G140" s="36">
        <v>46113</v>
      </c>
      <c r="H140" s="40">
        <v>3.6590700000000003</v>
      </c>
      <c r="I140" s="40">
        <v>3.4580329113924044</v>
      </c>
      <c r="J140" s="40">
        <v>3.6281121221436625</v>
      </c>
      <c r="K140" s="169">
        <f t="shared" si="7"/>
        <v>2026</v>
      </c>
      <c r="L140" s="4"/>
      <c r="M140" s="4"/>
    </row>
    <row r="141" spans="7:13">
      <c r="G141" s="36">
        <v>46143</v>
      </c>
      <c r="H141" s="40">
        <v>3.6046822448979592</v>
      </c>
      <c r="I141" s="40">
        <v>3.5254759493670882</v>
      </c>
      <c r="J141" s="40">
        <v>3.5734958704785327</v>
      </c>
      <c r="K141" s="169">
        <f t="shared" si="7"/>
        <v>2026</v>
      </c>
      <c r="L141" s="4"/>
      <c r="M141" s="4"/>
    </row>
    <row r="142" spans="7:13">
      <c r="G142" s="36">
        <v>46174</v>
      </c>
      <c r="H142" s="40">
        <v>3.618253673469388</v>
      </c>
      <c r="I142" s="40">
        <v>3.4040582278481004</v>
      </c>
      <c r="J142" s="40">
        <v>3.5845625781330055</v>
      </c>
      <c r="K142" s="169">
        <f t="shared" si="7"/>
        <v>2026</v>
      </c>
      <c r="L142" s="4"/>
      <c r="M142" s="4"/>
    </row>
    <row r="143" spans="7:13">
      <c r="G143" s="36">
        <v>46204</v>
      </c>
      <c r="H143" s="40">
        <v>3.6590700000000003</v>
      </c>
      <c r="I143" s="40">
        <v>3.5929189873417715</v>
      </c>
      <c r="J143" s="40">
        <v>3.6281121221436625</v>
      </c>
      <c r="K143" s="169">
        <f t="shared" si="7"/>
        <v>2026</v>
      </c>
      <c r="L143" s="4"/>
      <c r="M143" s="4"/>
    </row>
    <row r="144" spans="7:13">
      <c r="G144" s="36">
        <v>46235</v>
      </c>
      <c r="H144" s="40">
        <v>3.7678455102040815</v>
      </c>
      <c r="I144" s="40">
        <v>3.673830379746835</v>
      </c>
      <c r="J144" s="40">
        <v>3.7373446254739218</v>
      </c>
      <c r="K144" s="169">
        <f t="shared" si="7"/>
        <v>2026</v>
      </c>
      <c r="L144" s="4"/>
      <c r="M144" s="4"/>
    </row>
    <row r="145" spans="7:13">
      <c r="G145" s="36">
        <v>46266</v>
      </c>
      <c r="H145" s="40">
        <v>3.7678455102040815</v>
      </c>
      <c r="I145" s="40">
        <v>3.5658810126582274</v>
      </c>
      <c r="J145" s="40">
        <v>3.7347828875909417</v>
      </c>
      <c r="K145" s="169">
        <f t="shared" si="7"/>
        <v>2026</v>
      </c>
      <c r="L145" s="4"/>
      <c r="M145" s="4"/>
    </row>
    <row r="146" spans="7:13">
      <c r="G146" s="36">
        <v>46296</v>
      </c>
      <c r="H146" s="40">
        <v>3.8085597959183675</v>
      </c>
      <c r="I146" s="40">
        <v>3.6333240506329112</v>
      </c>
      <c r="J146" s="40">
        <v>3.7782299620862796</v>
      </c>
      <c r="K146" s="169">
        <f t="shared" si="7"/>
        <v>2026</v>
      </c>
      <c r="L146" s="4"/>
      <c r="M146" s="4"/>
    </row>
    <row r="147" spans="7:13">
      <c r="G147" s="36">
        <v>46327</v>
      </c>
      <c r="H147" s="40">
        <v>3.9309067346938775</v>
      </c>
      <c r="I147" s="40">
        <v>3.8087164556962021</v>
      </c>
      <c r="J147" s="40">
        <v>3.8831587457731325</v>
      </c>
      <c r="K147" s="169">
        <f t="shared" si="7"/>
        <v>2026</v>
      </c>
      <c r="L147" s="4"/>
      <c r="M147" s="4"/>
    </row>
    <row r="148" spans="7:13">
      <c r="G148" s="36">
        <v>46357</v>
      </c>
      <c r="H148" s="40">
        <v>4.1348863265306113</v>
      </c>
      <c r="I148" s="40">
        <v>4.0785898734177204</v>
      </c>
      <c r="J148" s="40">
        <v>4.0905570447791781</v>
      </c>
      <c r="K148" s="169">
        <f t="shared" si="7"/>
        <v>2026</v>
      </c>
      <c r="L148" s="4"/>
      <c r="M148" s="4"/>
    </row>
    <row r="149" spans="7:13">
      <c r="G149" s="36">
        <v>46388</v>
      </c>
      <c r="H149" s="40">
        <v>4.2106006122448978</v>
      </c>
      <c r="I149" s="40">
        <v>4.2765645569620245</v>
      </c>
      <c r="J149" s="40">
        <v>4.1640276872630393</v>
      </c>
      <c r="K149" s="169">
        <f t="shared" si="6"/>
        <v>2027</v>
      </c>
      <c r="L149" s="4"/>
      <c r="M149" s="4"/>
    </row>
    <row r="150" spans="7:13">
      <c r="G150" s="36">
        <v>46419</v>
      </c>
      <c r="H150" s="40">
        <v>4.224580204081632</v>
      </c>
      <c r="I150" s="40">
        <v>4.2626911392405056</v>
      </c>
      <c r="J150" s="40">
        <v>4.1985599139256076</v>
      </c>
      <c r="K150" s="169">
        <f t="shared" si="6"/>
        <v>2027</v>
      </c>
      <c r="L150" s="4"/>
      <c r="M150" s="4"/>
    </row>
    <row r="151" spans="7:13">
      <c r="G151" s="36">
        <v>46447</v>
      </c>
      <c r="H151" s="40">
        <v>4.0851924489795914</v>
      </c>
      <c r="I151" s="40">
        <v>4.2488177215189866</v>
      </c>
      <c r="J151" s="40">
        <v>4.0509013423506506</v>
      </c>
      <c r="K151" s="169">
        <f t="shared" si="6"/>
        <v>2027</v>
      </c>
      <c r="L151" s="4"/>
      <c r="M151" s="4"/>
    </row>
    <row r="152" spans="7:13">
      <c r="G152" s="36">
        <v>46478</v>
      </c>
      <c r="H152" s="40">
        <v>3.8065189795918366</v>
      </c>
      <c r="I152" s="40">
        <v>3.68193164556962</v>
      </c>
      <c r="J152" s="40">
        <v>3.7761805717798955</v>
      </c>
      <c r="K152" s="169">
        <f t="shared" si="6"/>
        <v>2027</v>
      </c>
      <c r="L152" s="4"/>
      <c r="M152" s="4"/>
    </row>
    <row r="153" spans="7:13">
      <c r="G153" s="36">
        <v>46508</v>
      </c>
      <c r="H153" s="40">
        <v>3.778661836734694</v>
      </c>
      <c r="I153" s="40">
        <v>3.7234506329113919</v>
      </c>
      <c r="J153" s="40">
        <v>3.7482063940977564</v>
      </c>
      <c r="K153" s="169">
        <f t="shared" si="6"/>
        <v>2027</v>
      </c>
      <c r="L153" s="4"/>
      <c r="M153" s="4"/>
    </row>
    <row r="154" spans="7:13">
      <c r="G154" s="36">
        <v>46539</v>
      </c>
      <c r="H154" s="40">
        <v>3.7647842857142861</v>
      </c>
      <c r="I154" s="40">
        <v>3.5851215189873415</v>
      </c>
      <c r="J154" s="40">
        <v>3.731708802131366</v>
      </c>
      <c r="K154" s="169">
        <f t="shared" si="6"/>
        <v>2027</v>
      </c>
      <c r="L154" s="4"/>
      <c r="M154" s="4"/>
    </row>
    <row r="155" spans="7:13">
      <c r="G155" s="36">
        <v>46569</v>
      </c>
      <c r="H155" s="40">
        <v>3.8204985714285713</v>
      </c>
      <c r="I155" s="40">
        <v>3.7372227848101263</v>
      </c>
      <c r="J155" s="40">
        <v>3.7902188953786249</v>
      </c>
      <c r="K155" s="169">
        <f t="shared" si="6"/>
        <v>2027</v>
      </c>
      <c r="L155" s="4"/>
      <c r="M155" s="4"/>
    </row>
    <row r="156" spans="7:13">
      <c r="G156" s="36">
        <v>46600</v>
      </c>
      <c r="H156" s="40">
        <v>3.8901924489795916</v>
      </c>
      <c r="I156" s="40">
        <v>3.8340329113924048</v>
      </c>
      <c r="J156" s="40">
        <v>3.8602055743416335</v>
      </c>
      <c r="K156" s="169">
        <f t="shared" si="6"/>
        <v>2027</v>
      </c>
      <c r="L156" s="4"/>
      <c r="M156" s="4"/>
    </row>
    <row r="157" spans="7:13">
      <c r="G157" s="36">
        <v>46631</v>
      </c>
      <c r="H157" s="40">
        <v>3.8901924489795916</v>
      </c>
      <c r="I157" s="40">
        <v>3.7095772151898729</v>
      </c>
      <c r="J157" s="40">
        <v>3.8576438364586534</v>
      </c>
      <c r="K157" s="169">
        <f t="shared" si="6"/>
        <v>2027</v>
      </c>
      <c r="L157" s="4"/>
      <c r="M157" s="4"/>
    </row>
    <row r="158" spans="7:13">
      <c r="G158" s="36">
        <v>46661</v>
      </c>
      <c r="H158" s="40">
        <v>4.0016210204081633</v>
      </c>
      <c r="I158" s="40">
        <v>3.806387341772151</v>
      </c>
      <c r="J158" s="40">
        <v>3.9721022850701919</v>
      </c>
      <c r="K158" s="169">
        <f t="shared" si="6"/>
        <v>2027</v>
      </c>
      <c r="L158" s="4"/>
      <c r="M158" s="4"/>
    </row>
    <row r="159" spans="7:13">
      <c r="G159" s="36">
        <v>46692</v>
      </c>
      <c r="H159" s="40">
        <v>4.0991720408163266</v>
      </c>
      <c r="I159" s="40">
        <v>3.9584886075949361</v>
      </c>
      <c r="J159" s="40">
        <v>4.0521309765344808</v>
      </c>
      <c r="K159" s="169">
        <f t="shared" si="6"/>
        <v>2027</v>
      </c>
      <c r="L159" s="4"/>
      <c r="M159" s="4"/>
    </row>
    <row r="160" spans="7:13">
      <c r="G160" s="36">
        <v>46722</v>
      </c>
      <c r="H160" s="40">
        <v>4.2802944897959181</v>
      </c>
      <c r="I160" s="40">
        <v>4.19352658227848</v>
      </c>
      <c r="J160" s="40">
        <v>4.2365761041090275</v>
      </c>
      <c r="K160" s="169">
        <f t="shared" ref="K160:K223" si="8">YEAR(G160)</f>
        <v>2027</v>
      </c>
      <c r="L160" s="4"/>
      <c r="M160" s="4"/>
    </row>
    <row r="161" spans="7:13">
      <c r="G161" s="36">
        <v>46753</v>
      </c>
      <c r="H161" s="40">
        <v>4.35907</v>
      </c>
      <c r="I161" s="40">
        <v>4.3685139240506317</v>
      </c>
      <c r="J161" s="40">
        <v>4.3131208320524648</v>
      </c>
      <c r="K161" s="169">
        <f t="shared" si="8"/>
        <v>2028</v>
      </c>
      <c r="L161" s="4"/>
      <c r="M161" s="4"/>
    </row>
    <row r="162" spans="7:13">
      <c r="G162" s="36">
        <v>46784</v>
      </c>
      <c r="H162" s="40">
        <v>4.35907</v>
      </c>
      <c r="I162" s="40">
        <v>4.4676531645569604</v>
      </c>
      <c r="J162" s="40">
        <v>4.3336147351163037</v>
      </c>
      <c r="K162" s="169">
        <f t="shared" si="8"/>
        <v>2028</v>
      </c>
      <c r="L162" s="4"/>
      <c r="M162" s="4"/>
    </row>
    <row r="163" spans="7:13">
      <c r="G163" s="36">
        <v>46813</v>
      </c>
      <c r="H163" s="40">
        <v>4.1876414285714283</v>
      </c>
      <c r="I163" s="40">
        <v>4.4392987341772141</v>
      </c>
      <c r="J163" s="40">
        <v>4.1537807357311198</v>
      </c>
      <c r="K163" s="169">
        <f t="shared" si="8"/>
        <v>2028</v>
      </c>
      <c r="L163" s="4"/>
      <c r="M163" s="4"/>
    </row>
    <row r="164" spans="7:13">
      <c r="G164" s="36">
        <v>46844</v>
      </c>
      <c r="H164" s="40">
        <v>3.9877434693877549</v>
      </c>
      <c r="I164" s="40">
        <v>3.8865898734177211</v>
      </c>
      <c r="J164" s="40">
        <v>3.9581664309867817</v>
      </c>
      <c r="K164" s="169">
        <f t="shared" si="8"/>
        <v>2028</v>
      </c>
      <c r="L164" s="4"/>
      <c r="M164" s="4"/>
    </row>
    <row r="165" spans="7:13">
      <c r="G165" s="36">
        <v>46874</v>
      </c>
      <c r="H165" s="40">
        <v>3.9448863265306127</v>
      </c>
      <c r="I165" s="40">
        <v>3.9716531645569617</v>
      </c>
      <c r="J165" s="40">
        <v>3.9151292345527207</v>
      </c>
      <c r="K165" s="169">
        <f t="shared" si="8"/>
        <v>2028</v>
      </c>
      <c r="L165" s="4"/>
      <c r="M165" s="4"/>
    </row>
    <row r="166" spans="7:13">
      <c r="G166" s="36">
        <v>46905</v>
      </c>
      <c r="H166" s="40">
        <v>3.930600612244898</v>
      </c>
      <c r="I166" s="40">
        <v>3.8157037974683541</v>
      </c>
      <c r="J166" s="40">
        <v>3.8982217645250539</v>
      </c>
      <c r="K166" s="169">
        <f t="shared" si="8"/>
        <v>2028</v>
      </c>
      <c r="L166" s="4"/>
      <c r="M166" s="4"/>
    </row>
    <row r="167" spans="7:13">
      <c r="G167" s="36">
        <v>46935</v>
      </c>
      <c r="H167" s="40">
        <v>4.0020291836734696</v>
      </c>
      <c r="I167" s="40">
        <v>3.9858303797468349</v>
      </c>
      <c r="J167" s="40">
        <v>3.9725121631314688</v>
      </c>
      <c r="K167" s="169">
        <f t="shared" si="8"/>
        <v>2028</v>
      </c>
      <c r="L167" s="4"/>
      <c r="M167" s="4"/>
    </row>
    <row r="168" spans="7:13">
      <c r="G168" s="36">
        <v>46966</v>
      </c>
      <c r="H168" s="40">
        <v>4.1019271428571429</v>
      </c>
      <c r="I168" s="40">
        <v>4.0991468354430367</v>
      </c>
      <c r="J168" s="40">
        <v>4.072829818628958</v>
      </c>
      <c r="K168" s="169">
        <f t="shared" si="8"/>
        <v>2028</v>
      </c>
      <c r="L168" s="4"/>
      <c r="M168" s="4"/>
    </row>
    <row r="169" spans="7:13">
      <c r="G169" s="36">
        <v>46997</v>
      </c>
      <c r="H169" s="40">
        <v>4.1162128571428562</v>
      </c>
      <c r="I169" s="40">
        <v>3.9716531645569617</v>
      </c>
      <c r="J169" s="40">
        <v>4.0846138128906651</v>
      </c>
      <c r="K169" s="169">
        <f t="shared" si="8"/>
        <v>2028</v>
      </c>
      <c r="L169" s="4"/>
      <c r="M169" s="4"/>
    </row>
    <row r="170" spans="7:13">
      <c r="G170" s="36">
        <v>47027</v>
      </c>
      <c r="H170" s="40">
        <v>4.2162128571428568</v>
      </c>
      <c r="I170" s="40">
        <v>4.0991468354430367</v>
      </c>
      <c r="J170" s="40">
        <v>4.1875956757864543</v>
      </c>
      <c r="K170" s="169">
        <f t="shared" si="8"/>
        <v>2028</v>
      </c>
      <c r="L170" s="4"/>
      <c r="M170" s="4"/>
    </row>
    <row r="171" spans="7:13">
      <c r="G171" s="36">
        <v>47058</v>
      </c>
      <c r="H171" s="40">
        <v>4.35907</v>
      </c>
      <c r="I171" s="40">
        <v>4.2550962025316439</v>
      </c>
      <c r="J171" s="40">
        <v>4.3131208320524648</v>
      </c>
      <c r="K171" s="169">
        <f t="shared" si="8"/>
        <v>2028</v>
      </c>
      <c r="L171" s="4"/>
      <c r="M171" s="4"/>
    </row>
    <row r="172" spans="7:13">
      <c r="G172" s="36">
        <v>47088</v>
      </c>
      <c r="H172" s="40">
        <v>4.6018251020408156</v>
      </c>
      <c r="I172" s="40">
        <v>4.4960075949367084</v>
      </c>
      <c r="J172" s="40">
        <v>4.5594575468798038</v>
      </c>
      <c r="K172" s="169">
        <f t="shared" si="8"/>
        <v>2028</v>
      </c>
      <c r="L172" s="4"/>
      <c r="M172" s="4"/>
    </row>
    <row r="173" spans="7:13">
      <c r="G173" s="36">
        <v>47119</v>
      </c>
      <c r="H173" s="40">
        <v>4.7171312244897958</v>
      </c>
      <c r="I173" s="40">
        <v>4.8110455696202523</v>
      </c>
      <c r="J173" s="40">
        <v>4.6726863613075116</v>
      </c>
      <c r="K173" s="169">
        <f t="shared" si="8"/>
        <v>2029</v>
      </c>
      <c r="L173" s="4"/>
      <c r="M173" s="4"/>
    </row>
    <row r="174" spans="7:13">
      <c r="G174" s="36">
        <v>47150</v>
      </c>
      <c r="H174" s="40">
        <v>4.7318251020408164</v>
      </c>
      <c r="I174" s="40">
        <v>4.898235443037974</v>
      </c>
      <c r="J174" s="40">
        <v>4.7079358745773137</v>
      </c>
      <c r="K174" s="169">
        <f t="shared" si="8"/>
        <v>2029</v>
      </c>
      <c r="L174" s="4"/>
      <c r="M174" s="4"/>
    </row>
    <row r="175" spans="7:13">
      <c r="G175" s="36">
        <v>47178</v>
      </c>
      <c r="H175" s="40">
        <v>4.5999883673469384</v>
      </c>
      <c r="I175" s="40">
        <v>4.8110455696202523</v>
      </c>
      <c r="J175" s="40">
        <v>4.5678600471359774</v>
      </c>
      <c r="K175" s="169">
        <f t="shared" si="8"/>
        <v>2029</v>
      </c>
      <c r="L175" s="4"/>
      <c r="M175" s="4"/>
    </row>
    <row r="176" spans="7:13">
      <c r="G176" s="36">
        <v>47209</v>
      </c>
      <c r="H176" s="40">
        <v>4.2779475510204072</v>
      </c>
      <c r="I176" s="40">
        <v>4.2009189873417707</v>
      </c>
      <c r="J176" s="40">
        <v>4.2495897325545648</v>
      </c>
      <c r="K176" s="169">
        <f t="shared" si="8"/>
        <v>2029</v>
      </c>
      <c r="L176" s="4"/>
      <c r="M176" s="4"/>
    </row>
    <row r="177" spans="7:13">
      <c r="G177" s="36">
        <v>47239</v>
      </c>
      <c r="H177" s="40">
        <v>4.2486618367346933</v>
      </c>
      <c r="I177" s="40">
        <v>4.2444632911392395</v>
      </c>
      <c r="J177" s="40">
        <v>4.2201809816579567</v>
      </c>
      <c r="K177" s="169">
        <f t="shared" si="8"/>
        <v>2029</v>
      </c>
      <c r="L177" s="4"/>
      <c r="M177" s="4"/>
    </row>
    <row r="178" spans="7:13">
      <c r="G178" s="36">
        <v>47270</v>
      </c>
      <c r="H178" s="40">
        <v>4.2193761224489794</v>
      </c>
      <c r="I178" s="40">
        <v>4.1572734177215178</v>
      </c>
      <c r="J178" s="40">
        <v>4.188210492878369</v>
      </c>
      <c r="K178" s="169">
        <f t="shared" si="8"/>
        <v>2029</v>
      </c>
      <c r="L178" s="4"/>
      <c r="M178" s="4"/>
    </row>
    <row r="179" spans="7:13">
      <c r="G179" s="36">
        <v>47300</v>
      </c>
      <c r="H179" s="40">
        <v>4.2926414285714278</v>
      </c>
      <c r="I179" s="40">
        <v>4.1427924050632896</v>
      </c>
      <c r="J179" s="40">
        <v>4.2643453427605289</v>
      </c>
      <c r="K179" s="169">
        <f t="shared" si="8"/>
        <v>2029</v>
      </c>
      <c r="L179" s="4"/>
      <c r="M179" s="4"/>
    </row>
    <row r="180" spans="7:13">
      <c r="G180" s="36">
        <v>47331</v>
      </c>
      <c r="H180" s="40">
        <v>4.3950904081632656</v>
      </c>
      <c r="I180" s="40">
        <v>4.3170708860759479</v>
      </c>
      <c r="J180" s="40">
        <v>4.367224736140999</v>
      </c>
      <c r="K180" s="169">
        <f t="shared" si="8"/>
        <v>2029</v>
      </c>
      <c r="L180" s="4"/>
      <c r="M180" s="4"/>
    </row>
    <row r="181" spans="7:13">
      <c r="G181" s="36">
        <v>47362</v>
      </c>
      <c r="H181" s="40">
        <v>4.4096822448979589</v>
      </c>
      <c r="I181" s="40">
        <v>4.2444632911392395</v>
      </c>
      <c r="J181" s="40">
        <v>4.3793161389486635</v>
      </c>
      <c r="K181" s="169">
        <f t="shared" si="8"/>
        <v>2029</v>
      </c>
      <c r="L181" s="4"/>
      <c r="M181" s="4"/>
    </row>
    <row r="182" spans="7:13">
      <c r="G182" s="36">
        <v>47392</v>
      </c>
      <c r="H182" s="40">
        <v>4.4975393877551015</v>
      </c>
      <c r="I182" s="40">
        <v>4.4623873417721516</v>
      </c>
      <c r="J182" s="40">
        <v>4.4701041295214674</v>
      </c>
      <c r="K182" s="169">
        <f t="shared" si="8"/>
        <v>2029</v>
      </c>
      <c r="L182" s="4"/>
      <c r="M182" s="4"/>
    </row>
    <row r="183" spans="7:13">
      <c r="G183" s="36">
        <v>47423</v>
      </c>
      <c r="H183" s="40">
        <v>4.6585597959183671</v>
      </c>
      <c r="I183" s="40">
        <v>4.8110455696202523</v>
      </c>
      <c r="J183" s="40">
        <v>4.6138688595142945</v>
      </c>
      <c r="K183" s="169">
        <f t="shared" si="8"/>
        <v>2029</v>
      </c>
      <c r="L183" s="4"/>
      <c r="M183" s="4"/>
    </row>
    <row r="184" spans="7:13">
      <c r="G184" s="36">
        <v>47453</v>
      </c>
      <c r="H184" s="40">
        <v>4.966008775510204</v>
      </c>
      <c r="I184" s="40">
        <v>5.0725139240506323</v>
      </c>
      <c r="J184" s="40">
        <v>4.925171247054001</v>
      </c>
      <c r="K184" s="169">
        <f t="shared" si="8"/>
        <v>2029</v>
      </c>
      <c r="L184" s="4"/>
      <c r="M184" s="4"/>
    </row>
    <row r="185" spans="7:13">
      <c r="G185" s="36">
        <v>47484</v>
      </c>
      <c r="H185" s="40">
        <v>5.0303965306122445</v>
      </c>
      <c r="I185" s="40">
        <v>5.2879063291139232</v>
      </c>
      <c r="J185" s="40">
        <v>4.9872677733374324</v>
      </c>
      <c r="K185" s="169">
        <f t="shared" si="8"/>
        <v>2030</v>
      </c>
      <c r="L185" s="4"/>
      <c r="M185" s="4"/>
    </row>
    <row r="186" spans="7:13">
      <c r="G186" s="36">
        <v>47515</v>
      </c>
      <c r="H186" s="40">
        <v>5.045396530612245</v>
      </c>
      <c r="I186" s="40">
        <v>5.3176784810126572</v>
      </c>
      <c r="J186" s="40">
        <v>5.0228246951531919</v>
      </c>
      <c r="K186" s="169">
        <f t="shared" si="8"/>
        <v>2030</v>
      </c>
      <c r="L186" s="4"/>
      <c r="M186" s="4"/>
    </row>
    <row r="187" spans="7:13">
      <c r="G187" s="36">
        <v>47543</v>
      </c>
      <c r="H187" s="40">
        <v>4.9103965306122452</v>
      </c>
      <c r="I187" s="40">
        <v>5.1390455696202517</v>
      </c>
      <c r="J187" s="40">
        <v>4.8795723127369612</v>
      </c>
      <c r="K187" s="169">
        <f t="shared" si="8"/>
        <v>2030</v>
      </c>
      <c r="L187" s="4"/>
      <c r="M187" s="4"/>
    </row>
    <row r="188" spans="7:13">
      <c r="G188" s="36">
        <v>47574</v>
      </c>
      <c r="H188" s="40">
        <v>4.5952944897959176</v>
      </c>
      <c r="I188" s="40">
        <v>4.5731721518987332</v>
      </c>
      <c r="J188" s="40">
        <v>4.5682699251972538</v>
      </c>
      <c r="K188" s="169">
        <f t="shared" si="8"/>
        <v>2030</v>
      </c>
      <c r="L188" s="4"/>
      <c r="M188" s="4"/>
    </row>
    <row r="189" spans="7:13">
      <c r="G189" s="36">
        <v>47604</v>
      </c>
      <c r="H189" s="40">
        <v>4.5802944897959179</v>
      </c>
      <c r="I189" s="40">
        <v>4.5880582278480997</v>
      </c>
      <c r="J189" s="40">
        <v>4.5532069064453333</v>
      </c>
      <c r="K189" s="169">
        <f t="shared" si="8"/>
        <v>2030</v>
      </c>
      <c r="L189" s="4"/>
      <c r="M189" s="4"/>
    </row>
    <row r="190" spans="7:13">
      <c r="G190" s="36">
        <v>47635</v>
      </c>
      <c r="H190" s="40">
        <v>4.5502944897959186</v>
      </c>
      <c r="I190" s="40">
        <v>4.468868354430378</v>
      </c>
      <c r="J190" s="40">
        <v>4.52051913105851</v>
      </c>
      <c r="K190" s="169">
        <f t="shared" si="8"/>
        <v>2030</v>
      </c>
      <c r="L190" s="4"/>
      <c r="M190" s="4"/>
    </row>
    <row r="191" spans="7:13">
      <c r="G191" s="36">
        <v>47665</v>
      </c>
      <c r="H191" s="40">
        <v>4.6252944897959187</v>
      </c>
      <c r="I191" s="40">
        <v>4.468868354430378</v>
      </c>
      <c r="J191" s="40">
        <v>4.5983959627010975</v>
      </c>
      <c r="K191" s="169">
        <f t="shared" si="8"/>
        <v>2030</v>
      </c>
      <c r="L191" s="4"/>
      <c r="M191" s="4"/>
    </row>
    <row r="192" spans="7:13">
      <c r="G192" s="36">
        <v>47696</v>
      </c>
      <c r="H192" s="40">
        <v>4.7602944897959185</v>
      </c>
      <c r="I192" s="40">
        <v>4.6624886075949359</v>
      </c>
      <c r="J192" s="40">
        <v>4.7339631314683883</v>
      </c>
      <c r="K192" s="169">
        <f t="shared" si="8"/>
        <v>2030</v>
      </c>
      <c r="L192" s="4"/>
      <c r="M192" s="4"/>
    </row>
    <row r="193" spans="7:13">
      <c r="G193" s="36">
        <v>47727</v>
      </c>
      <c r="H193" s="40">
        <v>4.8353965306122451</v>
      </c>
      <c r="I193" s="40">
        <v>4.5731721518987332</v>
      </c>
      <c r="J193" s="40">
        <v>4.8068189568603339</v>
      </c>
      <c r="K193" s="169">
        <f t="shared" si="8"/>
        <v>2030</v>
      </c>
      <c r="L193" s="4"/>
      <c r="M193" s="4"/>
    </row>
    <row r="194" spans="7:13">
      <c r="G194" s="36">
        <v>47757</v>
      </c>
      <c r="H194" s="40">
        <v>4.8953965306122447</v>
      </c>
      <c r="I194" s="40">
        <v>4.7666911392405051</v>
      </c>
      <c r="J194" s="40">
        <v>4.8696327697509991</v>
      </c>
      <c r="K194" s="169">
        <f t="shared" si="8"/>
        <v>2030</v>
      </c>
      <c r="L194" s="4"/>
      <c r="M194" s="4"/>
    </row>
    <row r="195" spans="7:13">
      <c r="G195" s="36">
        <v>47788</v>
      </c>
      <c r="H195" s="40">
        <v>5.045396530612245</v>
      </c>
      <c r="I195" s="40">
        <v>5.2432481012658219</v>
      </c>
      <c r="J195" s="40">
        <v>5.0023307920893538</v>
      </c>
      <c r="K195" s="169">
        <f t="shared" si="8"/>
        <v>2030</v>
      </c>
      <c r="L195" s="4"/>
      <c r="M195" s="4"/>
    </row>
    <row r="196" spans="7:13">
      <c r="G196" s="36">
        <v>47818</v>
      </c>
      <c r="H196" s="40">
        <v>5.270498571428571</v>
      </c>
      <c r="I196" s="40">
        <v>5.4815265822784793</v>
      </c>
      <c r="J196" s="40">
        <v>5.2309402807664718</v>
      </c>
      <c r="K196" s="169">
        <f t="shared" si="8"/>
        <v>2030</v>
      </c>
      <c r="L196" s="4"/>
      <c r="M196" s="4"/>
    </row>
    <row r="197" spans="7:13">
      <c r="G197" s="36">
        <v>47849</v>
      </c>
      <c r="H197" s="40">
        <v>5.3871312244897958</v>
      </c>
      <c r="I197" s="40">
        <v>5.7093746835443024</v>
      </c>
      <c r="J197" s="40">
        <v>5.3455011988933299</v>
      </c>
      <c r="K197" s="169">
        <f t="shared" si="8"/>
        <v>2031</v>
      </c>
      <c r="L197" s="4"/>
      <c r="M197" s="4"/>
    </row>
    <row r="198" spans="7:13">
      <c r="G198" s="36">
        <v>47880</v>
      </c>
      <c r="H198" s="40">
        <v>5.4332536734693875</v>
      </c>
      <c r="I198" s="40">
        <v>5.7551468354430364</v>
      </c>
      <c r="J198" s="40">
        <v>5.4123113228814432</v>
      </c>
      <c r="K198" s="169">
        <f t="shared" si="8"/>
        <v>2031</v>
      </c>
      <c r="L198" s="4"/>
      <c r="M198" s="4"/>
    </row>
    <row r="199" spans="7:13">
      <c r="G199" s="36">
        <v>47908</v>
      </c>
      <c r="H199" s="40">
        <v>5.202641428571428</v>
      </c>
      <c r="I199" s="40">
        <v>5.3887670886075938</v>
      </c>
      <c r="J199" s="40">
        <v>5.1730450046111285</v>
      </c>
      <c r="K199" s="169">
        <f t="shared" si="8"/>
        <v>2031</v>
      </c>
      <c r="L199" s="4"/>
      <c r="M199" s="4"/>
    </row>
    <row r="200" spans="7:13">
      <c r="G200" s="36">
        <v>47939</v>
      </c>
      <c r="H200" s="40">
        <v>4.8027434693877549</v>
      </c>
      <c r="I200" s="40">
        <v>4.8392987341772136</v>
      </c>
      <c r="J200" s="40">
        <v>4.7765904498411729</v>
      </c>
      <c r="K200" s="169">
        <f t="shared" si="8"/>
        <v>2031</v>
      </c>
      <c r="L200" s="4"/>
      <c r="M200" s="4"/>
    </row>
    <row r="201" spans="7:13">
      <c r="G201" s="36">
        <v>47969</v>
      </c>
      <c r="H201" s="40">
        <v>4.7566210204081623</v>
      </c>
      <c r="I201" s="40">
        <v>4.8241088607594929</v>
      </c>
      <c r="J201" s="40">
        <v>4.7302742289168975</v>
      </c>
      <c r="K201" s="169">
        <f t="shared" si="8"/>
        <v>2031</v>
      </c>
      <c r="L201" s="4"/>
      <c r="M201" s="4"/>
    </row>
    <row r="202" spans="7:13">
      <c r="G202" s="36">
        <v>48000</v>
      </c>
      <c r="H202" s="40">
        <v>4.7566210204081623</v>
      </c>
      <c r="I202" s="40">
        <v>4.6409189873417711</v>
      </c>
      <c r="J202" s="40">
        <v>4.7277124910339179</v>
      </c>
      <c r="K202" s="169">
        <f t="shared" si="8"/>
        <v>2031</v>
      </c>
      <c r="L202" s="4"/>
      <c r="M202" s="4"/>
    </row>
    <row r="203" spans="7:13">
      <c r="G203" s="36">
        <v>48030</v>
      </c>
      <c r="H203" s="40">
        <v>4.8795802040816323</v>
      </c>
      <c r="I203" s="40">
        <v>4.6409189873417711</v>
      </c>
      <c r="J203" s="40">
        <v>4.8537499948765239</v>
      </c>
      <c r="K203" s="169">
        <f t="shared" si="8"/>
        <v>2031</v>
      </c>
      <c r="L203" s="4"/>
      <c r="M203" s="4"/>
    </row>
    <row r="204" spans="7:13">
      <c r="G204" s="36">
        <v>48061</v>
      </c>
      <c r="H204" s="40">
        <v>4.9872332653061218</v>
      </c>
      <c r="I204" s="40">
        <v>4.8392987341772136</v>
      </c>
      <c r="J204" s="40">
        <v>4.9618553335382725</v>
      </c>
      <c r="K204" s="169">
        <f t="shared" si="8"/>
        <v>2031</v>
      </c>
      <c r="L204" s="4"/>
      <c r="M204" s="4"/>
    </row>
    <row r="205" spans="7:13">
      <c r="G205" s="36">
        <v>48092</v>
      </c>
      <c r="H205" s="40">
        <v>5.0026414285714287</v>
      </c>
      <c r="I205" s="40">
        <v>4.732463291139239</v>
      </c>
      <c r="J205" s="40">
        <v>4.9747664924684907</v>
      </c>
      <c r="K205" s="169">
        <f t="shared" si="8"/>
        <v>2031</v>
      </c>
      <c r="L205" s="4"/>
      <c r="M205" s="4"/>
    </row>
    <row r="206" spans="7:13">
      <c r="G206" s="36">
        <v>48122</v>
      </c>
      <c r="H206" s="40">
        <v>5.0487638775510204</v>
      </c>
      <c r="I206" s="40">
        <v>4.946134177215189</v>
      </c>
      <c r="J206" s="40">
        <v>5.0236444512757465</v>
      </c>
      <c r="K206" s="169">
        <f t="shared" si="8"/>
        <v>2031</v>
      </c>
      <c r="L206" s="4"/>
      <c r="M206" s="4"/>
    </row>
    <row r="207" spans="7:13">
      <c r="G207" s="36">
        <v>48153</v>
      </c>
      <c r="H207" s="40">
        <v>5.1872332653061228</v>
      </c>
      <c r="I207" s="40">
        <v>5.251450632911391</v>
      </c>
      <c r="J207" s="40">
        <v>5.1447634183830315</v>
      </c>
      <c r="K207" s="169">
        <f t="shared" si="8"/>
        <v>2031</v>
      </c>
      <c r="L207" s="4"/>
      <c r="M207" s="4"/>
    </row>
    <row r="208" spans="7:13">
      <c r="G208" s="36">
        <v>48183</v>
      </c>
      <c r="H208" s="40">
        <v>5.4025393877551018</v>
      </c>
      <c r="I208" s="40">
        <v>5.7093746835443024</v>
      </c>
      <c r="J208" s="40">
        <v>5.3635358335895074</v>
      </c>
      <c r="K208" s="169">
        <f t="shared" si="8"/>
        <v>2031</v>
      </c>
      <c r="L208" s="4"/>
      <c r="M208" s="4"/>
    </row>
    <row r="209" spans="7:13">
      <c r="G209" s="36">
        <v>48214</v>
      </c>
      <c r="H209" s="40">
        <v>5.5378455102040816</v>
      </c>
      <c r="I209" s="40">
        <v>5.9295265822784797</v>
      </c>
      <c r="J209" s="40">
        <v>5.4968486730197768</v>
      </c>
      <c r="K209" s="169">
        <f t="shared" si="8"/>
        <v>2032</v>
      </c>
      <c r="L209" s="4"/>
      <c r="M209" s="4"/>
    </row>
    <row r="210" spans="7:13">
      <c r="G210" s="36">
        <v>48245</v>
      </c>
      <c r="H210" s="40">
        <v>5.5693761224489791</v>
      </c>
      <c r="I210" s="40">
        <v>5.9295265822784797</v>
      </c>
      <c r="J210" s="40">
        <v>5.5490056563172461</v>
      </c>
      <c r="K210" s="169">
        <f t="shared" si="8"/>
        <v>2032</v>
      </c>
      <c r="L210" s="4"/>
      <c r="M210" s="4"/>
    </row>
    <row r="211" spans="7:13">
      <c r="G211" s="36">
        <v>48274</v>
      </c>
      <c r="H211" s="40">
        <v>5.3644781632653054</v>
      </c>
      <c r="I211" s="40">
        <v>5.522741772151897</v>
      </c>
      <c r="J211" s="40">
        <v>5.3355616559073678</v>
      </c>
      <c r="K211" s="169">
        <f t="shared" si="8"/>
        <v>2032</v>
      </c>
      <c r="L211" s="4"/>
      <c r="M211" s="4"/>
    </row>
    <row r="212" spans="7:13">
      <c r="G212" s="36">
        <v>48305</v>
      </c>
      <c r="H212" s="40">
        <v>5.0807026530612243</v>
      </c>
      <c r="I212" s="40">
        <v>5.0533746835443027</v>
      </c>
      <c r="J212" s="40">
        <v>5.0557174095706534</v>
      </c>
      <c r="K212" s="169">
        <f t="shared" si="8"/>
        <v>2032</v>
      </c>
      <c r="L212" s="4"/>
      <c r="M212" s="4"/>
    </row>
    <row r="213" spans="7:13">
      <c r="G213" s="36">
        <v>48335</v>
      </c>
      <c r="H213" s="40">
        <v>4.9388659183673465</v>
      </c>
      <c r="I213" s="40">
        <v>5.0377797468354419</v>
      </c>
      <c r="J213" s="40">
        <v>4.9132847832769757</v>
      </c>
      <c r="K213" s="169">
        <f t="shared" si="8"/>
        <v>2032</v>
      </c>
      <c r="L213" s="4"/>
      <c r="M213" s="4"/>
    </row>
    <row r="214" spans="7:13">
      <c r="G214" s="36">
        <v>48366</v>
      </c>
      <c r="H214" s="40">
        <v>4.9230495918367341</v>
      </c>
      <c r="I214" s="40">
        <v>4.8969189873417713</v>
      </c>
      <c r="J214" s="40">
        <v>4.8948402705195209</v>
      </c>
      <c r="K214" s="169">
        <f t="shared" si="8"/>
        <v>2032</v>
      </c>
      <c r="L214" s="4"/>
      <c r="M214" s="4"/>
    </row>
    <row r="215" spans="7:13">
      <c r="G215" s="36">
        <v>48396</v>
      </c>
      <c r="H215" s="40">
        <v>5.1437638775510202</v>
      </c>
      <c r="I215" s="40">
        <v>4.9126151898734163</v>
      </c>
      <c r="J215" s="40">
        <v>5.1190435700379142</v>
      </c>
      <c r="K215" s="169">
        <f t="shared" si="8"/>
        <v>2032</v>
      </c>
      <c r="L215" s="4"/>
      <c r="M215" s="4"/>
    </row>
    <row r="216" spans="7:13">
      <c r="G216" s="36">
        <v>48427</v>
      </c>
      <c r="H216" s="40">
        <v>5.3329475510204079</v>
      </c>
      <c r="I216" s="40">
        <v>5.131653164556961</v>
      </c>
      <c r="J216" s="40">
        <v>5.3090220514396966</v>
      </c>
      <c r="K216" s="169">
        <f t="shared" si="8"/>
        <v>2032</v>
      </c>
      <c r="L216" s="4"/>
      <c r="M216" s="4"/>
    </row>
    <row r="217" spans="7:13">
      <c r="G217" s="36">
        <v>48458</v>
      </c>
      <c r="H217" s="40">
        <v>5.3014169387755095</v>
      </c>
      <c r="I217" s="40">
        <v>5.0690708860759486</v>
      </c>
      <c r="J217" s="40">
        <v>5.2747972333230866</v>
      </c>
      <c r="K217" s="169">
        <f t="shared" si="8"/>
        <v>2032</v>
      </c>
      <c r="L217" s="4"/>
      <c r="M217" s="4"/>
    </row>
    <row r="218" spans="7:13">
      <c r="G218" s="36">
        <v>48488</v>
      </c>
      <c r="H218" s="40">
        <v>5.3644781632653054</v>
      </c>
      <c r="I218" s="40">
        <v>5.4601594936708846</v>
      </c>
      <c r="J218" s="40">
        <v>5.340685131673327</v>
      </c>
      <c r="K218" s="169">
        <f t="shared" si="8"/>
        <v>2032</v>
      </c>
      <c r="L218" s="4"/>
      <c r="M218" s="4"/>
    </row>
    <row r="219" spans="7:13">
      <c r="G219" s="36">
        <v>48519</v>
      </c>
      <c r="H219" s="40">
        <v>5.4747842857142857</v>
      </c>
      <c r="I219" s="40">
        <v>5.6479063291139227</v>
      </c>
      <c r="J219" s="40">
        <v>5.4335225125525159</v>
      </c>
      <c r="K219" s="169">
        <f t="shared" si="8"/>
        <v>2032</v>
      </c>
      <c r="L219" s="4"/>
      <c r="M219" s="4"/>
    </row>
    <row r="220" spans="7:13">
      <c r="G220" s="36">
        <v>48549</v>
      </c>
      <c r="H220" s="40">
        <v>5.7113148979591832</v>
      </c>
      <c r="I220" s="40">
        <v>6.0077037974683529</v>
      </c>
      <c r="J220" s="40">
        <v>5.6736085869453845</v>
      </c>
      <c r="K220" s="169">
        <f t="shared" si="8"/>
        <v>2032</v>
      </c>
      <c r="L220" s="4"/>
      <c r="M220" s="4"/>
    </row>
    <row r="221" spans="7:13">
      <c r="G221" s="36">
        <v>48580</v>
      </c>
      <c r="H221" s="40">
        <v>5.8059067346938775</v>
      </c>
      <c r="I221" s="40">
        <v>6.2212734177215179</v>
      </c>
      <c r="J221" s="40">
        <v>5.7660360897632961</v>
      </c>
      <c r="K221" s="169">
        <f t="shared" si="8"/>
        <v>2033</v>
      </c>
      <c r="L221" s="4"/>
      <c r="M221" s="4"/>
    </row>
    <row r="222" spans="7:13">
      <c r="G222" s="36">
        <v>48611</v>
      </c>
      <c r="H222" s="40">
        <v>5.822029183673469</v>
      </c>
      <c r="I222" s="40">
        <v>6.3976784810126563</v>
      </c>
      <c r="J222" s="40">
        <v>5.8027201762475675</v>
      </c>
      <c r="K222" s="169">
        <f t="shared" si="8"/>
        <v>2033</v>
      </c>
      <c r="L222" s="4"/>
      <c r="M222" s="4"/>
    </row>
    <row r="223" spans="7:13">
      <c r="G223" s="36">
        <v>48639</v>
      </c>
      <c r="H223" s="40">
        <v>5.6281516326530605</v>
      </c>
      <c r="I223" s="40">
        <v>5.8364632911392391</v>
      </c>
      <c r="J223" s="40">
        <v>5.6003428834921616</v>
      </c>
      <c r="K223" s="169">
        <f t="shared" si="8"/>
        <v>2033</v>
      </c>
      <c r="L223" s="4"/>
      <c r="M223" s="4"/>
    </row>
    <row r="224" spans="7:13">
      <c r="G224" s="36">
        <v>48670</v>
      </c>
      <c r="H224" s="40">
        <v>5.4342740816326529</v>
      </c>
      <c r="I224" s="40">
        <v>5.4515518987341762</v>
      </c>
      <c r="J224" s="40">
        <v>5.4107742801516556</v>
      </c>
      <c r="K224" s="169">
        <f t="shared" ref="K224:K311" si="9">YEAR(G224)</f>
        <v>2033</v>
      </c>
      <c r="L224" s="4"/>
      <c r="M224" s="4"/>
    </row>
    <row r="225" spans="7:13">
      <c r="G225" s="36">
        <v>48700</v>
      </c>
      <c r="H225" s="40">
        <v>5.2565189795918368</v>
      </c>
      <c r="I225" s="40">
        <v>5.4836531645569613</v>
      </c>
      <c r="J225" s="40">
        <v>5.232272384465622</v>
      </c>
      <c r="K225" s="169">
        <f t="shared" si="9"/>
        <v>2033</v>
      </c>
      <c r="L225" s="4"/>
      <c r="M225" s="4"/>
    </row>
    <row r="226" spans="7:13">
      <c r="G226" s="36">
        <v>48731</v>
      </c>
      <c r="H226" s="40">
        <v>5.2402944897959181</v>
      </c>
      <c r="I226" s="40">
        <v>5.323248101265821</v>
      </c>
      <c r="J226" s="40">
        <v>5.2134179936468898</v>
      </c>
      <c r="K226" s="169">
        <f t="shared" si="9"/>
        <v>2033</v>
      </c>
      <c r="L226" s="4"/>
      <c r="M226" s="4"/>
    </row>
    <row r="227" spans="7:13">
      <c r="G227" s="36">
        <v>48761</v>
      </c>
      <c r="H227" s="40">
        <v>5.5473353061224486</v>
      </c>
      <c r="I227" s="40">
        <v>5.3393493670886061</v>
      </c>
      <c r="J227" s="40">
        <v>5.5243105031253208</v>
      </c>
      <c r="K227" s="169">
        <f t="shared" si="9"/>
        <v>2033</v>
      </c>
      <c r="L227" s="4"/>
      <c r="M227" s="4"/>
    </row>
    <row r="228" spans="7:13">
      <c r="G228" s="36">
        <v>48792</v>
      </c>
      <c r="H228" s="40">
        <v>5.7250904081632656</v>
      </c>
      <c r="I228" s="40">
        <v>5.5317544303797463</v>
      </c>
      <c r="J228" s="40">
        <v>5.7028123988113544</v>
      </c>
      <c r="K228" s="169">
        <f t="shared" si="9"/>
        <v>2033</v>
      </c>
      <c r="L228" s="4"/>
      <c r="M228" s="4"/>
    </row>
    <row r="229" spans="7:13">
      <c r="G229" s="36">
        <v>48823</v>
      </c>
      <c r="H229" s="40">
        <v>5.6766210204081631</v>
      </c>
      <c r="I229" s="40">
        <v>5.4515518987341762</v>
      </c>
      <c r="J229" s="40">
        <v>5.651577641151758</v>
      </c>
      <c r="K229" s="169">
        <f t="shared" si="9"/>
        <v>2033</v>
      </c>
      <c r="L229" s="4"/>
      <c r="M229" s="4"/>
    </row>
    <row r="230" spans="7:13">
      <c r="G230" s="36">
        <v>48853</v>
      </c>
      <c r="H230" s="40">
        <v>5.7089679591836733</v>
      </c>
      <c r="I230" s="40">
        <v>5.7081594936708848</v>
      </c>
      <c r="J230" s="40">
        <v>5.6866222153909209</v>
      </c>
      <c r="K230" s="169">
        <f t="shared" si="9"/>
        <v>2033</v>
      </c>
      <c r="L230" s="4"/>
      <c r="M230" s="4"/>
    </row>
    <row r="231" spans="7:13">
      <c r="G231" s="36">
        <v>48884</v>
      </c>
      <c r="H231" s="40">
        <v>5.757437346938775</v>
      </c>
      <c r="I231" s="40">
        <v>6.0288683544303785</v>
      </c>
      <c r="J231" s="40">
        <v>5.7173630699866793</v>
      </c>
      <c r="K231" s="169">
        <f t="shared" si="9"/>
        <v>2033</v>
      </c>
      <c r="L231" s="4"/>
      <c r="M231" s="4"/>
    </row>
    <row r="232" spans="7:13">
      <c r="G232" s="36">
        <v>48914</v>
      </c>
      <c r="H232" s="40">
        <v>6.1614169387755098</v>
      </c>
      <c r="I232" s="40">
        <v>6.3816784810126572</v>
      </c>
      <c r="J232" s="40">
        <v>6.125601619018342</v>
      </c>
      <c r="K232" s="169">
        <f t="shared" si="9"/>
        <v>2033</v>
      </c>
      <c r="L232" s="4"/>
      <c r="M232" s="4"/>
    </row>
    <row r="233" spans="7:13">
      <c r="G233" s="36">
        <v>48945</v>
      </c>
      <c r="H233" s="40">
        <v>6.2825393877551017</v>
      </c>
      <c r="I233" s="40">
        <v>6.6061848101265817</v>
      </c>
      <c r="J233" s="40">
        <v>6.2446711958192438</v>
      </c>
      <c r="K233" s="169">
        <f t="shared" si="9"/>
        <v>2034</v>
      </c>
      <c r="L233" s="4"/>
      <c r="M233" s="4"/>
    </row>
    <row r="234" spans="7:13">
      <c r="G234" s="36">
        <v>48976</v>
      </c>
      <c r="H234" s="40">
        <v>6.2991720408163259</v>
      </c>
      <c r="I234" s="40">
        <v>6.6883113924050619</v>
      </c>
      <c r="J234" s="40">
        <v>6.2818676298801117</v>
      </c>
      <c r="K234" s="169">
        <f t="shared" si="9"/>
        <v>2034</v>
      </c>
      <c r="L234" s="4"/>
      <c r="M234" s="4"/>
    </row>
    <row r="235" spans="7:13">
      <c r="G235" s="36">
        <v>49004</v>
      </c>
      <c r="H235" s="40">
        <v>6.050702653061224</v>
      </c>
      <c r="I235" s="40">
        <v>6.2938810126582263</v>
      </c>
      <c r="J235" s="40">
        <v>6.0246691464289377</v>
      </c>
      <c r="K235" s="169">
        <f t="shared" si="9"/>
        <v>2034</v>
      </c>
      <c r="L235" s="4"/>
      <c r="M235" s="4"/>
    </row>
    <row r="236" spans="7:13">
      <c r="G236" s="36">
        <v>49035</v>
      </c>
      <c r="H236" s="40">
        <v>5.7691720408163265</v>
      </c>
      <c r="I236" s="40">
        <v>5.8829443037974674</v>
      </c>
      <c r="J236" s="40">
        <v>5.7470792294292448</v>
      </c>
      <c r="K236" s="169">
        <f t="shared" si="9"/>
        <v>2034</v>
      </c>
      <c r="L236" s="4"/>
      <c r="M236" s="4"/>
    </row>
    <row r="237" spans="7:13">
      <c r="G237" s="36">
        <v>49065</v>
      </c>
      <c r="H237" s="40">
        <v>5.6034577551020401</v>
      </c>
      <c r="I237" s="40">
        <v>5.7513999999999994</v>
      </c>
      <c r="J237" s="40">
        <v>5.5806687365508765</v>
      </c>
      <c r="K237" s="169">
        <f t="shared" si="9"/>
        <v>2034</v>
      </c>
      <c r="L237" s="4"/>
      <c r="M237" s="4"/>
    </row>
    <row r="238" spans="7:13">
      <c r="G238" s="36">
        <v>49096</v>
      </c>
      <c r="H238" s="40">
        <v>5.5537638775510203</v>
      </c>
      <c r="I238" s="40">
        <v>5.6199569620253156</v>
      </c>
      <c r="J238" s="40">
        <v>5.5282043447074498</v>
      </c>
      <c r="K238" s="169">
        <f t="shared" si="9"/>
        <v>2034</v>
      </c>
      <c r="L238" s="4"/>
      <c r="M238" s="4"/>
    </row>
    <row r="239" spans="7:13">
      <c r="G239" s="36">
        <v>49126</v>
      </c>
      <c r="H239" s="40">
        <v>5.7525393877551014</v>
      </c>
      <c r="I239" s="40">
        <v>5.4720075949367075</v>
      </c>
      <c r="J239" s="40">
        <v>5.7303766984322166</v>
      </c>
      <c r="K239" s="169">
        <f t="shared" si="9"/>
        <v>2034</v>
      </c>
      <c r="L239" s="4"/>
      <c r="M239" s="4"/>
    </row>
    <row r="240" spans="7:13">
      <c r="G240" s="36">
        <v>49157</v>
      </c>
      <c r="H240" s="40">
        <v>5.9347842857142856</v>
      </c>
      <c r="I240" s="40">
        <v>5.7020835443037967</v>
      </c>
      <c r="J240" s="40">
        <v>5.9133872527922948</v>
      </c>
      <c r="K240" s="169">
        <f t="shared" si="9"/>
        <v>2034</v>
      </c>
      <c r="L240" s="4"/>
      <c r="M240" s="4"/>
    </row>
    <row r="241" spans="7:13">
      <c r="G241" s="36">
        <v>49188</v>
      </c>
      <c r="H241" s="40">
        <v>5.8353965306122442</v>
      </c>
      <c r="I241" s="40">
        <v>5.5541341772151895</v>
      </c>
      <c r="J241" s="40">
        <v>5.8110202069884211</v>
      </c>
      <c r="K241" s="169">
        <f t="shared" si="9"/>
        <v>2034</v>
      </c>
      <c r="L241" s="4"/>
      <c r="M241" s="4"/>
    </row>
    <row r="242" spans="7:13">
      <c r="G242" s="36">
        <v>49218</v>
      </c>
      <c r="H242" s="40">
        <v>5.8519271428571429</v>
      </c>
      <c r="I242" s="40">
        <v>5.8336278481012647</v>
      </c>
      <c r="J242" s="40">
        <v>5.8301820063531107</v>
      </c>
      <c r="K242" s="169">
        <f t="shared" si="9"/>
        <v>2034</v>
      </c>
      <c r="L242" s="4"/>
      <c r="M242" s="4"/>
    </row>
    <row r="243" spans="7:13">
      <c r="G243" s="36">
        <v>49249</v>
      </c>
      <c r="H243" s="40">
        <v>5.9181516326530605</v>
      </c>
      <c r="I243" s="40">
        <v>6.2280582278481003</v>
      </c>
      <c r="J243" s="40">
        <v>5.8787525566144074</v>
      </c>
      <c r="K243" s="169">
        <f t="shared" si="9"/>
        <v>2034</v>
      </c>
      <c r="L243" s="4"/>
      <c r="M243" s="4"/>
    </row>
    <row r="244" spans="7:13">
      <c r="G244" s="36">
        <v>49279</v>
      </c>
      <c r="H244" s="40">
        <v>6.3157026530612237</v>
      </c>
      <c r="I244" s="40">
        <v>6.556868354430379</v>
      </c>
      <c r="J244" s="40">
        <v>6.2805355261809614</v>
      </c>
      <c r="K244" s="169">
        <f t="shared" si="9"/>
        <v>2034</v>
      </c>
      <c r="L244" s="4"/>
      <c r="M244" s="4"/>
    </row>
    <row r="245" spans="7:13">
      <c r="G245" s="36">
        <v>49310</v>
      </c>
      <c r="H245" s="40">
        <v>6.4569271428571433</v>
      </c>
      <c r="I245" s="40">
        <v>6.7705392405063272</v>
      </c>
      <c r="J245" s="40">
        <v>6.4197915974997448</v>
      </c>
      <c r="K245" s="169">
        <f t="shared" si="9"/>
        <v>2035</v>
      </c>
      <c r="L245" s="4"/>
      <c r="M245" s="4"/>
    </row>
    <row r="246" spans="7:13">
      <c r="G246" s="36">
        <v>49341</v>
      </c>
      <c r="H246" s="40">
        <v>6.4908046938775508</v>
      </c>
      <c r="I246" s="40">
        <v>6.8884126582278471</v>
      </c>
      <c r="J246" s="40">
        <v>6.4743053796495547</v>
      </c>
      <c r="K246" s="169">
        <f t="shared" si="9"/>
        <v>2035</v>
      </c>
      <c r="L246" s="4"/>
      <c r="M246" s="4"/>
    </row>
    <row r="247" spans="7:13">
      <c r="G247" s="36">
        <v>49369</v>
      </c>
      <c r="H247" s="40">
        <v>6.2871312244897952</v>
      </c>
      <c r="I247" s="40">
        <v>6.5345898734177199</v>
      </c>
      <c r="J247" s="40">
        <v>6.2620910134235066</v>
      </c>
      <c r="K247" s="169">
        <f t="shared" si="9"/>
        <v>2035</v>
      </c>
      <c r="L247" s="4"/>
      <c r="M247" s="4"/>
    </row>
    <row r="248" spans="7:13">
      <c r="G248" s="36">
        <v>49400</v>
      </c>
      <c r="H248" s="40">
        <v>6.0664169387755091</v>
      </c>
      <c r="I248" s="40">
        <v>6.1808683544303786</v>
      </c>
      <c r="J248" s="40">
        <v>6.0455729275540531</v>
      </c>
      <c r="K248" s="169">
        <f t="shared" si="9"/>
        <v>2035</v>
      </c>
      <c r="L248" s="4"/>
      <c r="M248" s="4"/>
    </row>
    <row r="249" spans="7:13">
      <c r="G249" s="36">
        <v>49430</v>
      </c>
      <c r="H249" s="40">
        <v>6.0324373469387753</v>
      </c>
      <c r="I249" s="40">
        <v>6.079703797468353</v>
      </c>
      <c r="J249" s="40">
        <v>6.0114505789527621</v>
      </c>
      <c r="K249" s="169">
        <f t="shared" si="9"/>
        <v>2035</v>
      </c>
      <c r="L249" s="4"/>
      <c r="M249" s="4"/>
    </row>
    <row r="250" spans="7:13">
      <c r="G250" s="36">
        <v>49461</v>
      </c>
      <c r="H250" s="40">
        <v>5.9306006122448975</v>
      </c>
      <c r="I250" s="40">
        <v>5.8270455696202523</v>
      </c>
      <c r="J250" s="40">
        <v>5.9066242647812279</v>
      </c>
      <c r="K250" s="169">
        <f t="shared" si="9"/>
        <v>2035</v>
      </c>
      <c r="L250" s="4"/>
      <c r="M250" s="4"/>
    </row>
    <row r="251" spans="7:13">
      <c r="G251" s="36">
        <v>49491</v>
      </c>
      <c r="H251" s="40">
        <v>6.2022332653061225</v>
      </c>
      <c r="I251" s="40">
        <v>5.8101341772151889</v>
      </c>
      <c r="J251" s="40">
        <v>6.1819598524438986</v>
      </c>
      <c r="K251" s="169">
        <f t="shared" si="9"/>
        <v>2035</v>
      </c>
      <c r="L251" s="4"/>
      <c r="M251" s="4"/>
    </row>
    <row r="252" spans="7:13">
      <c r="G252" s="36">
        <v>49522</v>
      </c>
      <c r="H252" s="40">
        <v>6.3380495918367341</v>
      </c>
      <c r="I252" s="40">
        <v>5.8775772151898726</v>
      </c>
      <c r="J252" s="40">
        <v>6.3183467773337441</v>
      </c>
      <c r="K252" s="169">
        <f t="shared" si="9"/>
        <v>2035</v>
      </c>
      <c r="L252" s="4"/>
      <c r="M252" s="4"/>
    </row>
    <row r="253" spans="7:13">
      <c r="G253" s="36">
        <v>49553</v>
      </c>
      <c r="H253" s="40">
        <v>6.1852944897959183</v>
      </c>
      <c r="I253" s="40">
        <v>5.9112987341772136</v>
      </c>
      <c r="J253" s="40">
        <v>6.1623881750179326</v>
      </c>
      <c r="K253" s="169">
        <f t="shared" si="9"/>
        <v>2035</v>
      </c>
      <c r="L253" s="4"/>
      <c r="M253" s="4"/>
    </row>
    <row r="254" spans="7:13">
      <c r="G254" s="36">
        <v>49583</v>
      </c>
      <c r="H254" s="40">
        <v>6.1852944897959183</v>
      </c>
      <c r="I254" s="40">
        <v>6.2144886075949355</v>
      </c>
      <c r="J254" s="40">
        <v>6.1649499129009122</v>
      </c>
      <c r="K254" s="169">
        <f t="shared" si="9"/>
        <v>2035</v>
      </c>
      <c r="L254" s="4"/>
      <c r="M254" s="4"/>
    </row>
    <row r="255" spans="7:13">
      <c r="G255" s="36">
        <v>49614</v>
      </c>
      <c r="H255" s="40">
        <v>6.2362128571428572</v>
      </c>
      <c r="I255" s="40">
        <v>6.5345898734177199</v>
      </c>
      <c r="J255" s="40">
        <v>6.1981500358643302</v>
      </c>
      <c r="K255" s="169">
        <f t="shared" si="9"/>
        <v>2035</v>
      </c>
      <c r="L255" s="4"/>
      <c r="M255" s="4"/>
    </row>
    <row r="256" spans="7:13">
      <c r="G256" s="36">
        <v>49644</v>
      </c>
      <c r="H256" s="40">
        <v>6.6096822448979582</v>
      </c>
      <c r="I256" s="40">
        <v>6.8547924050632902</v>
      </c>
      <c r="J256" s="40">
        <v>6.5757501998155554</v>
      </c>
      <c r="K256" s="169">
        <f t="shared" si="9"/>
        <v>2035</v>
      </c>
      <c r="L256" s="4"/>
      <c r="M256" s="4"/>
    </row>
    <row r="257" spans="7:13">
      <c r="G257" s="36">
        <v>49675</v>
      </c>
      <c r="H257" s="40">
        <v>6.8688659183673471</v>
      </c>
      <c r="I257" s="40">
        <v>7.1185898734177195</v>
      </c>
      <c r="J257" s="40">
        <v>6.8334610308433241</v>
      </c>
      <c r="K257" s="169">
        <f t="shared" si="9"/>
        <v>2036</v>
      </c>
      <c r="L257" s="4"/>
      <c r="M257" s="4"/>
    </row>
    <row r="258" spans="7:13">
      <c r="G258" s="36">
        <v>49706</v>
      </c>
      <c r="H258" s="40">
        <v>6.8166210204081636</v>
      </c>
      <c r="I258" s="40">
        <v>7.2569189873417708</v>
      </c>
      <c r="J258" s="40">
        <v>6.8014905420637364</v>
      </c>
      <c r="K258" s="169">
        <f t="shared" si="9"/>
        <v>2036</v>
      </c>
      <c r="L258" s="4"/>
      <c r="M258" s="4"/>
    </row>
    <row r="259" spans="7:13">
      <c r="G259" s="36">
        <v>49735</v>
      </c>
      <c r="H259" s="40">
        <v>6.694682244897959</v>
      </c>
      <c r="I259" s="40">
        <v>6.9284126582278471</v>
      </c>
      <c r="J259" s="40">
        <v>6.6713542576083622</v>
      </c>
      <c r="K259" s="169">
        <f t="shared" si="9"/>
        <v>2036</v>
      </c>
      <c r="L259" s="4"/>
      <c r="M259" s="4"/>
    </row>
    <row r="260" spans="7:13">
      <c r="G260" s="36">
        <v>49766</v>
      </c>
      <c r="H260" s="40">
        <v>6.5031516326530614</v>
      </c>
      <c r="I260" s="40">
        <v>6.6691721518987332</v>
      </c>
      <c r="J260" s="40">
        <v>6.4841424531201977</v>
      </c>
      <c r="K260" s="169">
        <f t="shared" si="9"/>
        <v>2036</v>
      </c>
      <c r="L260" s="4"/>
      <c r="M260" s="4"/>
    </row>
    <row r="261" spans="7:13">
      <c r="G261" s="36">
        <v>49796</v>
      </c>
      <c r="H261" s="40">
        <v>6.4857026530612245</v>
      </c>
      <c r="I261" s="40">
        <v>6.6173240506329094</v>
      </c>
      <c r="J261" s="40">
        <v>6.4666201660006157</v>
      </c>
      <c r="K261" s="169">
        <f t="shared" si="9"/>
        <v>2036</v>
      </c>
      <c r="L261" s="4"/>
      <c r="M261" s="4"/>
    </row>
    <row r="262" spans="7:13">
      <c r="G262" s="36">
        <v>49827</v>
      </c>
      <c r="H262" s="40">
        <v>6.3986618367346937</v>
      </c>
      <c r="I262" s="40">
        <v>6.3752987341772132</v>
      </c>
      <c r="J262" s="40">
        <v>6.3766519315503638</v>
      </c>
      <c r="K262" s="169">
        <f t="shared" si="9"/>
        <v>2036</v>
      </c>
      <c r="L262" s="4"/>
      <c r="M262" s="4"/>
    </row>
    <row r="263" spans="7:13">
      <c r="G263" s="36">
        <v>49857</v>
      </c>
      <c r="H263" s="40">
        <v>6.6773353061224485</v>
      </c>
      <c r="I263" s="40">
        <v>6.3407670886075937</v>
      </c>
      <c r="J263" s="40">
        <v>6.6590579157700587</v>
      </c>
      <c r="K263" s="169">
        <f t="shared" si="9"/>
        <v>2036</v>
      </c>
      <c r="L263" s="4"/>
      <c r="M263" s="4"/>
    </row>
    <row r="264" spans="7:13">
      <c r="G264" s="36">
        <v>49888</v>
      </c>
      <c r="H264" s="40">
        <v>6.9037638775510208</v>
      </c>
      <c r="I264" s="40">
        <v>6.4789949367088591</v>
      </c>
      <c r="J264" s="40">
        <v>6.8864377702633472</v>
      </c>
      <c r="K264" s="169">
        <f t="shared" si="9"/>
        <v>2036</v>
      </c>
      <c r="L264" s="4"/>
      <c r="M264" s="4"/>
    </row>
    <row r="265" spans="7:13">
      <c r="G265" s="36">
        <v>49919</v>
      </c>
      <c r="H265" s="40">
        <v>6.7121312244897959</v>
      </c>
      <c r="I265" s="40">
        <v>6.4444632911392397</v>
      </c>
      <c r="J265" s="40">
        <v>6.6914382826109238</v>
      </c>
      <c r="K265" s="169">
        <f t="shared" si="9"/>
        <v>2036</v>
      </c>
      <c r="L265" s="4"/>
      <c r="M265" s="4"/>
    </row>
    <row r="266" spans="7:13">
      <c r="G266" s="36">
        <v>49949</v>
      </c>
      <c r="H266" s="40">
        <v>6.7121312244897959</v>
      </c>
      <c r="I266" s="40">
        <v>6.7555518987341765</v>
      </c>
      <c r="J266" s="40">
        <v>6.6940000204939034</v>
      </c>
      <c r="K266" s="169">
        <f t="shared" si="9"/>
        <v>2036</v>
      </c>
      <c r="L266" s="4"/>
      <c r="M266" s="4"/>
    </row>
    <row r="267" spans="7:13">
      <c r="G267" s="36">
        <v>49980</v>
      </c>
      <c r="H267" s="40">
        <v>6.7643761224489793</v>
      </c>
      <c r="I267" s="40">
        <v>7.1704379746835434</v>
      </c>
      <c r="J267" s="40">
        <v>6.7285322471564708</v>
      </c>
      <c r="K267" s="169">
        <f t="shared" si="9"/>
        <v>2036</v>
      </c>
      <c r="L267" s="4"/>
      <c r="M267" s="4"/>
    </row>
    <row r="268" spans="7:13">
      <c r="G268" s="36">
        <v>50010</v>
      </c>
      <c r="H268" s="40">
        <v>7.1649883673469379</v>
      </c>
      <c r="I268" s="40">
        <v>7.4816278481012644</v>
      </c>
      <c r="J268" s="40">
        <v>7.1333893021826009</v>
      </c>
      <c r="K268" s="169">
        <f t="shared" si="9"/>
        <v>2036</v>
      </c>
      <c r="L268" s="4"/>
      <c r="M268" s="4"/>
    </row>
    <row r="269" spans="7:13">
      <c r="G269" s="36">
        <v>50041</v>
      </c>
      <c r="H269" s="40">
        <v>7.3266210204081625</v>
      </c>
      <c r="I269" s="40">
        <v>7.6678556962025306</v>
      </c>
      <c r="J269" s="40">
        <v>7.2931392765652223</v>
      </c>
      <c r="K269" s="169">
        <f t="shared" si="9"/>
        <v>2037</v>
      </c>
      <c r="L269" s="4"/>
      <c r="M269" s="4"/>
    </row>
    <row r="270" spans="7:13">
      <c r="G270" s="36">
        <v>50072</v>
      </c>
      <c r="H270" s="40">
        <v>7.290906734693877</v>
      </c>
      <c r="I270" s="40">
        <v>7.756463291139239</v>
      </c>
      <c r="J270" s="40">
        <v>7.2777688492673436</v>
      </c>
      <c r="K270" s="169">
        <f t="shared" si="9"/>
        <v>2037</v>
      </c>
      <c r="L270" s="4"/>
      <c r="M270" s="4"/>
    </row>
    <row r="271" spans="7:13">
      <c r="G271" s="36">
        <v>50100</v>
      </c>
      <c r="H271" s="40">
        <v>7.0051924489795923</v>
      </c>
      <c r="I271" s="40">
        <v>7.4020329113924035</v>
      </c>
      <c r="J271" s="40">
        <v>6.9831689927246643</v>
      </c>
      <c r="K271" s="169">
        <f t="shared" si="9"/>
        <v>2037</v>
      </c>
      <c r="L271" s="4"/>
      <c r="M271" s="4"/>
    </row>
    <row r="272" spans="7:13">
      <c r="G272" s="36">
        <v>50131</v>
      </c>
      <c r="H272" s="40">
        <v>6.6660087755102033</v>
      </c>
      <c r="I272" s="40">
        <v>6.888210126582277</v>
      </c>
      <c r="J272" s="40">
        <v>6.6476837995696281</v>
      </c>
      <c r="K272" s="169">
        <f t="shared" si="9"/>
        <v>2037</v>
      </c>
      <c r="L272" s="4"/>
      <c r="M272" s="4"/>
    </row>
    <row r="273" spans="7:13">
      <c r="G273" s="36">
        <v>50161</v>
      </c>
      <c r="H273" s="40">
        <v>6.6660087755102033</v>
      </c>
      <c r="I273" s="40">
        <v>6.7997037974683527</v>
      </c>
      <c r="J273" s="40">
        <v>6.6476837995696281</v>
      </c>
      <c r="K273" s="169">
        <f t="shared" si="9"/>
        <v>2037</v>
      </c>
      <c r="L273" s="4"/>
      <c r="M273" s="4"/>
    </row>
    <row r="274" spans="7:13">
      <c r="G274" s="36">
        <v>50192</v>
      </c>
      <c r="H274" s="40">
        <v>6.594580204081633</v>
      </c>
      <c r="I274" s="40">
        <v>6.5161594936708847</v>
      </c>
      <c r="J274" s="40">
        <v>6.573393400963214</v>
      </c>
      <c r="K274" s="169">
        <f t="shared" si="9"/>
        <v>2037</v>
      </c>
      <c r="L274" s="4"/>
      <c r="M274" s="4"/>
    </row>
    <row r="275" spans="7:13">
      <c r="G275" s="36">
        <v>50222</v>
      </c>
      <c r="H275" s="40">
        <v>6.8267230612244898</v>
      </c>
      <c r="I275" s="40">
        <v>6.4984379746835428</v>
      </c>
      <c r="J275" s="40">
        <v>6.8090732861973571</v>
      </c>
      <c r="K275" s="169">
        <f t="shared" si="9"/>
        <v>2037</v>
      </c>
      <c r="L275" s="4"/>
      <c r="M275" s="4"/>
    </row>
    <row r="276" spans="7:13">
      <c r="G276" s="36">
        <v>50253</v>
      </c>
      <c r="H276" s="40">
        <v>6.9694781632653058</v>
      </c>
      <c r="I276" s="40">
        <v>6.604767088607594</v>
      </c>
      <c r="J276" s="40">
        <v>6.9524281381289077</v>
      </c>
      <c r="K276" s="169">
        <f t="shared" si="9"/>
        <v>2037</v>
      </c>
      <c r="L276" s="4"/>
      <c r="M276" s="4"/>
    </row>
    <row r="277" spans="7:13">
      <c r="G277" s="36">
        <v>50284</v>
      </c>
      <c r="H277" s="40">
        <v>6.7552944897959177</v>
      </c>
      <c r="I277" s="40">
        <v>6.5693240506329103</v>
      </c>
      <c r="J277" s="40">
        <v>6.7347828875909421</v>
      </c>
      <c r="K277" s="169">
        <f t="shared" si="9"/>
        <v>2037</v>
      </c>
      <c r="L277" s="4"/>
      <c r="M277" s="4"/>
    </row>
    <row r="278" spans="7:13">
      <c r="G278" s="36">
        <v>50314</v>
      </c>
      <c r="H278" s="40">
        <v>6.8267230612244898</v>
      </c>
      <c r="I278" s="40">
        <v>6.9413746835443026</v>
      </c>
      <c r="J278" s="40">
        <v>6.8090732861973571</v>
      </c>
      <c r="K278" s="169">
        <f t="shared" si="9"/>
        <v>2037</v>
      </c>
      <c r="L278" s="4"/>
      <c r="M278" s="4"/>
    </row>
    <row r="279" spans="7:13">
      <c r="G279" s="36">
        <v>50345</v>
      </c>
      <c r="H279" s="40">
        <v>6.8801924489795914</v>
      </c>
      <c r="I279" s="40">
        <v>7.2426405063291126</v>
      </c>
      <c r="J279" s="40">
        <v>6.8448351470437547</v>
      </c>
      <c r="K279" s="169">
        <f t="shared" si="9"/>
        <v>2037</v>
      </c>
      <c r="L279" s="4"/>
      <c r="M279" s="4"/>
    </row>
    <row r="280" spans="7:13">
      <c r="G280" s="36">
        <v>50375</v>
      </c>
      <c r="H280" s="40">
        <v>7.3087638775510202</v>
      </c>
      <c r="I280" s="40">
        <v>7.6855772151898725</v>
      </c>
      <c r="J280" s="40">
        <v>7.2777688492673436</v>
      </c>
      <c r="K280" s="169">
        <f t="shared" si="9"/>
        <v>2037</v>
      </c>
      <c r="L280" s="4"/>
      <c r="M280" s="4"/>
    </row>
    <row r="281" spans="7:13">
      <c r="G281" s="36">
        <v>50406</v>
      </c>
      <c r="H281" s="40">
        <v>7.4990700000000006</v>
      </c>
      <c r="I281" s="40">
        <v>7.9027924050632894</v>
      </c>
      <c r="J281" s="40">
        <v>7.4663127574546584</v>
      </c>
      <c r="K281" s="169">
        <f t="shared" ref="K281:K304" si="10">YEAR(G281)</f>
        <v>2038</v>
      </c>
      <c r="L281" s="4"/>
      <c r="M281" s="4"/>
    </row>
    <row r="282" spans="7:13">
      <c r="G282" s="36">
        <v>50437</v>
      </c>
      <c r="H282" s="40">
        <v>7.4807026530612237</v>
      </c>
      <c r="I282" s="40">
        <v>7.9936278481012648</v>
      </c>
      <c r="J282" s="40">
        <v>7.4683621477610416</v>
      </c>
      <c r="K282" s="169">
        <f t="shared" si="10"/>
        <v>2038</v>
      </c>
      <c r="L282" s="4"/>
      <c r="M282" s="4"/>
    </row>
    <row r="283" spans="7:13">
      <c r="G283" s="36">
        <v>50465</v>
      </c>
      <c r="H283" s="40">
        <v>7.2792740816326527</v>
      </c>
      <c r="I283" s="40">
        <v>7.6300835443037966</v>
      </c>
      <c r="J283" s="40">
        <v>7.2584021108720158</v>
      </c>
      <c r="K283" s="169">
        <f t="shared" si="10"/>
        <v>2038</v>
      </c>
      <c r="L283" s="4"/>
      <c r="M283" s="4"/>
    </row>
    <row r="284" spans="7:13">
      <c r="G284" s="36">
        <v>50496</v>
      </c>
      <c r="H284" s="40">
        <v>7.0593761224489793</v>
      </c>
      <c r="I284" s="40">
        <v>7.3028936708860748</v>
      </c>
      <c r="J284" s="40">
        <v>7.0427037811251161</v>
      </c>
      <c r="K284" s="169">
        <f t="shared" si="10"/>
        <v>2038</v>
      </c>
      <c r="L284" s="4"/>
      <c r="M284" s="4"/>
    </row>
    <row r="285" spans="7:13">
      <c r="G285" s="36">
        <v>50526</v>
      </c>
      <c r="H285" s="40">
        <v>7.0411108163265306</v>
      </c>
      <c r="I285" s="40">
        <v>7.2665392405063276</v>
      </c>
      <c r="J285" s="40">
        <v>7.0243617378829803</v>
      </c>
      <c r="K285" s="169">
        <f t="shared" si="10"/>
        <v>2038</v>
      </c>
      <c r="L285" s="4"/>
      <c r="M285" s="4"/>
    </row>
    <row r="286" spans="7:13">
      <c r="G286" s="36">
        <v>50557</v>
      </c>
      <c r="H286" s="40">
        <v>6.98611081632653</v>
      </c>
      <c r="I286" s="40">
        <v>6.9756025316455688</v>
      </c>
      <c r="J286" s="40">
        <v>6.9665689312429562</v>
      </c>
      <c r="K286" s="169">
        <f t="shared" si="10"/>
        <v>2038</v>
      </c>
      <c r="L286" s="4"/>
      <c r="M286" s="4"/>
    </row>
    <row r="287" spans="7:13">
      <c r="G287" s="36">
        <v>50587</v>
      </c>
      <c r="H287" s="40">
        <v>7.2975393877551014</v>
      </c>
      <c r="I287" s="40">
        <v>7.011956962025315</v>
      </c>
      <c r="J287" s="40">
        <v>7.2818676298801108</v>
      </c>
      <c r="K287" s="169">
        <f t="shared" si="10"/>
        <v>2038</v>
      </c>
      <c r="L287" s="4"/>
      <c r="M287" s="4"/>
    </row>
    <row r="288" spans="7:13">
      <c r="G288" s="36">
        <v>50618</v>
      </c>
      <c r="H288" s="40">
        <v>7.4258046938775504</v>
      </c>
      <c r="I288" s="40">
        <v>7.1210202531645557</v>
      </c>
      <c r="J288" s="40">
        <v>7.4106718106363365</v>
      </c>
      <c r="K288" s="169">
        <f t="shared" si="10"/>
        <v>2038</v>
      </c>
      <c r="L288" s="4"/>
      <c r="M288" s="4"/>
    </row>
    <row r="289" spans="7:13">
      <c r="G289" s="36">
        <v>50649</v>
      </c>
      <c r="H289" s="40">
        <v>7.2242740816326529</v>
      </c>
      <c r="I289" s="40">
        <v>7.0665392405063274</v>
      </c>
      <c r="J289" s="40">
        <v>7.2057327799979509</v>
      </c>
      <c r="K289" s="169">
        <f t="shared" si="10"/>
        <v>2038</v>
      </c>
      <c r="L289" s="4"/>
      <c r="M289" s="4"/>
    </row>
    <row r="290" spans="7:13">
      <c r="G290" s="36">
        <v>50679</v>
      </c>
      <c r="H290" s="40">
        <v>7.2242740816326529</v>
      </c>
      <c r="I290" s="40">
        <v>7.4483113924050617</v>
      </c>
      <c r="J290" s="40">
        <v>7.2082945178809315</v>
      </c>
      <c r="K290" s="169">
        <f t="shared" si="10"/>
        <v>2038</v>
      </c>
      <c r="L290" s="4"/>
      <c r="M290" s="4"/>
    </row>
    <row r="291" spans="7:13">
      <c r="G291" s="36">
        <v>50710</v>
      </c>
      <c r="H291" s="40">
        <v>7.3159067346938773</v>
      </c>
      <c r="I291" s="40">
        <v>7.684564556962024</v>
      </c>
      <c r="J291" s="40">
        <v>7.2823799774567073</v>
      </c>
      <c r="K291" s="169">
        <f t="shared" si="10"/>
        <v>2038</v>
      </c>
      <c r="L291" s="4"/>
      <c r="M291" s="4"/>
    </row>
    <row r="292" spans="7:13">
      <c r="G292" s="36">
        <v>50740</v>
      </c>
      <c r="H292" s="40">
        <v>7.7921312244897951</v>
      </c>
      <c r="I292" s="40">
        <v>8.0845645569620235</v>
      </c>
      <c r="J292" s="40">
        <v>7.7631669433343591</v>
      </c>
      <c r="K292" s="169">
        <f t="shared" si="10"/>
        <v>2038</v>
      </c>
      <c r="L292" s="4"/>
      <c r="M292" s="4"/>
    </row>
    <row r="293" spans="7:13">
      <c r="G293" s="36">
        <v>50771</v>
      </c>
      <c r="H293" s="40">
        <v>7.9386618367346937</v>
      </c>
      <c r="I293" s="40">
        <v>8.3498810126582264</v>
      </c>
      <c r="J293" s="40">
        <v>7.9077514294497391</v>
      </c>
      <c r="K293" s="169">
        <f t="shared" si="10"/>
        <v>2039</v>
      </c>
      <c r="L293" s="4"/>
      <c r="M293" s="4"/>
    </row>
    <row r="294" spans="7:13">
      <c r="G294" s="36">
        <v>50802</v>
      </c>
      <c r="H294" s="40">
        <v>7.9386618367346937</v>
      </c>
      <c r="I294" s="40">
        <v>8.4057797468354423</v>
      </c>
      <c r="J294" s="40">
        <v>7.928245332513578</v>
      </c>
      <c r="K294" s="169">
        <f t="shared" si="10"/>
        <v>2039</v>
      </c>
      <c r="L294" s="4"/>
      <c r="M294" s="4"/>
    </row>
    <row r="295" spans="7:13">
      <c r="G295" s="36">
        <v>50830</v>
      </c>
      <c r="H295" s="40">
        <v>7.6379475510204085</v>
      </c>
      <c r="I295" s="40">
        <v>7.9209189873417705</v>
      </c>
      <c r="J295" s="40">
        <v>7.6185824572189782</v>
      </c>
      <c r="K295" s="169">
        <f t="shared" si="10"/>
        <v>2039</v>
      </c>
      <c r="L295" s="4"/>
      <c r="M295" s="4"/>
    </row>
    <row r="296" spans="7:13">
      <c r="G296" s="36">
        <v>50861</v>
      </c>
      <c r="H296" s="40">
        <v>7.2996822448979595</v>
      </c>
      <c r="I296" s="40">
        <v>7.5664886075949349</v>
      </c>
      <c r="J296" s="40">
        <v>7.284019489701814</v>
      </c>
      <c r="K296" s="169">
        <f t="shared" si="10"/>
        <v>2039</v>
      </c>
      <c r="L296" s="4"/>
      <c r="M296" s="4"/>
    </row>
    <row r="297" spans="7:13">
      <c r="G297" s="36">
        <v>50891</v>
      </c>
      <c r="H297" s="40">
        <v>7.3184577551020409</v>
      </c>
      <c r="I297" s="40">
        <v>7.5478556962025305</v>
      </c>
      <c r="J297" s="40">
        <v>7.3028738805205453</v>
      </c>
      <c r="K297" s="169">
        <f t="shared" si="10"/>
        <v>2039</v>
      </c>
      <c r="L297" s="4"/>
      <c r="M297" s="4"/>
    </row>
    <row r="298" spans="7:13">
      <c r="G298" s="36">
        <v>50922</v>
      </c>
      <c r="H298" s="40">
        <v>7.2057026530612243</v>
      </c>
      <c r="I298" s="40">
        <v>7.3240582278481003</v>
      </c>
      <c r="J298" s="40">
        <v>7.1870833282098587</v>
      </c>
      <c r="K298" s="169">
        <f t="shared" si="10"/>
        <v>2039</v>
      </c>
      <c r="L298" s="4"/>
      <c r="M298" s="4"/>
    </row>
    <row r="299" spans="7:13">
      <c r="G299" s="36">
        <v>50952</v>
      </c>
      <c r="H299" s="40">
        <v>7.4687638775510203</v>
      </c>
      <c r="I299" s="40">
        <v>7.2867924050632897</v>
      </c>
      <c r="J299" s="40">
        <v>7.4538114765857166</v>
      </c>
      <c r="K299" s="169">
        <f t="shared" si="10"/>
        <v>2039</v>
      </c>
      <c r="L299" s="4"/>
      <c r="M299" s="4"/>
    </row>
    <row r="300" spans="7:13">
      <c r="G300" s="36">
        <v>50983</v>
      </c>
      <c r="H300" s="40">
        <v>7.6002944897959184</v>
      </c>
      <c r="I300" s="40">
        <v>7.3799569620253154</v>
      </c>
      <c r="J300" s="40">
        <v>7.5858946818321558</v>
      </c>
      <c r="K300" s="169">
        <f t="shared" si="10"/>
        <v>2039</v>
      </c>
      <c r="L300" s="4"/>
      <c r="M300" s="4"/>
    </row>
    <row r="301" spans="7:13">
      <c r="G301" s="36">
        <v>51014</v>
      </c>
      <c r="H301" s="40">
        <v>7.3935597959183665</v>
      </c>
      <c r="I301" s="40">
        <v>7.3240582278481003</v>
      </c>
      <c r="J301" s="40">
        <v>7.3757297059124918</v>
      </c>
      <c r="K301" s="169">
        <f t="shared" si="10"/>
        <v>2039</v>
      </c>
      <c r="L301" s="4"/>
      <c r="M301" s="4"/>
    </row>
    <row r="302" spans="7:13">
      <c r="G302" s="36">
        <v>51044</v>
      </c>
      <c r="H302" s="40">
        <v>7.4312128571428566</v>
      </c>
      <c r="I302" s="40">
        <v>7.6597544303797456</v>
      </c>
      <c r="J302" s="40">
        <v>7.4161026949482531</v>
      </c>
      <c r="K302" s="169">
        <f t="shared" si="10"/>
        <v>2039</v>
      </c>
      <c r="L302" s="4"/>
      <c r="M302" s="4"/>
    </row>
    <row r="303" spans="7:13">
      <c r="G303" s="36">
        <v>51075</v>
      </c>
      <c r="H303" s="40">
        <v>7.5251924489795918</v>
      </c>
      <c r="I303" s="40">
        <v>7.8649189873417704</v>
      </c>
      <c r="J303" s="40">
        <v>7.4925449533763713</v>
      </c>
      <c r="K303" s="169">
        <f t="shared" si="10"/>
        <v>2039</v>
      </c>
      <c r="L303" s="4"/>
      <c r="M303" s="4"/>
    </row>
    <row r="304" spans="7:13">
      <c r="G304" s="36">
        <v>51105</v>
      </c>
      <c r="H304" s="40">
        <v>7.9949883673469389</v>
      </c>
      <c r="I304" s="40">
        <v>8.3498810126582264</v>
      </c>
      <c r="J304" s="40">
        <v>7.9668763397889126</v>
      </c>
      <c r="K304" s="169">
        <f t="shared" si="10"/>
        <v>2039</v>
      </c>
      <c r="L304" s="4"/>
      <c r="M304" s="4"/>
    </row>
    <row r="305" spans="7:13">
      <c r="G305" s="36">
        <v>51136</v>
      </c>
      <c r="H305" s="40">
        <v>8.1838659183673474</v>
      </c>
      <c r="I305" s="40">
        <v>8.6426405063291121</v>
      </c>
      <c r="J305" s="40">
        <v>8.1539856747617598</v>
      </c>
      <c r="K305" s="169">
        <f t="shared" si="9"/>
        <v>2040</v>
      </c>
      <c r="L305" s="4"/>
      <c r="M305" s="4"/>
    </row>
    <row r="306" spans="7:13">
      <c r="G306" s="36">
        <v>51167</v>
      </c>
      <c r="H306" s="40">
        <v>8.1838659183673474</v>
      </c>
      <c r="I306" s="40">
        <v>8.7957544303797448</v>
      </c>
      <c r="J306" s="40">
        <v>8.1744795778255988</v>
      </c>
      <c r="K306" s="169">
        <f t="shared" si="9"/>
        <v>2040</v>
      </c>
      <c r="L306" s="4"/>
      <c r="M306" s="4"/>
    </row>
    <row r="307" spans="7:13">
      <c r="G307" s="36">
        <v>51196</v>
      </c>
      <c r="H307" s="40">
        <v>7.8753965306122442</v>
      </c>
      <c r="I307" s="40">
        <v>8.2408177215189848</v>
      </c>
      <c r="J307" s="40">
        <v>7.8570290193667391</v>
      </c>
      <c r="K307" s="169">
        <f t="shared" si="9"/>
        <v>2040</v>
      </c>
      <c r="L307" s="4"/>
      <c r="M307" s="4"/>
    </row>
    <row r="308" spans="7:13">
      <c r="G308" s="36">
        <v>51227</v>
      </c>
      <c r="H308" s="40">
        <v>7.5475393877551014</v>
      </c>
      <c r="I308" s="40">
        <v>7.8964126582278471</v>
      </c>
      <c r="J308" s="40">
        <v>7.5329179424121326</v>
      </c>
      <c r="K308" s="169">
        <f t="shared" si="9"/>
        <v>2040</v>
      </c>
      <c r="L308" s="4"/>
      <c r="M308" s="4"/>
    </row>
    <row r="309" spans="7:13">
      <c r="G309" s="36">
        <v>51257</v>
      </c>
      <c r="H309" s="40">
        <v>7.5668251020408164</v>
      </c>
      <c r="I309" s="40">
        <v>7.8389949367088594</v>
      </c>
      <c r="J309" s="40">
        <v>7.5522846808074604</v>
      </c>
      <c r="K309" s="169">
        <f t="shared" si="9"/>
        <v>2040</v>
      </c>
      <c r="L309" s="4"/>
      <c r="M309" s="4"/>
    </row>
    <row r="310" spans="7:13">
      <c r="G310" s="36">
        <v>51288</v>
      </c>
      <c r="H310" s="40">
        <v>7.4511108163265298</v>
      </c>
      <c r="I310" s="40">
        <v>7.4562101265822767</v>
      </c>
      <c r="J310" s="40">
        <v>7.4335225125525168</v>
      </c>
      <c r="K310" s="169">
        <f t="shared" si="9"/>
        <v>2040</v>
      </c>
      <c r="L310" s="4"/>
      <c r="M310" s="4"/>
    </row>
    <row r="311" spans="7:13">
      <c r="G311" s="36">
        <v>51318</v>
      </c>
      <c r="H311" s="40">
        <v>7.7018251020408162</v>
      </c>
      <c r="I311" s="40">
        <v>7.4179316455696185</v>
      </c>
      <c r="J311" s="40">
        <v>7.6878518495747521</v>
      </c>
      <c r="K311" s="169">
        <f t="shared" si="9"/>
        <v>2040</v>
      </c>
      <c r="L311" s="4"/>
      <c r="M311" s="4"/>
    </row>
    <row r="312" spans="7:13">
      <c r="G312" s="36">
        <v>51349</v>
      </c>
      <c r="H312" s="40">
        <v>7.8753965306122442</v>
      </c>
      <c r="I312" s="40">
        <v>7.6667417721518971</v>
      </c>
      <c r="J312" s="40">
        <v>7.8621524951326984</v>
      </c>
      <c r="K312" s="169">
        <f t="shared" ref="K312:K328" si="11">YEAR(G312)</f>
        <v>2040</v>
      </c>
      <c r="L312" s="4"/>
      <c r="M312" s="4"/>
    </row>
    <row r="313" spans="7:13">
      <c r="G313" s="36">
        <v>51380</v>
      </c>
      <c r="H313" s="40">
        <v>7.7211108163265312</v>
      </c>
      <c r="I313" s="40">
        <v>7.5901848101265808</v>
      </c>
      <c r="J313" s="40">
        <v>7.7046568500870993</v>
      </c>
      <c r="K313" s="169">
        <f t="shared" si="11"/>
        <v>2040</v>
      </c>
      <c r="L313" s="4"/>
      <c r="M313" s="4"/>
    </row>
    <row r="314" spans="7:13">
      <c r="G314" s="36">
        <v>51410</v>
      </c>
      <c r="H314" s="40">
        <v>7.7596822448979594</v>
      </c>
      <c r="I314" s="40">
        <v>7.9346911392405044</v>
      </c>
      <c r="J314" s="40">
        <v>7.7459520647607345</v>
      </c>
      <c r="K314" s="169">
        <f t="shared" si="11"/>
        <v>2040</v>
      </c>
      <c r="L314" s="4"/>
      <c r="M314" s="4"/>
    </row>
    <row r="315" spans="7:13">
      <c r="G315" s="36">
        <v>51441</v>
      </c>
      <c r="H315" s="40">
        <v>7.8946822448979592</v>
      </c>
      <c r="I315" s="40">
        <v>8.2216784810126562</v>
      </c>
      <c r="J315" s="40">
        <v>7.8635870683471669</v>
      </c>
      <c r="K315" s="169">
        <f t="shared" si="11"/>
        <v>2040</v>
      </c>
      <c r="L315" s="4"/>
      <c r="M315" s="4"/>
    </row>
    <row r="316" spans="7:13">
      <c r="G316" s="36">
        <v>51471</v>
      </c>
      <c r="H316" s="40">
        <v>8.3188659183673472</v>
      </c>
      <c r="I316" s="40">
        <v>8.6236025316455684</v>
      </c>
      <c r="J316" s="40">
        <v>8.2921145814120312</v>
      </c>
      <c r="K316" s="169">
        <f t="shared" si="11"/>
        <v>2040</v>
      </c>
      <c r="L316" s="4"/>
      <c r="M316" s="4"/>
    </row>
    <row r="317" spans="7:13">
      <c r="G317" s="36">
        <v>51502</v>
      </c>
      <c r="H317" s="40">
        <v>8.3969271428571428</v>
      </c>
      <c r="I317" s="40">
        <v>8.8665392405063272</v>
      </c>
      <c r="J317" s="40">
        <v>8.3679420227482328</v>
      </c>
      <c r="K317" s="169">
        <f t="shared" si="11"/>
        <v>2041</v>
      </c>
      <c r="L317" s="4"/>
      <c r="M317" s="4"/>
    </row>
    <row r="318" spans="7:13">
      <c r="G318" s="36">
        <v>51533</v>
      </c>
      <c r="H318" s="40">
        <v>8.3969271428571428</v>
      </c>
      <c r="I318" s="40">
        <v>9.023602531645567</v>
      </c>
      <c r="J318" s="40">
        <v>8.3884359258120718</v>
      </c>
      <c r="K318" s="169">
        <f t="shared" si="11"/>
        <v>2041</v>
      </c>
      <c r="L318" s="4"/>
      <c r="M318" s="4"/>
    </row>
    <row r="319" spans="7:13">
      <c r="G319" s="36">
        <v>51561</v>
      </c>
      <c r="H319" s="40">
        <v>8.0803965306122443</v>
      </c>
      <c r="I319" s="40">
        <v>8.4542860759493657</v>
      </c>
      <c r="J319" s="40">
        <v>8.0628902756429977</v>
      </c>
      <c r="K319" s="169">
        <f t="shared" si="11"/>
        <v>2041</v>
      </c>
      <c r="L319" s="4"/>
      <c r="M319" s="4"/>
    </row>
    <row r="320" spans="7:13">
      <c r="G320" s="36">
        <v>51592</v>
      </c>
      <c r="H320" s="40">
        <v>7.7440699999999998</v>
      </c>
      <c r="I320" s="40">
        <v>8.1008683544303786</v>
      </c>
      <c r="J320" s="40">
        <v>7.7302742289168984</v>
      </c>
      <c r="K320" s="169">
        <f t="shared" si="11"/>
        <v>2041</v>
      </c>
      <c r="L320" s="4"/>
      <c r="M320" s="4"/>
    </row>
    <row r="321" spans="7:13">
      <c r="G321" s="36">
        <v>51622</v>
      </c>
      <c r="H321" s="40">
        <v>7.7638659183673466</v>
      </c>
      <c r="I321" s="40">
        <v>8.041931645569619</v>
      </c>
      <c r="J321" s="40">
        <v>7.7501533148888209</v>
      </c>
      <c r="K321" s="169">
        <f t="shared" si="11"/>
        <v>2041</v>
      </c>
      <c r="L321" s="4"/>
      <c r="M321" s="4"/>
    </row>
    <row r="322" spans="7:13">
      <c r="G322" s="36">
        <v>51653</v>
      </c>
      <c r="H322" s="40">
        <v>7.645192448979591</v>
      </c>
      <c r="I322" s="40">
        <v>7.6493240506329103</v>
      </c>
      <c r="J322" s="40">
        <v>7.6284195306896203</v>
      </c>
      <c r="K322" s="169">
        <f t="shared" si="11"/>
        <v>2041</v>
      </c>
      <c r="L322" s="4"/>
      <c r="M322" s="4"/>
    </row>
    <row r="323" spans="7:13">
      <c r="G323" s="36">
        <v>51683</v>
      </c>
      <c r="H323" s="40">
        <v>7.9023353061224491</v>
      </c>
      <c r="I323" s="40">
        <v>7.6100329113924037</v>
      </c>
      <c r="J323" s="40">
        <v>7.889204447176966</v>
      </c>
      <c r="K323" s="169">
        <f t="shared" si="11"/>
        <v>2041</v>
      </c>
      <c r="L323" s="4"/>
      <c r="M323" s="4"/>
    </row>
    <row r="324" spans="7:13">
      <c r="G324" s="36">
        <v>51714</v>
      </c>
      <c r="H324" s="40">
        <v>8.0803965306122443</v>
      </c>
      <c r="I324" s="40">
        <v>7.8652227848101246</v>
      </c>
      <c r="J324" s="40">
        <v>8.0680137514089569</v>
      </c>
      <c r="K324" s="169">
        <f t="shared" si="11"/>
        <v>2041</v>
      </c>
      <c r="L324" s="4"/>
      <c r="M324" s="4"/>
    </row>
    <row r="325" spans="7:13">
      <c r="G325" s="36">
        <v>51745</v>
      </c>
      <c r="H325" s="40">
        <v>7.922131224489795</v>
      </c>
      <c r="I325" s="40">
        <v>7.7867417721518972</v>
      </c>
      <c r="J325" s="40">
        <v>7.9065217952659088</v>
      </c>
      <c r="K325" s="169">
        <f t="shared" si="11"/>
        <v>2041</v>
      </c>
      <c r="L325" s="4"/>
      <c r="M325" s="4"/>
    </row>
    <row r="326" spans="7:13">
      <c r="G326" s="36">
        <v>51775</v>
      </c>
      <c r="H326" s="40">
        <v>7.9617230612244896</v>
      </c>
      <c r="I326" s="40">
        <v>8.1401594936708843</v>
      </c>
      <c r="J326" s="40">
        <v>7.9488417050927351</v>
      </c>
      <c r="K326" s="169">
        <f t="shared" si="11"/>
        <v>2041</v>
      </c>
      <c r="L326" s="4"/>
      <c r="M326" s="4"/>
    </row>
    <row r="327" spans="7:13">
      <c r="G327" s="36">
        <v>51806</v>
      </c>
      <c r="H327" s="40">
        <v>8.1001924489795929</v>
      </c>
      <c r="I327" s="40">
        <v>8.4346405063291119</v>
      </c>
      <c r="J327" s="40">
        <v>8.0699606722000219</v>
      </c>
      <c r="K327" s="169">
        <f t="shared" si="11"/>
        <v>2041</v>
      </c>
      <c r="L327" s="4"/>
      <c r="M327" s="4"/>
    </row>
    <row r="328" spans="7:13">
      <c r="G328" s="36">
        <v>51836</v>
      </c>
      <c r="H328" s="40">
        <v>8.5354985714285707</v>
      </c>
      <c r="I328" s="40">
        <v>8.8469949367088585</v>
      </c>
      <c r="J328" s="40">
        <v>8.5096573624346785</v>
      </c>
      <c r="K328" s="169">
        <f t="shared" si="11"/>
        <v>2041</v>
      </c>
      <c r="L328" s="4"/>
      <c r="M328" s="4"/>
    </row>
    <row r="329" spans="7:13">
      <c r="G329" s="36">
        <v>51867</v>
      </c>
      <c r="H329" s="40">
        <v>8.6156006122448971</v>
      </c>
      <c r="I329" s="40">
        <v>9.0963113924050614</v>
      </c>
      <c r="J329" s="40">
        <v>8.5875341940772625</v>
      </c>
      <c r="K329" s="169">
        <f t="shared" ref="K329:K340" si="12">YEAR(G329)</f>
        <v>2042</v>
      </c>
    </row>
    <row r="330" spans="7:13">
      <c r="G330" s="36">
        <v>51898</v>
      </c>
      <c r="H330" s="40">
        <v>8.6156006122448971</v>
      </c>
      <c r="I330" s="40">
        <v>9.2574253164556932</v>
      </c>
      <c r="J330" s="40">
        <v>8.6080280971411032</v>
      </c>
      <c r="K330" s="169">
        <f t="shared" si="12"/>
        <v>2042</v>
      </c>
    </row>
    <row r="331" spans="7:13">
      <c r="G331" s="36">
        <v>51926</v>
      </c>
      <c r="H331" s="40">
        <v>8.2908046938775524</v>
      </c>
      <c r="I331" s="40">
        <v>8.6732227848101235</v>
      </c>
      <c r="J331" s="40">
        <v>8.2741824162311719</v>
      </c>
      <c r="K331" s="169">
        <f t="shared" si="12"/>
        <v>2042</v>
      </c>
    </row>
    <row r="332" spans="7:13">
      <c r="G332" s="36">
        <v>51957</v>
      </c>
      <c r="H332" s="40">
        <v>7.9457026530612245</v>
      </c>
      <c r="I332" s="40">
        <v>8.3106911392405056</v>
      </c>
      <c r="J332" s="40">
        <v>7.9327539911876226</v>
      </c>
      <c r="K332" s="169">
        <f t="shared" si="12"/>
        <v>2042</v>
      </c>
    </row>
    <row r="333" spans="7:13">
      <c r="G333" s="36">
        <v>51987</v>
      </c>
      <c r="H333" s="40">
        <v>7.9660087755102031</v>
      </c>
      <c r="I333" s="40">
        <v>8.2502354430379725</v>
      </c>
      <c r="J333" s="40">
        <v>7.9531454247361415</v>
      </c>
      <c r="K333" s="169">
        <f t="shared" si="12"/>
        <v>2042</v>
      </c>
    </row>
    <row r="334" spans="7:13">
      <c r="G334" s="36">
        <v>52018</v>
      </c>
      <c r="H334" s="40">
        <v>7.8442740816326522</v>
      </c>
      <c r="I334" s="40">
        <v>7.8473999999999986</v>
      </c>
      <c r="J334" s="40">
        <v>7.8283375550773657</v>
      </c>
      <c r="K334" s="169">
        <f t="shared" si="12"/>
        <v>2042</v>
      </c>
    </row>
    <row r="335" spans="7:13">
      <c r="G335" s="36">
        <v>52048</v>
      </c>
      <c r="H335" s="40">
        <v>8.1081516326530618</v>
      </c>
      <c r="I335" s="40">
        <v>7.8070962025316435</v>
      </c>
      <c r="J335" s="40">
        <v>8.0958854595757774</v>
      </c>
      <c r="K335" s="169">
        <f t="shared" si="12"/>
        <v>2042</v>
      </c>
    </row>
    <row r="336" spans="7:13">
      <c r="G336" s="36">
        <v>52079</v>
      </c>
      <c r="H336" s="40">
        <v>8.2908046938775524</v>
      </c>
      <c r="I336" s="40">
        <v>8.0689696202531636</v>
      </c>
      <c r="J336" s="40">
        <v>8.279305891997133</v>
      </c>
      <c r="K336" s="169">
        <f t="shared" si="12"/>
        <v>2042</v>
      </c>
    </row>
    <row r="337" spans="7:11">
      <c r="G337" s="36">
        <v>52110</v>
      </c>
      <c r="H337" s="40">
        <v>8.1284577551020423</v>
      </c>
      <c r="I337" s="40">
        <v>7.9883620253164542</v>
      </c>
      <c r="J337" s="40">
        <v>8.1137151552413176</v>
      </c>
      <c r="K337" s="169">
        <f t="shared" si="12"/>
        <v>2042</v>
      </c>
    </row>
    <row r="338" spans="7:11">
      <c r="G338" s="36">
        <v>52140</v>
      </c>
      <c r="H338" s="40">
        <v>8.1689679591836732</v>
      </c>
      <c r="I338" s="40">
        <v>8.3509949367088598</v>
      </c>
      <c r="J338" s="40">
        <v>8.1569572907060159</v>
      </c>
      <c r="K338" s="169">
        <f t="shared" si="12"/>
        <v>2042</v>
      </c>
    </row>
    <row r="339" spans="7:11">
      <c r="G339" s="36">
        <v>52171</v>
      </c>
      <c r="H339" s="40">
        <v>8.311110816326531</v>
      </c>
      <c r="I339" s="40">
        <v>8.6531721518987315</v>
      </c>
      <c r="J339" s="40">
        <v>8.2817651603647935</v>
      </c>
      <c r="K339" s="169">
        <f t="shared" si="12"/>
        <v>2042</v>
      </c>
    </row>
    <row r="340" spans="7:11">
      <c r="G340" s="36">
        <v>52201</v>
      </c>
      <c r="H340" s="40">
        <v>8.7576414285714286</v>
      </c>
      <c r="I340" s="40">
        <v>9.0761594936708843</v>
      </c>
      <c r="J340" s="40">
        <v>8.7327334972845581</v>
      </c>
      <c r="K340" s="169">
        <f t="shared" si="12"/>
        <v>2042</v>
      </c>
    </row>
    <row r="341" spans="7:11">
      <c r="G341" s="36">
        <v>52232</v>
      </c>
      <c r="H341" s="40">
        <v>8.839886326530614</v>
      </c>
      <c r="I341" s="40">
        <v>9.3319569620253144</v>
      </c>
      <c r="J341" s="40">
        <v>8.8127621887488488</v>
      </c>
      <c r="K341" s="169">
        <f t="shared" ref="K341:K343" si="13">YEAR(G341)</f>
        <v>2043</v>
      </c>
    </row>
    <row r="342" spans="7:11">
      <c r="G342" s="36">
        <v>52263</v>
      </c>
      <c r="H342" s="40">
        <v>8.839886326530614</v>
      </c>
      <c r="I342" s="40">
        <v>9.4973240506329102</v>
      </c>
      <c r="J342" s="40">
        <v>8.8332560918126877</v>
      </c>
      <c r="K342" s="169">
        <f t="shared" si="13"/>
        <v>2043</v>
      </c>
    </row>
    <row r="343" spans="7:11">
      <c r="G343" s="36">
        <v>52291</v>
      </c>
      <c r="H343" s="40">
        <v>8.5066210204081631</v>
      </c>
      <c r="I343" s="40">
        <v>8.8979316455696171</v>
      </c>
      <c r="J343" s="40">
        <v>8.4909054411312663</v>
      </c>
      <c r="K343" s="169">
        <f t="shared" si="13"/>
        <v>2043</v>
      </c>
    </row>
    <row r="344" spans="7:11">
      <c r="G344" s="36"/>
      <c r="H344" s="40"/>
      <c r="K344" s="169"/>
    </row>
    <row r="345" spans="7:11">
      <c r="G345" s="36"/>
      <c r="H345" s="40"/>
      <c r="K345" s="169"/>
    </row>
  </sheetData>
  <phoneticPr fontId="6" type="noConversion"/>
  <printOptions horizontalCentered="1"/>
  <pageMargins left="0.25" right="0.25" top="0.75" bottom="0.75" header="0.3" footer="0.3"/>
  <pageSetup orientation="portrait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B1:U273"/>
  <sheetViews>
    <sheetView tabSelected="1" view="pageBreakPreview" zoomScale="85" zoomScaleNormal="70" zoomScaleSheetLayoutView="85" workbookViewId="0">
      <pane xSplit="2" ySplit="12" topLeftCell="C241" activePane="bottomRight" state="frozen"/>
      <selection activeCell="C14" sqref="C14"/>
      <selection pane="topRight" activeCell="C14" sqref="C14"/>
      <selection pane="bottomLeft" activeCell="C14" sqref="C14"/>
      <selection pane="bottomRight" activeCell="M247" sqref="M247:M271"/>
    </sheetView>
  </sheetViews>
  <sheetFormatPr defaultRowHeight="12.75" outlineLevelRow="1"/>
  <cols>
    <col min="1" max="1" width="6.1640625" style="72" customWidth="1"/>
    <col min="2" max="2" width="22.83203125" style="72" customWidth="1"/>
    <col min="3" max="3" width="18.1640625" style="72" customWidth="1"/>
    <col min="4" max="4" width="16.1640625" style="72" customWidth="1"/>
    <col min="5" max="5" width="18.5" style="72" customWidth="1"/>
    <col min="6" max="7" width="16.1640625" style="72" customWidth="1"/>
    <col min="8" max="8" width="3.83203125" style="72" customWidth="1"/>
    <col min="9" max="9" width="9.5" style="72" customWidth="1"/>
    <col min="10" max="11" width="10" style="72" customWidth="1"/>
    <col min="12" max="12" width="9.33203125" style="72" customWidth="1"/>
    <col min="13" max="13" width="21.1640625" style="72" customWidth="1"/>
    <col min="14" max="14" width="13.83203125" style="72" customWidth="1"/>
    <col min="15" max="15" width="16" style="72" customWidth="1"/>
    <col min="16" max="19" width="9.33203125" style="72"/>
    <col min="20" max="21" width="9.33203125" style="72" customWidth="1"/>
    <col min="22" max="16384" width="9.33203125" style="72"/>
  </cols>
  <sheetData>
    <row r="1" spans="2:21" s="4" customFormat="1" ht="15.75" hidden="1">
      <c r="B1" s="1" t="s">
        <v>52</v>
      </c>
      <c r="C1" s="1"/>
      <c r="D1" s="12"/>
      <c r="E1" s="12"/>
      <c r="F1" s="12"/>
      <c r="G1" s="12"/>
      <c r="H1" s="37"/>
      <c r="I1" s="159"/>
      <c r="J1" s="159"/>
      <c r="K1" s="159"/>
    </row>
    <row r="2" spans="2:21" ht="5.25" customHeight="1"/>
    <row r="3" spans="2:21" ht="15.75">
      <c r="B3" s="1" t="str">
        <f>"Table "&amp;RIGHT('Table 4'!B3,1)+1</f>
        <v>Table 5</v>
      </c>
      <c r="C3" s="107"/>
      <c r="D3" s="107"/>
      <c r="E3" s="107"/>
      <c r="F3" s="107"/>
      <c r="G3" s="107"/>
      <c r="M3" s="72" t="s">
        <v>76</v>
      </c>
      <c r="O3" s="200"/>
    </row>
    <row r="4" spans="2:21">
      <c r="B4" s="107" t="str">
        <f ca="1">'Table 1'!B5</f>
        <v>Utah Sch 37 Solar T - 10.0 MW and 31.1% CF</v>
      </c>
      <c r="C4" s="107"/>
      <c r="D4" s="107"/>
      <c r="E4" s="107"/>
      <c r="F4" s="107"/>
      <c r="G4" s="107"/>
      <c r="M4" s="74" t="s">
        <v>157</v>
      </c>
    </row>
    <row r="5" spans="2:21">
      <c r="B5" s="107" t="str">
        <f>TEXT($K$5,"MMMM YYYY")&amp;"  through  "&amp;TEXT($K$6,"MMMM YYYY")</f>
        <v>June 2017  through  December 2037</v>
      </c>
      <c r="C5" s="107"/>
      <c r="D5" s="107"/>
      <c r="E5" s="107"/>
      <c r="F5" s="107"/>
      <c r="G5" s="107"/>
      <c r="J5" s="72" t="s">
        <v>57</v>
      </c>
      <c r="K5" s="73">
        <f>MIN(K13:K31)</f>
        <v>42887</v>
      </c>
      <c r="M5" s="72" t="s">
        <v>58</v>
      </c>
    </row>
    <row r="6" spans="2:21">
      <c r="B6" s="107" t="s">
        <v>59</v>
      </c>
      <c r="C6" s="107"/>
      <c r="D6" s="107"/>
      <c r="E6" s="107"/>
      <c r="F6" s="107"/>
      <c r="G6" s="107"/>
      <c r="J6" s="72" t="s">
        <v>60</v>
      </c>
      <c r="K6" s="73">
        <f>MAX(K20:K271)</f>
        <v>50375</v>
      </c>
      <c r="M6" s="74">
        <v>10</v>
      </c>
      <c r="N6" s="72" t="s">
        <v>41</v>
      </c>
    </row>
    <row r="7" spans="2:21">
      <c r="B7" s="288" t="s">
        <v>152</v>
      </c>
      <c r="C7" s="75">
        <f>NPV($K$9,C44:C223)</f>
        <v>5525088.0520018721</v>
      </c>
      <c r="D7" s="75">
        <f>NPV($K$9,D44:D223)</f>
        <v>1735567.2607791491</v>
      </c>
      <c r="E7" s="75">
        <f>NPV($K$9,E44:E223)</f>
        <v>7260655.3127810238</v>
      </c>
      <c r="F7" s="75">
        <f>NPV($K$9,F44:F223)</f>
        <v>252489.98661367575</v>
      </c>
      <c r="G7" s="145">
        <f>($C7+D7)/$F7</f>
        <v>28.756210930020931</v>
      </c>
      <c r="M7" s="179">
        <f ca="1">SUM(OFFSET(F19,MATCH(K20,B20:B31,0),0,12))/(8760*Study_MW)</f>
        <v>0.31060683789954335</v>
      </c>
      <c r="N7" s="136" t="s">
        <v>46</v>
      </c>
    </row>
    <row r="8" spans="2:21">
      <c r="B8" s="172" t="str">
        <f>"Nominal NPV at "&amp;TEXT(J9,"0.00%")&amp;" Discount Rate"</f>
        <v>Nominal NPV at 6.57% Discount Rate</v>
      </c>
      <c r="J8" s="72" t="str">
        <f>'Table 1'!I41</f>
        <v>Discount Rate - 2017 IRP</v>
      </c>
    </row>
    <row r="9" spans="2:21">
      <c r="C9" s="75"/>
      <c r="D9" s="75"/>
      <c r="E9" s="75"/>
      <c r="F9" s="196"/>
      <c r="G9" s="145"/>
      <c r="J9" s="176">
        <f>'Table 1'!I42</f>
        <v>6.5699999999999995E-2</v>
      </c>
      <c r="K9" s="150">
        <f>((1+J9)^(1/12))-1</f>
        <v>5.3167389786501484E-3</v>
      </c>
    </row>
    <row r="10" spans="2:21">
      <c r="B10" s="72" t="s">
        <v>153</v>
      </c>
      <c r="C10" s="75">
        <f>NPV($K$9,C20:C199)</f>
        <v>5824890.5364672085</v>
      </c>
      <c r="D10" s="75">
        <f>NPV($K$9,D20:D199)</f>
        <v>0</v>
      </c>
      <c r="E10" s="75">
        <f>NPV($K$9,E20:E199)</f>
        <v>5824890.5364672085</v>
      </c>
      <c r="F10" s="75">
        <f>NPV($K$9,F20:F199)</f>
        <v>255015.47786306092</v>
      </c>
      <c r="G10" s="145">
        <f>($C10+D10)/$F10</f>
        <v>22.841321574979375</v>
      </c>
      <c r="N10" s="76"/>
    </row>
    <row r="11" spans="2:21">
      <c r="B11" s="149"/>
      <c r="C11" s="78" t="s">
        <v>22</v>
      </c>
      <c r="D11" s="79" t="s">
        <v>61</v>
      </c>
      <c r="E11" s="79" t="s">
        <v>62</v>
      </c>
      <c r="F11" s="79" t="s">
        <v>62</v>
      </c>
      <c r="G11" s="80" t="s">
        <v>70</v>
      </c>
    </row>
    <row r="12" spans="2:21">
      <c r="B12" s="84" t="s">
        <v>63</v>
      </c>
      <c r="C12" s="78" t="s">
        <v>64</v>
      </c>
      <c r="D12" s="82" t="str">
        <f>TEXT((SUM(F32:F79)/(8760*3+8784))/Study_MW,"0.0%")&amp;" CF"</f>
        <v>30.7% CF</v>
      </c>
      <c r="E12" s="83" t="s">
        <v>69</v>
      </c>
      <c r="F12" s="84" t="s">
        <v>65</v>
      </c>
      <c r="G12" s="82" t="str">
        <f>D12</f>
        <v>30.7% CF</v>
      </c>
      <c r="I12" s="79" t="s">
        <v>66</v>
      </c>
      <c r="J12" s="85" t="s">
        <v>0</v>
      </c>
      <c r="K12" s="85" t="s">
        <v>67</v>
      </c>
      <c r="L12" s="85" t="s">
        <v>66</v>
      </c>
      <c r="M12" s="85"/>
      <c r="N12" s="80"/>
      <c r="P12" s="72" t="s">
        <v>62</v>
      </c>
      <c r="Q12" s="72" t="s">
        <v>132</v>
      </c>
      <c r="R12" s="72" t="s">
        <v>133</v>
      </c>
    </row>
    <row r="13" spans="2:21" s="328" customFormat="1">
      <c r="B13" s="323">
        <v>42887</v>
      </c>
      <c r="C13" s="324">
        <f>C25/(1+$T$13)</f>
        <v>52942.018818662218</v>
      </c>
      <c r="D13" s="325">
        <f>IF(ISNUMBER($F13),VLOOKUP($J13,'Table 1'!$B$12:$C$33,2,FALSE)/12*1000*Study_MW,"")</f>
        <v>0</v>
      </c>
      <c r="E13" s="326">
        <f t="shared" ref="E13:E19" si="0">IF(ISNUMBER(C13+D13),C13+D13,"")</f>
        <v>52942.018818662218</v>
      </c>
      <c r="F13" s="324">
        <f>F25</f>
        <v>3260.07</v>
      </c>
      <c r="G13" s="327">
        <f t="shared" ref="G13:G19" si="1">IF(ISNUMBER($F13),E13/$F13,"")</f>
        <v>16.239534371550985</v>
      </c>
      <c r="I13" s="329"/>
      <c r="J13" s="330">
        <v>2017</v>
      </c>
      <c r="K13" s="323">
        <f t="shared" ref="K13:K19" si="2">IF(ISNUMBER(F13),B13,"")</f>
        <v>42887</v>
      </c>
      <c r="T13" s="331">
        <v>2.2092462442320437E-2</v>
      </c>
      <c r="U13" s="328" t="s">
        <v>176</v>
      </c>
    </row>
    <row r="14" spans="2:21" s="328" customFormat="1">
      <c r="B14" s="323">
        <f t="shared" ref="B14:B19" si="3">EDATE(B13,1)</f>
        <v>42917</v>
      </c>
      <c r="C14" s="324">
        <f t="shared" ref="C14:C19" si="4">C26/(1+$T$13)</f>
        <v>64135.883327731812</v>
      </c>
      <c r="D14" s="326">
        <f>IF(ISNUMBER($F14),VLOOKUP($J14,'Table 1'!$B$12:$C$33,2,FALSE)/12*1000*Study_MW,"")</f>
        <v>0</v>
      </c>
      <c r="E14" s="326">
        <f t="shared" si="0"/>
        <v>64135.883327731812</v>
      </c>
      <c r="F14" s="324">
        <f t="shared" ref="F14:F19" si="5">F26</f>
        <v>2950.7660000000001</v>
      </c>
      <c r="G14" s="327">
        <f t="shared" si="1"/>
        <v>21.735333580409904</v>
      </c>
      <c r="I14" s="329"/>
      <c r="J14" s="330">
        <v>2017</v>
      </c>
      <c r="K14" s="323">
        <f t="shared" si="2"/>
        <v>42917</v>
      </c>
      <c r="L14" s="330"/>
      <c r="P14" s="332"/>
      <c r="Q14" s="333"/>
      <c r="R14" s="333"/>
    </row>
    <row r="15" spans="2:21" s="328" customFormat="1">
      <c r="B15" s="323">
        <f t="shared" si="3"/>
        <v>42948</v>
      </c>
      <c r="C15" s="324">
        <f t="shared" si="4"/>
        <v>62980.424255483413</v>
      </c>
      <c r="D15" s="326">
        <f>IF(ISNUMBER($F15),VLOOKUP($J15,'Table 1'!$B$12:$C$33,2,FALSE)/12*1000*Study_MW,"")</f>
        <v>0</v>
      </c>
      <c r="E15" s="326">
        <f t="shared" si="0"/>
        <v>62980.424255483413</v>
      </c>
      <c r="F15" s="324">
        <f t="shared" si="5"/>
        <v>2955.5709999999999</v>
      </c>
      <c r="G15" s="327">
        <f t="shared" si="1"/>
        <v>21.309054749651899</v>
      </c>
      <c r="I15" s="329"/>
      <c r="J15" s="330">
        <v>2017</v>
      </c>
      <c r="K15" s="323">
        <f t="shared" si="2"/>
        <v>42948</v>
      </c>
      <c r="L15" s="330"/>
      <c r="P15" s="332"/>
      <c r="Q15" s="333"/>
      <c r="R15" s="333"/>
    </row>
    <row r="16" spans="2:21" s="328" customFormat="1">
      <c r="B16" s="323">
        <f t="shared" si="3"/>
        <v>42979</v>
      </c>
      <c r="C16" s="324">
        <f t="shared" si="4"/>
        <v>45054.359109784717</v>
      </c>
      <c r="D16" s="326">
        <f>IF(ISNUMBER($F16),VLOOKUP($J16,'Table 1'!$B$12:$C$33,2,FALSE)/12*1000*Study_MW,"")</f>
        <v>0</v>
      </c>
      <c r="E16" s="326">
        <f t="shared" si="0"/>
        <v>45054.359109784717</v>
      </c>
      <c r="F16" s="324">
        <f t="shared" si="5"/>
        <v>2605.3200000000002</v>
      </c>
      <c r="G16" s="327">
        <f t="shared" si="1"/>
        <v>17.293215079063113</v>
      </c>
      <c r="I16" s="329"/>
      <c r="J16" s="330">
        <v>2017</v>
      </c>
      <c r="K16" s="323">
        <f t="shared" si="2"/>
        <v>42979</v>
      </c>
      <c r="L16" s="330"/>
      <c r="P16" s="332"/>
      <c r="Q16" s="333"/>
      <c r="R16" s="333"/>
    </row>
    <row r="17" spans="2:18" s="328" customFormat="1">
      <c r="B17" s="323">
        <f t="shared" si="3"/>
        <v>43009</v>
      </c>
      <c r="C17" s="324">
        <f t="shared" si="4"/>
        <v>37962.198202161635</v>
      </c>
      <c r="D17" s="326">
        <f>IF(ISNUMBER($F17),VLOOKUP($J17,'Table 1'!$B$12:$C$33,2,FALSE)/12*1000*Study_MW,"")</f>
        <v>0</v>
      </c>
      <c r="E17" s="326">
        <f t="shared" si="0"/>
        <v>37962.198202161635</v>
      </c>
      <c r="F17" s="324">
        <f t="shared" si="5"/>
        <v>2112.2469999999998</v>
      </c>
      <c r="G17" s="327">
        <f t="shared" si="1"/>
        <v>17.972423775326295</v>
      </c>
      <c r="I17" s="329"/>
      <c r="J17" s="330">
        <v>2017</v>
      </c>
      <c r="K17" s="323">
        <f t="shared" si="2"/>
        <v>43009</v>
      </c>
      <c r="L17" s="330"/>
      <c r="P17" s="332"/>
      <c r="Q17" s="333"/>
      <c r="R17" s="333"/>
    </row>
    <row r="18" spans="2:18" s="328" customFormat="1">
      <c r="B18" s="323">
        <f t="shared" si="3"/>
        <v>43040</v>
      </c>
      <c r="C18" s="324">
        <f t="shared" si="4"/>
        <v>25325.78732733578</v>
      </c>
      <c r="D18" s="326">
        <f>IF(ISNUMBER($F18),VLOOKUP($J18,'Table 1'!$B$12:$C$33,2,FALSE)/12*1000*Study_MW,"")</f>
        <v>0</v>
      </c>
      <c r="E18" s="326">
        <f t="shared" si="0"/>
        <v>25325.78732733578</v>
      </c>
      <c r="F18" s="324">
        <f t="shared" si="5"/>
        <v>1422.6</v>
      </c>
      <c r="G18" s="327">
        <f t="shared" si="1"/>
        <v>17.802465434651893</v>
      </c>
      <c r="I18" s="329"/>
      <c r="J18" s="330">
        <v>2017</v>
      </c>
      <c r="K18" s="323">
        <f t="shared" si="2"/>
        <v>43040</v>
      </c>
      <c r="L18" s="330"/>
      <c r="P18" s="332"/>
      <c r="Q18" s="333"/>
      <c r="R18" s="333"/>
    </row>
    <row r="19" spans="2:18" s="328" customFormat="1">
      <c r="B19" s="323">
        <f t="shared" si="3"/>
        <v>43070</v>
      </c>
      <c r="C19" s="324">
        <f t="shared" si="4"/>
        <v>21733.757890501223</v>
      </c>
      <c r="D19" s="326">
        <f>IF(ISNUMBER($F19),VLOOKUP($J19,'Table 1'!$B$12:$C$33,2,FALSE)/12*1000*Study_MW,"")</f>
        <v>0</v>
      </c>
      <c r="E19" s="334">
        <f t="shared" si="0"/>
        <v>21733.757890501223</v>
      </c>
      <c r="F19" s="324">
        <f t="shared" si="5"/>
        <v>1097.5550000000001</v>
      </c>
      <c r="G19" s="327">
        <f t="shared" si="1"/>
        <v>19.801976110993273</v>
      </c>
      <c r="I19" s="329"/>
      <c r="J19" s="330">
        <v>2017</v>
      </c>
      <c r="K19" s="323">
        <f t="shared" si="2"/>
        <v>43070</v>
      </c>
      <c r="L19" s="330"/>
      <c r="P19" s="332"/>
      <c r="Q19" s="333"/>
      <c r="R19" s="333"/>
    </row>
    <row r="20" spans="2:18">
      <c r="B20" s="91">
        <f>[8]NPC!$F$3</f>
        <v>43101</v>
      </c>
      <c r="C20" s="86">
        <f>IF(F20="","",-INDEX([8]Delta!$F$1:$EE$996,$L$20,$I20))</f>
        <v>30782.431417897344</v>
      </c>
      <c r="D20" s="87">
        <f>IF(ISNUMBER($F20),VLOOKUP($J20,'Table 1'!$B$13:$C$33,2,FALSE)/12*1000*Study_MW,"")</f>
        <v>0</v>
      </c>
      <c r="E20" s="88">
        <f>IF(ISNUMBER(C20+D20),C20+D20,"")</f>
        <v>30782.431417897344</v>
      </c>
      <c r="F20" s="86">
        <f>IF(INDEX([8]Delta!$F$1:$EE$996,$L$21,$I20)=0,"",INDEX([8]Delta!$F$1:$EE$996,$L$21,$I20))</f>
        <v>1316.787</v>
      </c>
      <c r="G20" s="89">
        <f>IF(ISNUMBER($F20),E20/$F20,"")</f>
        <v>23.376925362945823</v>
      </c>
      <c r="I20" s="77">
        <v>1</v>
      </c>
      <c r="J20" s="90">
        <f>YEAR(B20)</f>
        <v>2018</v>
      </c>
      <c r="K20" s="91">
        <f t="shared" ref="K20:K31" si="6">IF(ISNUMBER(F20),B20,"")</f>
        <v>43101</v>
      </c>
      <c r="L20" s="72">
        <f>MATCH(M20,[8]Delta!$A$1:$A$996,FALSE)</f>
        <v>273</v>
      </c>
      <c r="M20" s="72" t="s">
        <v>68</v>
      </c>
    </row>
    <row r="21" spans="2:18">
      <c r="B21" s="95">
        <f t="shared" ref="B21:B84" si="7">EDATE(B20,1)</f>
        <v>43132</v>
      </c>
      <c r="C21" s="92">
        <f>IF(F21="","",-INDEX([8]Delta!$F$1:$EE$996,$L$20,$I21))</f>
        <v>35002.308783650398</v>
      </c>
      <c r="D21" s="88">
        <f>IF(ISNUMBER($F21),VLOOKUP($J21,'Table 1'!$B$13:$C$33,2,FALSE)/12*1000*Study_MW,"")</f>
        <v>0</v>
      </c>
      <c r="E21" s="88">
        <f t="shared" ref="E21:E30" si="8">IF(ISNUMBER(C21+D21),C21+D21,"")</f>
        <v>35002.308783650398</v>
      </c>
      <c r="F21" s="92">
        <f>IF(INDEX([8]Delta!$F$1:$EE$996,$L$21,$I21)=0,"",INDEX([8]Delta!$F$1:$EE$996,$L$21,$I21))</f>
        <v>1473.64</v>
      </c>
      <c r="G21" s="93">
        <f t="shared" ref="G21:G84" si="9">IF(ISNUMBER($F21),E21/$F21,"")</f>
        <v>23.752279242997201</v>
      </c>
      <c r="I21" s="94">
        <f>I20+1</f>
        <v>2</v>
      </c>
      <c r="J21" s="90">
        <f t="shared" ref="J21:J84" si="10">YEAR(B21)</f>
        <v>2018</v>
      </c>
      <c r="K21" s="95">
        <f t="shared" si="6"/>
        <v>43132</v>
      </c>
      <c r="L21" s="72">
        <f>MATCH(M21,[8]Delta!$C$304:$C$507,FALSE)+ROW([8]Delta!$C$303)+2</f>
        <v>361</v>
      </c>
      <c r="M21" s="143" t="s">
        <v>156</v>
      </c>
    </row>
    <row r="22" spans="2:18">
      <c r="B22" s="95">
        <f t="shared" si="7"/>
        <v>43160</v>
      </c>
      <c r="C22" s="92">
        <f>IF(F22="","",-INDEX([8]Delta!$F$1:$EE$996,$L$20,$I22))</f>
        <v>51297.587233632803</v>
      </c>
      <c r="D22" s="88">
        <f>IF(ISNUMBER($F22),VLOOKUP($J22,'Table 1'!$B$13:$C$33,2,FALSE)/12*1000*Study_MW,"")</f>
        <v>0</v>
      </c>
      <c r="E22" s="88">
        <f t="shared" si="8"/>
        <v>51297.587233632803</v>
      </c>
      <c r="F22" s="92">
        <f>IF(INDEX([8]Delta!$F$1:$EE$996,$L$21,$I22)=0,"",INDEX([8]Delta!$F$1:$EE$996,$L$21,$I22))</f>
        <v>2295.116</v>
      </c>
      <c r="G22" s="93">
        <f t="shared" si="9"/>
        <v>22.350760150525204</v>
      </c>
      <c r="I22" s="94">
        <f t="shared" ref="I22:I31" si="11">I21+1</f>
        <v>3</v>
      </c>
      <c r="J22" s="90">
        <f t="shared" si="10"/>
        <v>2018</v>
      </c>
      <c r="K22" s="95">
        <f t="shared" si="6"/>
        <v>43160</v>
      </c>
      <c r="L22" s="90">
        <v>2017</v>
      </c>
      <c r="M22" s="72">
        <f>SUMIF($J$13:$J$271,L22,$C$13:$C$271)</f>
        <v>310134.42893166083</v>
      </c>
      <c r="N22" s="72">
        <f>SUMIF($J$13:$J$271,L22,$D$13:$D$271)</f>
        <v>0</v>
      </c>
      <c r="O22" s="72">
        <f>SUMIF($J$13:$J$271,L22,$F$13:$F$271)</f>
        <v>16404.128999999997</v>
      </c>
      <c r="P22" s="199">
        <f t="shared" ref="P22" si="12">(M22+N22)/O22</f>
        <v>18.905876010342329</v>
      </c>
      <c r="Q22" s="275">
        <f>M22/O22</f>
        <v>18.905876010342329</v>
      </c>
      <c r="R22" s="275">
        <f>IFERROR(N22/O22,0)</f>
        <v>0</v>
      </c>
    </row>
    <row r="23" spans="2:18">
      <c r="B23" s="95">
        <f t="shared" si="7"/>
        <v>43191</v>
      </c>
      <c r="C23" s="92">
        <f>IF(F23="","",-INDEX([8]Delta!$F$1:$EE$996,$L$20,$I23))</f>
        <v>46935.51250782609</v>
      </c>
      <c r="D23" s="88">
        <f>IF(ISNUMBER($F23),VLOOKUP($J23,'Table 1'!$B$13:$C$33,2,FALSE)/12*1000*Study_MW,"")</f>
        <v>0</v>
      </c>
      <c r="E23" s="88">
        <f t="shared" si="8"/>
        <v>46935.51250782609</v>
      </c>
      <c r="F23" s="92">
        <f>IF(INDEX([8]Delta!$F$1:$EE$996,$L$21,$I23)=0,"",INDEX([8]Delta!$F$1:$EE$996,$L$21,$I23))</f>
        <v>2650.89</v>
      </c>
      <c r="G23" s="93">
        <f t="shared" si="9"/>
        <v>17.705567755669264</v>
      </c>
      <c r="I23" s="94">
        <f t="shared" si="11"/>
        <v>4</v>
      </c>
      <c r="J23" s="90">
        <f t="shared" si="10"/>
        <v>2018</v>
      </c>
      <c r="K23" s="95">
        <f t="shared" si="6"/>
        <v>43191</v>
      </c>
      <c r="L23" s="90">
        <f>YEAR(B20)</f>
        <v>2018</v>
      </c>
      <c r="M23" s="72">
        <f>SUMIF($J$20:$J$271,L23,$C$20:$C$271)</f>
        <v>530827.9287891686</v>
      </c>
      <c r="N23" s="72">
        <f>SUMIF($J$20:$J$271,L23,$D$20:$D$271)</f>
        <v>0</v>
      </c>
      <c r="O23" s="72">
        <f t="shared" ref="O23:O32" si="13">SUMIF($J$20:$J$271,L23,$F$20:$F$271)</f>
        <v>27209.158999999996</v>
      </c>
      <c r="P23" s="199">
        <f t="shared" ref="P23:P32" si="14">(M23+N23)/O23</f>
        <v>19.509163395648084</v>
      </c>
      <c r="Q23" s="275">
        <f>M23/O23</f>
        <v>19.509163395648084</v>
      </c>
      <c r="R23" s="275">
        <f>IFERROR(N23/O23,0)</f>
        <v>0</v>
      </c>
    </row>
    <row r="24" spans="2:18">
      <c r="B24" s="95">
        <f t="shared" si="7"/>
        <v>43221</v>
      </c>
      <c r="C24" s="92">
        <f>IF(F24="","",-INDEX([8]Delta!$F$1:$EE$996,$L$20,$I24))</f>
        <v>49824.026691257954</v>
      </c>
      <c r="D24" s="88">
        <f>IF(ISNUMBER($F24),VLOOKUP($J24,'Table 1'!$B$13:$C$33,2,FALSE)/12*1000*Study_MW,"")</f>
        <v>0</v>
      </c>
      <c r="E24" s="88">
        <f t="shared" si="8"/>
        <v>49824.026691257954</v>
      </c>
      <c r="F24" s="92">
        <f>IF(INDEX([8]Delta!$F$1:$EE$996,$L$21,$I24)=0,"",INDEX([8]Delta!$F$1:$EE$996,$L$21,$I24))</f>
        <v>3068.5970000000002</v>
      </c>
      <c r="G24" s="93">
        <f t="shared" si="9"/>
        <v>16.236744900440804</v>
      </c>
      <c r="I24" s="94">
        <f t="shared" si="11"/>
        <v>5</v>
      </c>
      <c r="J24" s="90">
        <f t="shared" si="10"/>
        <v>2018</v>
      </c>
      <c r="K24" s="95">
        <f t="shared" si="6"/>
        <v>43221</v>
      </c>
      <c r="L24" s="90">
        <f>L23+1</f>
        <v>2019</v>
      </c>
      <c r="M24" s="72">
        <f>SUMIF($J$20:$J$271,L24,$C$20:$C$271)</f>
        <v>484234.79380592704</v>
      </c>
      <c r="N24" s="72">
        <f t="shared" ref="N24:N43" si="15">SUMIF($J$20:$J$271,L24,$D$20:$D$271)</f>
        <v>0</v>
      </c>
      <c r="O24" s="72">
        <f t="shared" si="13"/>
        <v>27073.124</v>
      </c>
      <c r="P24" s="199">
        <f t="shared" si="14"/>
        <v>17.886180915284363</v>
      </c>
      <c r="Q24" s="275">
        <f t="shared" ref="Q24:Q40" si="16">M24/O24</f>
        <v>17.886180915284363</v>
      </c>
      <c r="R24" s="275">
        <f t="shared" ref="R24:R40" si="17">IFERROR(N24/O24,0)</f>
        <v>0</v>
      </c>
    </row>
    <row r="25" spans="2:18">
      <c r="B25" s="95">
        <f t="shared" si="7"/>
        <v>43252</v>
      </c>
      <c r="C25" s="92">
        <f>IF(F25="","",-INDEX([8]Delta!$F$1:$EE$996,$L$20,$I25))</f>
        <v>54111.638381034136</v>
      </c>
      <c r="D25" s="88">
        <f>IF(ISNUMBER($F25),VLOOKUP($J25,'Table 1'!$B$13:$C$33,2,FALSE)/12*1000*Study_MW,"")</f>
        <v>0</v>
      </c>
      <c r="E25" s="88">
        <f t="shared" si="8"/>
        <v>54111.638381034136</v>
      </c>
      <c r="F25" s="92">
        <f>IF(INDEX([8]Delta!$F$1:$EE$996,$L$21,$I25)=0,"",INDEX([8]Delta!$F$1:$EE$996,$L$21,$I25))</f>
        <v>3260.07</v>
      </c>
      <c r="G25" s="93">
        <f t="shared" si="9"/>
        <v>16.598305674735247</v>
      </c>
      <c r="I25" s="94">
        <f t="shared" si="11"/>
        <v>6</v>
      </c>
      <c r="J25" s="90">
        <f t="shared" si="10"/>
        <v>2018</v>
      </c>
      <c r="K25" s="95">
        <f t="shared" si="6"/>
        <v>43252</v>
      </c>
      <c r="L25" s="90">
        <f t="shared" ref="L25:L43" si="18">L24+1</f>
        <v>2020</v>
      </c>
      <c r="M25" s="72">
        <f t="shared" ref="M25:M43" si="19">SUMIF($J$20:$J$271,L25,$C$20:$C$271)</f>
        <v>455029.9750148654</v>
      </c>
      <c r="N25" s="72">
        <f t="shared" si="15"/>
        <v>0</v>
      </c>
      <c r="O25" s="72">
        <f t="shared" si="13"/>
        <v>26989.835999999996</v>
      </c>
      <c r="P25" s="199">
        <f t="shared" si="14"/>
        <v>16.859308630658795</v>
      </c>
      <c r="Q25" s="275">
        <f t="shared" si="16"/>
        <v>16.859308630658795</v>
      </c>
      <c r="R25" s="275">
        <f t="shared" si="17"/>
        <v>0</v>
      </c>
    </row>
    <row r="26" spans="2:18">
      <c r="B26" s="95">
        <f t="shared" si="7"/>
        <v>43282</v>
      </c>
      <c r="C26" s="92">
        <f>IF(F26="","",-INDEX([8]Delta!$F$1:$EE$996,$L$20,$I26))</f>
        <v>65552.802921354771</v>
      </c>
      <c r="D26" s="88">
        <f>IF(ISNUMBER($F26),VLOOKUP($J26,'Table 1'!$B$13:$C$33,2,FALSE)/12*1000*Study_MW,"")</f>
        <v>0</v>
      </c>
      <c r="E26" s="88">
        <f t="shared" si="8"/>
        <v>65552.802921354771</v>
      </c>
      <c r="F26" s="92">
        <f>IF(INDEX([8]Delta!$F$1:$EE$996,$L$21,$I26)=0,"",INDEX([8]Delta!$F$1:$EE$996,$L$21,$I26))</f>
        <v>2950.7660000000001</v>
      </c>
      <c r="G26" s="93">
        <f t="shared" si="9"/>
        <v>22.215520621206416</v>
      </c>
      <c r="I26" s="94">
        <f t="shared" si="11"/>
        <v>7</v>
      </c>
      <c r="J26" s="90">
        <f t="shared" si="10"/>
        <v>2018</v>
      </c>
      <c r="K26" s="95">
        <f t="shared" si="6"/>
        <v>43282</v>
      </c>
      <c r="L26" s="90">
        <f t="shared" si="18"/>
        <v>2021</v>
      </c>
      <c r="M26" s="72">
        <f t="shared" si="19"/>
        <v>420140.05442154408</v>
      </c>
      <c r="N26" s="72">
        <f t="shared" si="15"/>
        <v>0</v>
      </c>
      <c r="O26" s="72">
        <f t="shared" si="13"/>
        <v>26803.155999999999</v>
      </c>
      <c r="P26" s="199">
        <f t="shared" si="14"/>
        <v>15.675021793013633</v>
      </c>
      <c r="Q26" s="275">
        <f t="shared" si="16"/>
        <v>15.675021793013633</v>
      </c>
      <c r="R26" s="275">
        <f t="shared" si="17"/>
        <v>0</v>
      </c>
    </row>
    <row r="27" spans="2:18">
      <c r="B27" s="95">
        <f t="shared" si="7"/>
        <v>43313</v>
      </c>
      <c r="C27" s="92">
        <f>IF(F27="","",-INDEX([8]Delta!$F$1:$EE$996,$L$20,$I27))</f>
        <v>64371.816912949085</v>
      </c>
      <c r="D27" s="88">
        <f>IF(ISNUMBER($F27),VLOOKUP($J27,'Table 1'!$B$13:$C$33,2,FALSE)/12*1000*Study_MW,"")</f>
        <v>0</v>
      </c>
      <c r="E27" s="88">
        <f t="shared" si="8"/>
        <v>64371.816912949085</v>
      </c>
      <c r="F27" s="92">
        <f>IF(INDEX([8]Delta!$F$1:$EE$996,$L$21,$I27)=0,"",INDEX([8]Delta!$F$1:$EE$996,$L$21,$I27))</f>
        <v>2955.5709999999999</v>
      </c>
      <c r="G27" s="93">
        <f t="shared" si="9"/>
        <v>21.779824241389935</v>
      </c>
      <c r="I27" s="94">
        <f t="shared" si="11"/>
        <v>8</v>
      </c>
      <c r="J27" s="90">
        <f t="shared" si="10"/>
        <v>2018</v>
      </c>
      <c r="K27" s="95">
        <f t="shared" si="6"/>
        <v>43313</v>
      </c>
      <c r="L27" s="90">
        <f t="shared" si="18"/>
        <v>2022</v>
      </c>
      <c r="M27" s="72">
        <f t="shared" si="19"/>
        <v>440968.39798508584</v>
      </c>
      <c r="N27" s="72">
        <f t="shared" si="15"/>
        <v>0</v>
      </c>
      <c r="O27" s="72">
        <f t="shared" si="13"/>
        <v>26668.893</v>
      </c>
      <c r="P27" s="199">
        <f t="shared" si="14"/>
        <v>16.534934464099649</v>
      </c>
      <c r="Q27" s="275">
        <f t="shared" si="16"/>
        <v>16.534934464099649</v>
      </c>
      <c r="R27" s="275">
        <f t="shared" si="17"/>
        <v>0</v>
      </c>
    </row>
    <row r="28" spans="2:18">
      <c r="B28" s="95">
        <f t="shared" si="7"/>
        <v>43344</v>
      </c>
      <c r="C28" s="92">
        <f>IF(F28="","",-INDEX([8]Delta!$F$1:$EE$996,$L$20,$I28))</f>
        <v>46049.720846280456</v>
      </c>
      <c r="D28" s="88">
        <f>IF(ISNUMBER($F28),VLOOKUP($J28,'Table 1'!$B$13:$C$33,2,FALSE)/12*1000*Study_MW,"")</f>
        <v>0</v>
      </c>
      <c r="E28" s="88">
        <f t="shared" si="8"/>
        <v>46049.720846280456</v>
      </c>
      <c r="F28" s="92">
        <f>IF(INDEX([8]Delta!$F$1:$EE$996,$L$21,$I28)=0,"",INDEX([8]Delta!$F$1:$EE$996,$L$21,$I28))</f>
        <v>2605.3200000000002</v>
      </c>
      <c r="G28" s="93">
        <f t="shared" si="9"/>
        <v>17.675264783704286</v>
      </c>
      <c r="I28" s="94">
        <f t="shared" si="11"/>
        <v>9</v>
      </c>
      <c r="J28" s="90">
        <f t="shared" si="10"/>
        <v>2018</v>
      </c>
      <c r="K28" s="95">
        <f t="shared" si="6"/>
        <v>43344</v>
      </c>
      <c r="L28" s="90">
        <f t="shared" si="18"/>
        <v>2023</v>
      </c>
      <c r="M28" s="72">
        <f t="shared" si="19"/>
        <v>481314.80676287413</v>
      </c>
      <c r="N28" s="72">
        <f t="shared" si="15"/>
        <v>0</v>
      </c>
      <c r="O28" s="72">
        <f t="shared" si="13"/>
        <v>26535.45</v>
      </c>
      <c r="P28" s="199">
        <f t="shared" si="14"/>
        <v>18.138558297028094</v>
      </c>
      <c r="Q28" s="275">
        <f t="shared" si="16"/>
        <v>18.138558297028094</v>
      </c>
      <c r="R28" s="275">
        <f t="shared" si="17"/>
        <v>0</v>
      </c>
    </row>
    <row r="29" spans="2:18">
      <c r="B29" s="95">
        <f t="shared" si="7"/>
        <v>43374</v>
      </c>
      <c r="C29" s="92">
        <f>IF(F29="","",-INDEX([8]Delta!$F$1:$EE$996,$L$20,$I29))</f>
        <v>38800.876640170813</v>
      </c>
      <c r="D29" s="88">
        <f>IF(ISNUMBER($F29),VLOOKUP($J29,'Table 1'!$B$13:$C$33,2,FALSE)/12*1000*Study_MW,"")</f>
        <v>0</v>
      </c>
      <c r="E29" s="88">
        <f t="shared" si="8"/>
        <v>38800.876640170813</v>
      </c>
      <c r="F29" s="92">
        <f>IF(INDEX([8]Delta!$F$1:$EE$996,$L$21,$I29)=0,"",INDEX([8]Delta!$F$1:$EE$996,$L$21,$I29))</f>
        <v>2112.2469999999998</v>
      </c>
      <c r="G29" s="93">
        <f t="shared" si="9"/>
        <v>18.369478872580157</v>
      </c>
      <c r="I29" s="94">
        <f t="shared" si="11"/>
        <v>10</v>
      </c>
      <c r="J29" s="90">
        <f t="shared" si="10"/>
        <v>2018</v>
      </c>
      <c r="K29" s="95">
        <f t="shared" si="6"/>
        <v>43374</v>
      </c>
      <c r="L29" s="90">
        <f t="shared" si="18"/>
        <v>2024</v>
      </c>
      <c r="M29" s="72">
        <f t="shared" si="19"/>
        <v>472327.06139606237</v>
      </c>
      <c r="N29" s="72">
        <f t="shared" si="15"/>
        <v>0</v>
      </c>
      <c r="O29" s="72">
        <f t="shared" si="13"/>
        <v>26453.876</v>
      </c>
      <c r="P29" s="199">
        <f t="shared" si="14"/>
        <v>17.854739373393237</v>
      </c>
      <c r="Q29" s="275">
        <f t="shared" si="16"/>
        <v>17.854739373393237</v>
      </c>
      <c r="R29" s="275">
        <f t="shared" si="17"/>
        <v>0</v>
      </c>
    </row>
    <row r="30" spans="2:18">
      <c r="B30" s="95">
        <f t="shared" si="7"/>
        <v>43405</v>
      </c>
      <c r="C30" s="92">
        <f>IF(F30="","",-INDEX([8]Delta!$F$1:$EE$996,$L$20,$I30))</f>
        <v>25885.29633268714</v>
      </c>
      <c r="D30" s="88">
        <f>IF(ISNUMBER($F30),VLOOKUP($J30,'Table 1'!$B$13:$C$33,2,FALSE)/12*1000*Study_MW,"")</f>
        <v>0</v>
      </c>
      <c r="E30" s="88">
        <f t="shared" si="8"/>
        <v>25885.29633268714</v>
      </c>
      <c r="F30" s="92">
        <f>IF(INDEX([8]Delta!$F$1:$EE$996,$L$21,$I30)=0,"",INDEX([8]Delta!$F$1:$EE$996,$L$21,$I30))</f>
        <v>1422.6</v>
      </c>
      <c r="G30" s="93">
        <f t="shared" si="9"/>
        <v>18.195765733647647</v>
      </c>
      <c r="I30" s="94">
        <f t="shared" si="11"/>
        <v>11</v>
      </c>
      <c r="J30" s="90">
        <f t="shared" si="10"/>
        <v>2018</v>
      </c>
      <c r="K30" s="95">
        <f t="shared" si="6"/>
        <v>43405</v>
      </c>
      <c r="L30" s="90">
        <f t="shared" si="18"/>
        <v>2025</v>
      </c>
      <c r="M30" s="72">
        <f t="shared" si="19"/>
        <v>566977.86604711413</v>
      </c>
      <c r="N30" s="72">
        <f t="shared" si="15"/>
        <v>0</v>
      </c>
      <c r="O30" s="72">
        <f t="shared" si="13"/>
        <v>26271.129000000001</v>
      </c>
      <c r="P30" s="199">
        <f t="shared" si="14"/>
        <v>21.581785314483977</v>
      </c>
      <c r="Q30" s="275">
        <f t="shared" si="16"/>
        <v>21.581785314483977</v>
      </c>
      <c r="R30" s="275">
        <f t="shared" si="17"/>
        <v>0</v>
      </c>
    </row>
    <row r="31" spans="2:18">
      <c r="B31" s="99">
        <f t="shared" si="7"/>
        <v>43435</v>
      </c>
      <c r="C31" s="96">
        <f>IF(F31="","",-INDEX([8]Delta!$F$1:$EE$996,$L$20,$I31))</f>
        <v>22213.910120427608</v>
      </c>
      <c r="D31" s="97">
        <f>IF(ISNUMBER($F31),VLOOKUP($J31,'Table 1'!$B$13:$C$33,2,FALSE)/12*1000*Study_MW,"")</f>
        <v>0</v>
      </c>
      <c r="E31" s="97">
        <f t="shared" ref="E31" si="20">IF(ISNUMBER(C31+D31),C31+D31,"")</f>
        <v>22213.910120427608</v>
      </c>
      <c r="F31" s="96">
        <f>IF(INDEX([8]Delta!$F$1:$EE$996,$L$21,$I31)=0,"",INDEX([8]Delta!$F$1:$EE$996,$L$21,$I31))</f>
        <v>1097.5550000000001</v>
      </c>
      <c r="G31" s="98">
        <f t="shared" ref="G31" si="21">IF(ISNUMBER($F31),E31/$F31,"")</f>
        <v>20.23945052450912</v>
      </c>
      <c r="I31" s="81">
        <f t="shared" si="11"/>
        <v>12</v>
      </c>
      <c r="J31" s="90">
        <f t="shared" si="10"/>
        <v>2018</v>
      </c>
      <c r="K31" s="99">
        <f t="shared" si="6"/>
        <v>43435</v>
      </c>
      <c r="L31" s="90">
        <f t="shared" si="18"/>
        <v>2026</v>
      </c>
      <c r="M31" s="72">
        <f t="shared" si="19"/>
        <v>591700.54965010285</v>
      </c>
      <c r="N31" s="72">
        <f t="shared" si="15"/>
        <v>0</v>
      </c>
      <c r="O31" s="72">
        <f t="shared" si="13"/>
        <v>26139.537999999997</v>
      </c>
      <c r="P31" s="199">
        <f t="shared" si="14"/>
        <v>22.636228293327253</v>
      </c>
      <c r="Q31" s="275">
        <f t="shared" si="16"/>
        <v>22.636228293327253</v>
      </c>
      <c r="R31" s="275">
        <f t="shared" si="17"/>
        <v>0</v>
      </c>
    </row>
    <row r="32" spans="2:18">
      <c r="B32" s="91">
        <f t="shared" si="7"/>
        <v>43466</v>
      </c>
      <c r="C32" s="86">
        <f>IF(F32&lt;&gt;0,-INDEX([8]Delta!$F$1:$EE$996,$L$20,$I32),0)</f>
        <v>27973.100500583649</v>
      </c>
      <c r="D32" s="87">
        <f>IF(ISNUMBER($F32),VLOOKUP($J32,'Table 1'!$B$13:$C$33,2,FALSE)/12*1000*Study_MW,"")</f>
        <v>0</v>
      </c>
      <c r="E32" s="87">
        <f t="shared" ref="E32:E84" si="22">C32+D32</f>
        <v>27973.100500583649</v>
      </c>
      <c r="F32" s="86">
        <f>INDEX([8]Delta!$F$1:$EE$996,$L$21,$I32)</f>
        <v>1310.2149999999999</v>
      </c>
      <c r="G32" s="89">
        <f t="shared" si="9"/>
        <v>21.350007823588992</v>
      </c>
      <c r="I32" s="77">
        <f>I20+13</f>
        <v>14</v>
      </c>
      <c r="J32" s="90">
        <f t="shared" si="10"/>
        <v>2019</v>
      </c>
      <c r="K32" s="91">
        <f>IF(ISNUMBER(F32),IF(F32&lt;&gt;0,B32,""),"")</f>
        <v>43466</v>
      </c>
      <c r="L32" s="90">
        <f t="shared" si="18"/>
        <v>2027</v>
      </c>
      <c r="M32" s="72">
        <f t="shared" si="19"/>
        <v>571726.8703969568</v>
      </c>
      <c r="N32" s="72">
        <f t="shared" si="15"/>
        <v>0</v>
      </c>
      <c r="O32" s="72">
        <f t="shared" si="13"/>
        <v>26008.988000000001</v>
      </c>
      <c r="P32" s="199">
        <f t="shared" si="14"/>
        <v>21.981896042897048</v>
      </c>
      <c r="Q32" s="275">
        <f t="shared" si="16"/>
        <v>21.981896042897048</v>
      </c>
      <c r="R32" s="275">
        <f t="shared" si="17"/>
        <v>0</v>
      </c>
    </row>
    <row r="33" spans="2:18">
      <c r="B33" s="95">
        <f t="shared" si="7"/>
        <v>43497</v>
      </c>
      <c r="C33" s="92">
        <f>IF(F33&lt;&gt;0,-INDEX([8]Delta!$F$1:$EE$996,$L$20,$I33),0)</f>
        <v>10603.835590749979</v>
      </c>
      <c r="D33" s="88">
        <f>IF(ISNUMBER($F33),VLOOKUP($J33,'Table 1'!$B$13:$C$33,2,FALSE)/12*1000*Study_MW,"")</f>
        <v>0</v>
      </c>
      <c r="E33" s="88">
        <f t="shared" si="22"/>
        <v>10603.835590749979</v>
      </c>
      <c r="F33" s="92">
        <f>INDEX([8]Delta!$F$1:$EE$996,$L$21,$I33)</f>
        <v>1466.3040000000001</v>
      </c>
      <c r="G33" s="93">
        <f t="shared" si="9"/>
        <v>7.2316760990558429</v>
      </c>
      <c r="I33" s="94">
        <f t="shared" ref="I33:I96" si="23">I21+13</f>
        <v>15</v>
      </c>
      <c r="J33" s="90">
        <f t="shared" si="10"/>
        <v>2019</v>
      </c>
      <c r="K33" s="95">
        <f t="shared" ref="K33:K96" si="24">IF(ISNUMBER(F33),IF(F33&lt;&gt;0,B33,""),"")</f>
        <v>43497</v>
      </c>
      <c r="L33" s="90">
        <f t="shared" si="18"/>
        <v>2028</v>
      </c>
      <c r="M33" s="72">
        <f t="shared" si="19"/>
        <v>792782.00254160166</v>
      </c>
      <c r="N33" s="72">
        <f t="shared" si="15"/>
        <v>0</v>
      </c>
      <c r="O33" s="72">
        <f>SUMIF($J$20:$J$271,L33,$F$20:$F$271)</f>
        <v>25928.929000000004</v>
      </c>
      <c r="P33" s="199">
        <f>(M33+N33)/O33</f>
        <v>30.575192771811036</v>
      </c>
      <c r="Q33" s="275">
        <f t="shared" si="16"/>
        <v>30.575192771811036</v>
      </c>
      <c r="R33" s="275">
        <f t="shared" si="17"/>
        <v>0</v>
      </c>
    </row>
    <row r="34" spans="2:18">
      <c r="B34" s="95">
        <f t="shared" si="7"/>
        <v>43525</v>
      </c>
      <c r="C34" s="92">
        <f>IF(F34&lt;&gt;0,-INDEX([8]Delta!$F$1:$EE$996,$L$20,$I34),0)</f>
        <v>38108.208753183484</v>
      </c>
      <c r="D34" s="88">
        <f>IF(ISNUMBER($F34),VLOOKUP($J34,'Table 1'!$B$13:$C$33,2,FALSE)/12*1000*Study_MW,"")</f>
        <v>0</v>
      </c>
      <c r="E34" s="88">
        <f t="shared" si="22"/>
        <v>38108.208753183484</v>
      </c>
      <c r="F34" s="92">
        <f>INDEX([8]Delta!$F$1:$EE$996,$L$21,$I34)</f>
        <v>2283.7080000000001</v>
      </c>
      <c r="G34" s="93">
        <f t="shared" si="9"/>
        <v>16.686988333527527</v>
      </c>
      <c r="I34" s="94">
        <f t="shared" si="23"/>
        <v>16</v>
      </c>
      <c r="J34" s="90">
        <f t="shared" si="10"/>
        <v>2019</v>
      </c>
      <c r="K34" s="95">
        <f t="shared" si="24"/>
        <v>43525</v>
      </c>
      <c r="L34" s="90">
        <f t="shared" si="18"/>
        <v>2029</v>
      </c>
      <c r="M34" s="72">
        <f t="shared" si="19"/>
        <v>907946.88626992702</v>
      </c>
      <c r="N34" s="72">
        <f t="shared" si="15"/>
        <v>0</v>
      </c>
      <c r="O34" s="72">
        <f t="shared" ref="O34:O38" si="25">SUMIF($J$20:$J$271,L34,$F$20:$F$271)</f>
        <v>25749.292999999994</v>
      </c>
      <c r="P34" s="199">
        <f t="shared" ref="P34:P38" si="26">(M34+N34)/O34</f>
        <v>35.261041391308382</v>
      </c>
      <c r="Q34" s="275">
        <f t="shared" si="16"/>
        <v>35.261041391308382</v>
      </c>
      <c r="R34" s="275">
        <f t="shared" si="17"/>
        <v>0</v>
      </c>
    </row>
    <row r="35" spans="2:18">
      <c r="B35" s="95">
        <f t="shared" si="7"/>
        <v>43556</v>
      </c>
      <c r="C35" s="92">
        <f>IF(F35&lt;&gt;0,-INDEX([8]Delta!$F$1:$EE$996,$L$20,$I35),0)</f>
        <v>42279.635341525078</v>
      </c>
      <c r="D35" s="88">
        <f>IF(ISNUMBER($F35),VLOOKUP($J35,'Table 1'!$B$13:$C$33,2,FALSE)/12*1000*Study_MW,"")</f>
        <v>0</v>
      </c>
      <c r="E35" s="88">
        <f t="shared" si="22"/>
        <v>42279.635341525078</v>
      </c>
      <c r="F35" s="92">
        <f>INDEX([8]Delta!$F$1:$EE$996,$L$21,$I35)</f>
        <v>2637.63</v>
      </c>
      <c r="G35" s="93">
        <f t="shared" si="9"/>
        <v>16.029403419556601</v>
      </c>
      <c r="I35" s="94">
        <f t="shared" si="23"/>
        <v>17</v>
      </c>
      <c r="J35" s="90">
        <f t="shared" si="10"/>
        <v>2019</v>
      </c>
      <c r="K35" s="95">
        <f t="shared" si="24"/>
        <v>43556</v>
      </c>
      <c r="L35" s="90">
        <f t="shared" si="18"/>
        <v>2030</v>
      </c>
      <c r="M35" s="72">
        <f t="shared" si="19"/>
        <v>1003984.1610097885</v>
      </c>
      <c r="N35" s="72">
        <f t="shared" si="15"/>
        <v>0</v>
      </c>
      <c r="O35" s="72">
        <f t="shared" si="25"/>
        <v>25620.780999999995</v>
      </c>
      <c r="P35" s="199">
        <f t="shared" si="26"/>
        <v>39.1863214868348</v>
      </c>
      <c r="Q35" s="275">
        <f t="shared" si="16"/>
        <v>39.1863214868348</v>
      </c>
      <c r="R35" s="275">
        <f t="shared" si="17"/>
        <v>0</v>
      </c>
    </row>
    <row r="36" spans="2:18">
      <c r="B36" s="95">
        <f t="shared" si="7"/>
        <v>43586</v>
      </c>
      <c r="C36" s="92">
        <f>IF(F36&lt;&gt;0,-INDEX([8]Delta!$F$1:$EE$996,$L$20,$I36),0)</f>
        <v>47363.221680954099</v>
      </c>
      <c r="D36" s="88">
        <f>IF(ISNUMBER($F36),VLOOKUP($J36,'Table 1'!$B$13:$C$33,2,FALSE)/12*1000*Study_MW,"")</f>
        <v>0</v>
      </c>
      <c r="E36" s="88">
        <f t="shared" si="22"/>
        <v>47363.221680954099</v>
      </c>
      <c r="F36" s="92">
        <f>INDEX([8]Delta!$F$1:$EE$996,$L$21,$I36)</f>
        <v>3053.252</v>
      </c>
      <c r="G36" s="93">
        <f t="shared" si="9"/>
        <v>15.512385378263602</v>
      </c>
      <c r="I36" s="94">
        <f t="shared" si="23"/>
        <v>18</v>
      </c>
      <c r="J36" s="90">
        <f t="shared" si="10"/>
        <v>2019</v>
      </c>
      <c r="K36" s="95">
        <f t="shared" si="24"/>
        <v>43586</v>
      </c>
      <c r="L36" s="90">
        <f t="shared" si="18"/>
        <v>2031</v>
      </c>
      <c r="M36" s="72">
        <f t="shared" si="19"/>
        <v>1028243.4628946185</v>
      </c>
      <c r="N36" s="72">
        <f t="shared" si="15"/>
        <v>0</v>
      </c>
      <c r="O36" s="72">
        <f t="shared" si="25"/>
        <v>25492.672000000002</v>
      </c>
      <c r="P36" s="199">
        <f t="shared" si="26"/>
        <v>40.334864187426817</v>
      </c>
      <c r="Q36" s="275">
        <f t="shared" si="16"/>
        <v>40.334864187426817</v>
      </c>
      <c r="R36" s="275">
        <f t="shared" si="17"/>
        <v>0</v>
      </c>
    </row>
    <row r="37" spans="2:18">
      <c r="B37" s="95">
        <f t="shared" si="7"/>
        <v>43617</v>
      </c>
      <c r="C37" s="92">
        <f>IF(F37&lt;&gt;0,-INDEX([8]Delta!$F$1:$EE$996,$L$20,$I37),0)</f>
        <v>52655.296608507633</v>
      </c>
      <c r="D37" s="88">
        <f>IF(ISNUMBER($F37),VLOOKUP($J37,'Table 1'!$B$13:$C$33,2,FALSE)/12*1000*Study_MW,"")</f>
        <v>0</v>
      </c>
      <c r="E37" s="88">
        <f t="shared" si="22"/>
        <v>52655.296608507633</v>
      </c>
      <c r="F37" s="92">
        <f>INDEX([8]Delta!$F$1:$EE$996,$L$21,$I37)</f>
        <v>3243.72</v>
      </c>
      <c r="G37" s="93">
        <f t="shared" si="9"/>
        <v>16.232996870416571</v>
      </c>
      <c r="I37" s="94">
        <f t="shared" si="23"/>
        <v>19</v>
      </c>
      <c r="J37" s="90">
        <f t="shared" si="10"/>
        <v>2019</v>
      </c>
      <c r="K37" s="95">
        <f t="shared" si="24"/>
        <v>43617</v>
      </c>
      <c r="L37" s="90">
        <f t="shared" si="18"/>
        <v>2032</v>
      </c>
      <c r="M37" s="72">
        <f t="shared" si="19"/>
        <v>1108067.2566972077</v>
      </c>
      <c r="N37" s="72">
        <f t="shared" si="15"/>
        <v>0</v>
      </c>
      <c r="O37" s="72">
        <f t="shared" si="25"/>
        <v>25414.288999999997</v>
      </c>
      <c r="P37" s="199">
        <f t="shared" si="26"/>
        <v>43.600167476540769</v>
      </c>
      <c r="Q37" s="275">
        <f t="shared" si="16"/>
        <v>43.600167476540769</v>
      </c>
      <c r="R37" s="275">
        <f t="shared" si="17"/>
        <v>0</v>
      </c>
    </row>
    <row r="38" spans="2:18">
      <c r="B38" s="95">
        <f t="shared" si="7"/>
        <v>43647</v>
      </c>
      <c r="C38" s="92">
        <f>IF(F38&lt;&gt;0,-INDEX([8]Delta!$F$1:$EE$996,$L$20,$I38),0)</f>
        <v>72878.475145161152</v>
      </c>
      <c r="D38" s="88">
        <f>IF(ISNUMBER($F38),VLOOKUP($J38,'Table 1'!$B$13:$C$33,2,FALSE)/12*1000*Study_MW,"")</f>
        <v>0</v>
      </c>
      <c r="E38" s="88">
        <f t="shared" si="22"/>
        <v>72878.475145161152</v>
      </c>
      <c r="F38" s="92">
        <f>INDEX([8]Delta!$F$1:$EE$996,$L$21,$I38)</f>
        <v>2936.01</v>
      </c>
      <c r="G38" s="93">
        <f t="shared" si="9"/>
        <v>24.822284374086308</v>
      </c>
      <c r="I38" s="94">
        <f t="shared" si="23"/>
        <v>20</v>
      </c>
      <c r="J38" s="90">
        <f t="shared" si="10"/>
        <v>2019</v>
      </c>
      <c r="K38" s="95">
        <f t="shared" si="24"/>
        <v>43647</v>
      </c>
      <c r="L38" s="90">
        <f t="shared" si="18"/>
        <v>2033</v>
      </c>
      <c r="M38" s="72">
        <f t="shared" si="19"/>
        <v>-11751.124425530434</v>
      </c>
      <c r="N38" s="72">
        <f t="shared" si="15"/>
        <v>2094650.2479240119</v>
      </c>
      <c r="O38" s="72">
        <f t="shared" si="25"/>
        <v>25238.388999999996</v>
      </c>
      <c r="P38" s="199">
        <f t="shared" si="26"/>
        <v>82.529004664223294</v>
      </c>
      <c r="Q38" s="275">
        <f t="shared" si="16"/>
        <v>-0.46560517097705545</v>
      </c>
      <c r="R38" s="275">
        <f t="shared" si="17"/>
        <v>82.99460983520035</v>
      </c>
    </row>
    <row r="39" spans="2:18">
      <c r="B39" s="95">
        <f t="shared" si="7"/>
        <v>43678</v>
      </c>
      <c r="C39" s="92">
        <f>IF(F39&lt;&gt;0,-INDEX([8]Delta!$F$1:$EE$996,$L$20,$I39),0)</f>
        <v>63651.174517154694</v>
      </c>
      <c r="D39" s="88">
        <f>IF(ISNUMBER($F39),VLOOKUP($J39,'Table 1'!$B$13:$C$33,2,FALSE)/12*1000*Study_MW,"")</f>
        <v>0</v>
      </c>
      <c r="E39" s="88">
        <f t="shared" si="22"/>
        <v>63651.174517154694</v>
      </c>
      <c r="F39" s="92">
        <f>INDEX([8]Delta!$F$1:$EE$996,$L$21,$I39)</f>
        <v>2940.8150000000001</v>
      </c>
      <c r="G39" s="93">
        <f t="shared" si="9"/>
        <v>21.644059390731716</v>
      </c>
      <c r="I39" s="94">
        <f t="shared" si="23"/>
        <v>21</v>
      </c>
      <c r="J39" s="90">
        <f t="shared" si="10"/>
        <v>2019</v>
      </c>
      <c r="K39" s="95">
        <f t="shared" si="24"/>
        <v>43678</v>
      </c>
      <c r="L39" s="90">
        <f t="shared" si="18"/>
        <v>2034</v>
      </c>
      <c r="M39" s="72">
        <f t="shared" si="19"/>
        <v>-10001.983835667372</v>
      </c>
      <c r="N39" s="72">
        <f t="shared" si="15"/>
        <v>2145241.2801425355</v>
      </c>
      <c r="O39" s="72">
        <f t="shared" ref="O39:O42" si="27">SUMIF($J$20:$J$271,L39,$F$20:$F$271)</f>
        <v>25112.16</v>
      </c>
      <c r="P39" s="199">
        <f t="shared" ref="P39:P41" si="28">(M39+N39)/O39</f>
        <v>85.028101776464794</v>
      </c>
      <c r="Q39" s="275">
        <f t="shared" si="16"/>
        <v>-0.39829245416034986</v>
      </c>
      <c r="R39" s="275">
        <f t="shared" si="17"/>
        <v>85.426394230625135</v>
      </c>
    </row>
    <row r="40" spans="2:18">
      <c r="B40" s="95">
        <f t="shared" si="7"/>
        <v>43709</v>
      </c>
      <c r="C40" s="92">
        <f>IF(F40&lt;&gt;0,-INDEX([8]Delta!$F$1:$EE$996,$L$20,$I40),0)</f>
        <v>45811.335679396987</v>
      </c>
      <c r="D40" s="88">
        <f>IF(ISNUMBER($F40),VLOOKUP($J40,'Table 1'!$B$13:$C$33,2,FALSE)/12*1000*Study_MW,"")</f>
        <v>0</v>
      </c>
      <c r="E40" s="88">
        <f t="shared" si="22"/>
        <v>45811.335679396987</v>
      </c>
      <c r="F40" s="92">
        <f>INDEX([8]Delta!$F$1:$EE$996,$L$21,$I40)</f>
        <v>2592.3000000000002</v>
      </c>
      <c r="G40" s="93">
        <f t="shared" si="9"/>
        <v>17.672081039770468</v>
      </c>
      <c r="I40" s="94">
        <f t="shared" si="23"/>
        <v>22</v>
      </c>
      <c r="J40" s="90">
        <f t="shared" si="10"/>
        <v>2019</v>
      </c>
      <c r="K40" s="95">
        <f t="shared" si="24"/>
        <v>43709</v>
      </c>
      <c r="L40" s="90">
        <f t="shared" si="18"/>
        <v>2035</v>
      </c>
      <c r="M40" s="72">
        <f t="shared" si="19"/>
        <v>-12846.18132930994</v>
      </c>
      <c r="N40" s="72">
        <f t="shared" si="15"/>
        <v>2197131.2274663979</v>
      </c>
      <c r="O40" s="72">
        <f t="shared" si="27"/>
        <v>24986.607999999997</v>
      </c>
      <c r="P40" s="199">
        <f t="shared" si="28"/>
        <v>87.418230042952942</v>
      </c>
      <c r="Q40" s="275">
        <f t="shared" si="16"/>
        <v>-0.51412265839804838</v>
      </c>
      <c r="R40" s="275">
        <f t="shared" si="17"/>
        <v>87.932352701350993</v>
      </c>
    </row>
    <row r="41" spans="2:18">
      <c r="B41" s="95">
        <f t="shared" si="7"/>
        <v>43739</v>
      </c>
      <c r="C41" s="92">
        <f>IF(F41&lt;&gt;0,-INDEX([8]Delta!$F$1:$EE$996,$L$20,$I41),0)</f>
        <v>37713.357743784785</v>
      </c>
      <c r="D41" s="88">
        <f>IF(ISNUMBER($F41),VLOOKUP($J41,'Table 1'!$B$13:$C$33,2,FALSE)/12*1000*Study_MW,"")</f>
        <v>0</v>
      </c>
      <c r="E41" s="88">
        <f t="shared" si="22"/>
        <v>37713.357743784785</v>
      </c>
      <c r="F41" s="92">
        <f>INDEX([8]Delta!$F$1:$EE$996,$L$21,$I41)</f>
        <v>2101.614</v>
      </c>
      <c r="G41" s="93">
        <f t="shared" si="9"/>
        <v>17.944949807045816</v>
      </c>
      <c r="I41" s="94">
        <f t="shared" si="23"/>
        <v>23</v>
      </c>
      <c r="J41" s="90">
        <f t="shared" si="10"/>
        <v>2019</v>
      </c>
      <c r="K41" s="95">
        <f t="shared" si="24"/>
        <v>43739</v>
      </c>
      <c r="L41" s="90">
        <f t="shared" si="18"/>
        <v>2036</v>
      </c>
      <c r="M41" s="72">
        <f t="shared" si="19"/>
        <v>-16664.734833866358</v>
      </c>
      <c r="N41" s="72">
        <f t="shared" si="15"/>
        <v>2250599.5067276447</v>
      </c>
      <c r="O41" s="72">
        <f t="shared" si="27"/>
        <v>24909.631999999998</v>
      </c>
      <c r="P41" s="199">
        <f t="shared" si="28"/>
        <v>89.681564621018026</v>
      </c>
      <c r="Q41" s="275">
        <f t="shared" ref="Q41" si="29">M41/O41</f>
        <v>-0.66900766875505668</v>
      </c>
      <c r="R41" s="275">
        <f t="shared" ref="R41" si="30">IFERROR(N41/O41,0)</f>
        <v>90.350572289773083</v>
      </c>
    </row>
    <row r="42" spans="2:18">
      <c r="B42" s="95">
        <f t="shared" si="7"/>
        <v>43770</v>
      </c>
      <c r="C42" s="92">
        <f>IF(F42&lt;&gt;0,-INDEX([8]Delta!$F$1:$EE$996,$L$20,$I42),0)</f>
        <v>23828.922477722168</v>
      </c>
      <c r="D42" s="88">
        <f>IF(ISNUMBER($F42),VLOOKUP($J42,'Table 1'!$B$13:$C$33,2,FALSE)/12*1000*Study_MW,"")</f>
        <v>0</v>
      </c>
      <c r="E42" s="88">
        <f t="shared" si="22"/>
        <v>23828.922477722168</v>
      </c>
      <c r="F42" s="92">
        <f>INDEX([8]Delta!$F$1:$EE$996,$L$21,$I42)</f>
        <v>1415.55</v>
      </c>
      <c r="G42" s="93">
        <f t="shared" si="9"/>
        <v>16.833684771094042</v>
      </c>
      <c r="I42" s="94">
        <f t="shared" si="23"/>
        <v>24</v>
      </c>
      <c r="J42" s="90">
        <f t="shared" si="10"/>
        <v>2019</v>
      </c>
      <c r="K42" s="95">
        <f t="shared" si="24"/>
        <v>43770</v>
      </c>
      <c r="L42" s="90">
        <f t="shared" si="18"/>
        <v>2037</v>
      </c>
      <c r="M42" s="72">
        <f t="shared" si="19"/>
        <v>-17069.311125224096</v>
      </c>
      <c r="N42" s="72">
        <f t="shared" si="15"/>
        <v>2305367.5887608565</v>
      </c>
      <c r="O42" s="72">
        <f t="shared" si="27"/>
        <v>24737.292000000001</v>
      </c>
      <c r="P42" s="199">
        <f t="shared" ref="P42" si="31">(M42+N42)/O42</f>
        <v>92.503992661590942</v>
      </c>
      <c r="Q42" s="275">
        <f t="shared" ref="Q42" si="32">M42/O42</f>
        <v>-0.690023432040342</v>
      </c>
      <c r="R42" s="275">
        <f t="shared" ref="R42" si="33">IFERROR(N42/O42,0)</f>
        <v>93.194016093631291</v>
      </c>
    </row>
    <row r="43" spans="2:18">
      <c r="B43" s="99">
        <f t="shared" si="7"/>
        <v>43800</v>
      </c>
      <c r="C43" s="96">
        <f>IF(F43&lt;&gt;0,-INDEX([8]Delta!$F$1:$EE$996,$L$20,$I43),0)</f>
        <v>21368.229767203331</v>
      </c>
      <c r="D43" s="97">
        <f>IF(ISNUMBER($F43),VLOOKUP($J43,'Table 1'!$B$13:$C$33,2,FALSE)/12*1000*Study_MW,"")</f>
        <v>0</v>
      </c>
      <c r="E43" s="97">
        <f t="shared" si="22"/>
        <v>21368.229767203331</v>
      </c>
      <c r="F43" s="96">
        <f>INDEX([8]Delta!$F$1:$EE$996,$L$21,$I43)</f>
        <v>1092.0060000000001</v>
      </c>
      <c r="G43" s="98">
        <f t="shared" si="9"/>
        <v>19.567868461531649</v>
      </c>
      <c r="I43" s="81">
        <f t="shared" si="23"/>
        <v>25</v>
      </c>
      <c r="J43" s="90">
        <f t="shared" si="10"/>
        <v>2019</v>
      </c>
      <c r="K43" s="99">
        <f t="shared" si="24"/>
        <v>43800</v>
      </c>
      <c r="L43" s="90">
        <f t="shared" si="18"/>
        <v>2038</v>
      </c>
      <c r="M43" s="72">
        <f t="shared" si="19"/>
        <v>0</v>
      </c>
      <c r="N43" s="72">
        <f t="shared" si="15"/>
        <v>0</v>
      </c>
    </row>
    <row r="44" spans="2:18" outlineLevel="1">
      <c r="B44" s="91">
        <f t="shared" si="7"/>
        <v>43831</v>
      </c>
      <c r="C44" s="86">
        <f>IF(F44&lt;&gt;0,-INDEX([8]Delta!$F$1:$EE$996,$L$20,$I44),0)</f>
        <v>21197.284587591887</v>
      </c>
      <c r="D44" s="87">
        <f>IF(ISNUMBER($F44),VLOOKUP($J44,'Table 1'!$B$13:$C$33,2,FALSE)/12*1000*Study_MW,"")</f>
        <v>0</v>
      </c>
      <c r="E44" s="87">
        <f t="shared" si="22"/>
        <v>21197.284587591887</v>
      </c>
      <c r="F44" s="86">
        <f>INDEX([8]Delta!$F$1:$EE$996,$L$21,$I44)</f>
        <v>1303.6120000000001</v>
      </c>
      <c r="G44" s="89">
        <f t="shared" si="9"/>
        <v>16.260424564664859</v>
      </c>
      <c r="I44" s="77">
        <f>I32+13</f>
        <v>27</v>
      </c>
      <c r="J44" s="90">
        <f t="shared" si="10"/>
        <v>2020</v>
      </c>
      <c r="K44" s="91">
        <f t="shared" si="24"/>
        <v>43831</v>
      </c>
    </row>
    <row r="45" spans="2:18" outlineLevel="1">
      <c r="B45" s="95">
        <f t="shared" si="7"/>
        <v>43862</v>
      </c>
      <c r="C45" s="92">
        <f>IF(F45&lt;&gt;0,-INDEX([8]Delta!$F$1:$EE$996,$L$20,$I45),0)</f>
        <v>25444.697025388479</v>
      </c>
      <c r="D45" s="88">
        <f>IF(ISNUMBER($F45),VLOOKUP($J45,'Table 1'!$B$13:$C$33,2,FALSE)/12*1000*Study_MW,"")</f>
        <v>0</v>
      </c>
      <c r="E45" s="88">
        <f t="shared" si="22"/>
        <v>25444.697025388479</v>
      </c>
      <c r="F45" s="92">
        <f>INDEX([8]Delta!$F$1:$EE$996,$L$21,$I45)</f>
        <v>1511.0740000000001</v>
      </c>
      <c r="G45" s="93">
        <f t="shared" si="9"/>
        <v>16.838815984782002</v>
      </c>
      <c r="I45" s="94">
        <f t="shared" si="23"/>
        <v>28</v>
      </c>
      <c r="J45" s="90">
        <f t="shared" si="10"/>
        <v>2020</v>
      </c>
      <c r="K45" s="95">
        <f t="shared" si="24"/>
        <v>43862</v>
      </c>
    </row>
    <row r="46" spans="2:18" outlineLevel="1">
      <c r="B46" s="95">
        <f t="shared" si="7"/>
        <v>43891</v>
      </c>
      <c r="C46" s="92">
        <f>IF(F46&lt;&gt;0,-INDEX([8]Delta!$F$1:$EE$996,$L$20,$I46),0)</f>
        <v>37306.280866652727</v>
      </c>
      <c r="D46" s="88">
        <f>IF(ISNUMBER($F46),VLOOKUP($J46,'Table 1'!$B$13:$C$33,2,FALSE)/12*1000*Study_MW,"")</f>
        <v>0</v>
      </c>
      <c r="E46" s="88">
        <f t="shared" si="22"/>
        <v>37306.280866652727</v>
      </c>
      <c r="F46" s="92">
        <f>INDEX([8]Delta!$F$1:$EE$996,$L$21,$I46)</f>
        <v>2272.2069999999999</v>
      </c>
      <c r="G46" s="93">
        <f t="shared" si="9"/>
        <v>16.418522109408485</v>
      </c>
      <c r="I46" s="94">
        <f t="shared" si="23"/>
        <v>29</v>
      </c>
      <c r="J46" s="90">
        <f t="shared" si="10"/>
        <v>2020</v>
      </c>
      <c r="K46" s="95">
        <f t="shared" si="24"/>
        <v>43891</v>
      </c>
    </row>
    <row r="47" spans="2:18" outlineLevel="1">
      <c r="B47" s="95">
        <f t="shared" si="7"/>
        <v>43922</v>
      </c>
      <c r="C47" s="92">
        <f>IF(F47&lt;&gt;0,-INDEX([8]Delta!$F$1:$EE$996,$L$20,$I47),0)</f>
        <v>35917.592651635408</v>
      </c>
      <c r="D47" s="88">
        <f>IF(ISNUMBER($F47),VLOOKUP($J47,'Table 1'!$B$13:$C$33,2,FALSE)/12*1000*Study_MW,"")</f>
        <v>0</v>
      </c>
      <c r="E47" s="88">
        <f t="shared" si="22"/>
        <v>35917.592651635408</v>
      </c>
      <c r="F47" s="92">
        <f>INDEX([8]Delta!$F$1:$EE$996,$L$21,$I47)</f>
        <v>2624.52</v>
      </c>
      <c r="G47" s="93">
        <f t="shared" si="9"/>
        <v>13.685394910930535</v>
      </c>
      <c r="I47" s="94">
        <f t="shared" si="23"/>
        <v>30</v>
      </c>
      <c r="J47" s="90">
        <f t="shared" si="10"/>
        <v>2020</v>
      </c>
      <c r="K47" s="95">
        <f t="shared" si="24"/>
        <v>43922</v>
      </c>
    </row>
    <row r="48" spans="2:18" outlineLevel="1">
      <c r="B48" s="95">
        <f t="shared" si="7"/>
        <v>43952</v>
      </c>
      <c r="C48" s="92">
        <f>IF(F48&lt;&gt;0,-INDEX([8]Delta!$F$1:$EE$996,$L$20,$I48),0)</f>
        <v>45861.116564258933</v>
      </c>
      <c r="D48" s="88">
        <f>IF(ISNUMBER($F48),VLOOKUP($J48,'Table 1'!$B$13:$C$33,2,FALSE)/12*1000*Study_MW,"")</f>
        <v>0</v>
      </c>
      <c r="E48" s="88">
        <f t="shared" si="22"/>
        <v>45861.116564258933</v>
      </c>
      <c r="F48" s="92">
        <f>INDEX([8]Delta!$F$1:$EE$996,$L$21,$I48)</f>
        <v>3038</v>
      </c>
      <c r="G48" s="93">
        <f t="shared" si="9"/>
        <v>15.095825070526312</v>
      </c>
      <c r="I48" s="94">
        <f t="shared" si="23"/>
        <v>31</v>
      </c>
      <c r="J48" s="90">
        <f t="shared" si="10"/>
        <v>2020</v>
      </c>
      <c r="K48" s="95">
        <f t="shared" si="24"/>
        <v>43952</v>
      </c>
    </row>
    <row r="49" spans="2:11" outlineLevel="1">
      <c r="B49" s="95">
        <f t="shared" si="7"/>
        <v>43983</v>
      </c>
      <c r="C49" s="92">
        <f>IF(F49&lt;&gt;0,-INDEX([8]Delta!$F$1:$EE$996,$L$20,$I49),0)</f>
        <v>48696.158788308501</v>
      </c>
      <c r="D49" s="88">
        <f>IF(ISNUMBER($F49),VLOOKUP($J49,'Table 1'!$B$13:$C$33,2,FALSE)/12*1000*Study_MW,"")</f>
        <v>0</v>
      </c>
      <c r="E49" s="88">
        <f t="shared" si="22"/>
        <v>48696.158788308501</v>
      </c>
      <c r="F49" s="92">
        <f>INDEX([8]Delta!$F$1:$EE$996,$L$21,$I49)</f>
        <v>3227.55</v>
      </c>
      <c r="G49" s="93">
        <f t="shared" si="9"/>
        <v>15.087654347200973</v>
      </c>
      <c r="I49" s="94">
        <f t="shared" si="23"/>
        <v>32</v>
      </c>
      <c r="J49" s="90">
        <f t="shared" si="10"/>
        <v>2020</v>
      </c>
      <c r="K49" s="95">
        <f t="shared" si="24"/>
        <v>43983</v>
      </c>
    </row>
    <row r="50" spans="2:11" outlineLevel="1">
      <c r="B50" s="95">
        <f t="shared" si="7"/>
        <v>44013</v>
      </c>
      <c r="C50" s="92">
        <f>IF(F50&lt;&gt;0,-INDEX([8]Delta!$F$1:$EE$996,$L$20,$I50),0)</f>
        <v>62415.674265921116</v>
      </c>
      <c r="D50" s="88">
        <f>IF(ISNUMBER($F50),VLOOKUP($J50,'Table 1'!$B$13:$C$33,2,FALSE)/12*1000*Study_MW,"")</f>
        <v>0</v>
      </c>
      <c r="E50" s="88">
        <f t="shared" si="22"/>
        <v>62415.674265921116</v>
      </c>
      <c r="F50" s="92">
        <f>INDEX([8]Delta!$F$1:$EE$996,$L$21,$I50)</f>
        <v>2921.3159999999998</v>
      </c>
      <c r="G50" s="93">
        <f t="shared" si="9"/>
        <v>21.365601758221679</v>
      </c>
      <c r="I50" s="94">
        <f t="shared" si="23"/>
        <v>33</v>
      </c>
      <c r="J50" s="90">
        <f t="shared" si="10"/>
        <v>2020</v>
      </c>
      <c r="K50" s="95">
        <f t="shared" si="24"/>
        <v>44013</v>
      </c>
    </row>
    <row r="51" spans="2:11" outlineLevel="1">
      <c r="B51" s="95">
        <f t="shared" si="7"/>
        <v>44044</v>
      </c>
      <c r="C51" s="92">
        <f>IF(F51&lt;&gt;0,-INDEX([8]Delta!$F$1:$EE$996,$L$20,$I51),0)</f>
        <v>57260.2777082026</v>
      </c>
      <c r="D51" s="88">
        <f>IF(ISNUMBER($F51),VLOOKUP($J51,'Table 1'!$B$13:$C$33,2,FALSE)/12*1000*Study_MW,"")</f>
        <v>0</v>
      </c>
      <c r="E51" s="88">
        <f t="shared" si="22"/>
        <v>57260.2777082026</v>
      </c>
      <c r="F51" s="92">
        <f>INDEX([8]Delta!$F$1:$EE$996,$L$21,$I51)</f>
        <v>2926.09</v>
      </c>
      <c r="G51" s="93">
        <f t="shared" si="9"/>
        <v>19.568870987632849</v>
      </c>
      <c r="I51" s="94">
        <f t="shared" si="23"/>
        <v>34</v>
      </c>
      <c r="J51" s="90">
        <f t="shared" si="10"/>
        <v>2020</v>
      </c>
      <c r="K51" s="95">
        <f t="shared" si="24"/>
        <v>44044</v>
      </c>
    </row>
    <row r="52" spans="2:11" outlineLevel="1">
      <c r="B52" s="95">
        <f t="shared" si="7"/>
        <v>44075</v>
      </c>
      <c r="C52" s="92">
        <f>IF(F52&lt;&gt;0,-INDEX([8]Delta!$F$1:$EE$996,$L$20,$I52),0)</f>
        <v>41197.110655903816</v>
      </c>
      <c r="D52" s="88">
        <f>IF(ISNUMBER($F52),VLOOKUP($J52,'Table 1'!$B$13:$C$33,2,FALSE)/12*1000*Study_MW,"")</f>
        <v>0</v>
      </c>
      <c r="E52" s="88">
        <f t="shared" si="22"/>
        <v>41197.110655903816</v>
      </c>
      <c r="F52" s="92">
        <f>INDEX([8]Delta!$F$1:$EE$996,$L$21,$I52)</f>
        <v>2579.31</v>
      </c>
      <c r="G52" s="93">
        <f t="shared" si="9"/>
        <v>15.972143967147732</v>
      </c>
      <c r="I52" s="94">
        <f t="shared" si="23"/>
        <v>35</v>
      </c>
      <c r="J52" s="90">
        <f t="shared" si="10"/>
        <v>2020</v>
      </c>
      <c r="K52" s="95">
        <f t="shared" si="24"/>
        <v>44075</v>
      </c>
    </row>
    <row r="53" spans="2:11" outlineLevel="1">
      <c r="B53" s="95">
        <f t="shared" si="7"/>
        <v>44105</v>
      </c>
      <c r="C53" s="92">
        <f>IF(F53&lt;&gt;0,-INDEX([8]Delta!$F$1:$EE$996,$L$20,$I53),0)</f>
        <v>35459.67476311326</v>
      </c>
      <c r="D53" s="88">
        <f>IF(ISNUMBER($F53),VLOOKUP($J53,'Table 1'!$B$13:$C$33,2,FALSE)/12*1000*Study_MW,"")</f>
        <v>0</v>
      </c>
      <c r="E53" s="88">
        <f t="shared" si="22"/>
        <v>35459.67476311326</v>
      </c>
      <c r="F53" s="92">
        <f>INDEX([8]Delta!$F$1:$EE$996,$L$21,$I53)</f>
        <v>2091.136</v>
      </c>
      <c r="G53" s="93">
        <f t="shared" si="9"/>
        <v>16.957134668961398</v>
      </c>
      <c r="I53" s="94">
        <f t="shared" si="23"/>
        <v>36</v>
      </c>
      <c r="J53" s="90">
        <f t="shared" si="10"/>
        <v>2020</v>
      </c>
      <c r="K53" s="95">
        <f t="shared" si="24"/>
        <v>44105</v>
      </c>
    </row>
    <row r="54" spans="2:11" outlineLevel="1">
      <c r="B54" s="95">
        <f t="shared" si="7"/>
        <v>44136</v>
      </c>
      <c r="C54" s="92">
        <f>IF(F54&lt;&gt;0,-INDEX([8]Delta!$F$1:$EE$996,$L$20,$I54),0)</f>
        <v>22171.510160028934</v>
      </c>
      <c r="D54" s="88">
        <f>IF(ISNUMBER($F54),VLOOKUP($J54,'Table 1'!$B$13:$C$33,2,FALSE)/12*1000*Study_MW,"")</f>
        <v>0</v>
      </c>
      <c r="E54" s="88">
        <f t="shared" si="22"/>
        <v>22171.510160028934</v>
      </c>
      <c r="F54" s="92">
        <f>INDEX([8]Delta!$F$1:$EE$996,$L$21,$I54)</f>
        <v>1408.44</v>
      </c>
      <c r="G54" s="93">
        <f t="shared" si="9"/>
        <v>15.741891851998618</v>
      </c>
      <c r="I54" s="94">
        <f t="shared" si="23"/>
        <v>37</v>
      </c>
      <c r="J54" s="90">
        <f t="shared" si="10"/>
        <v>2020</v>
      </c>
      <c r="K54" s="95">
        <f t="shared" si="24"/>
        <v>44136</v>
      </c>
    </row>
    <row r="55" spans="2:11" outlineLevel="1">
      <c r="B55" s="99">
        <f t="shared" si="7"/>
        <v>44166</v>
      </c>
      <c r="C55" s="96">
        <f>IF(F55&lt;&gt;0,-INDEX([8]Delta!$F$1:$EE$996,$L$20,$I55),0)</f>
        <v>22102.596977859735</v>
      </c>
      <c r="D55" s="97">
        <f>IF(ISNUMBER($F55),VLOOKUP($J55,'Table 1'!$B$13:$C$33,2,FALSE)/12*1000*Study_MW,"")</f>
        <v>0</v>
      </c>
      <c r="E55" s="97">
        <f t="shared" si="22"/>
        <v>22102.596977859735</v>
      </c>
      <c r="F55" s="96">
        <f>INDEX([8]Delta!$F$1:$EE$996,$L$21,$I55)</f>
        <v>1086.5809999999999</v>
      </c>
      <c r="G55" s="98">
        <f t="shared" si="9"/>
        <v>20.341416772297453</v>
      </c>
      <c r="I55" s="81">
        <f t="shared" si="23"/>
        <v>38</v>
      </c>
      <c r="J55" s="90">
        <f t="shared" si="10"/>
        <v>2020</v>
      </c>
      <c r="K55" s="99">
        <f t="shared" si="24"/>
        <v>44166</v>
      </c>
    </row>
    <row r="56" spans="2:11" outlineLevel="1">
      <c r="B56" s="91">
        <f t="shared" si="7"/>
        <v>44197</v>
      </c>
      <c r="C56" s="86">
        <f>IF(F56&lt;&gt;0,-INDEX([8]Delta!$F$1:$EE$996,$L$20,$I56),0)</f>
        <v>22667.077417641878</v>
      </c>
      <c r="D56" s="87">
        <f>IF(ISNUMBER($F56),VLOOKUP($J56,'Table 1'!$B$13:$C$33,2,FALSE)/12*1000*Study_MW,"")</f>
        <v>0</v>
      </c>
      <c r="E56" s="87">
        <f t="shared" si="22"/>
        <v>22667.077417641878</v>
      </c>
      <c r="F56" s="86">
        <f>INDEX([8]Delta!$F$1:$EE$996,$L$21,$I56)</f>
        <v>1297.133</v>
      </c>
      <c r="G56" s="89">
        <f t="shared" si="9"/>
        <v>17.474751947288272</v>
      </c>
      <c r="I56" s="77">
        <f>I44+13</f>
        <v>40</v>
      </c>
      <c r="J56" s="90">
        <f t="shared" si="10"/>
        <v>2021</v>
      </c>
      <c r="K56" s="91">
        <f t="shared" si="24"/>
        <v>44197</v>
      </c>
    </row>
    <row r="57" spans="2:11" outlineLevel="1">
      <c r="B57" s="95">
        <f t="shared" si="7"/>
        <v>44228</v>
      </c>
      <c r="C57" s="92">
        <f>IF(F57&lt;&gt;0,-INDEX([8]Delta!$F$1:$EE$996,$L$20,$I57),0)</f>
        <v>24201.611950621009</v>
      </c>
      <c r="D57" s="88">
        <f>IF(ISNUMBER($F57),VLOOKUP($J57,'Table 1'!$B$13:$C$33,2,FALSE)/12*1000*Study_MW,"")</f>
        <v>0</v>
      </c>
      <c r="E57" s="88">
        <f t="shared" si="22"/>
        <v>24201.611950621009</v>
      </c>
      <c r="F57" s="92">
        <f>INDEX([8]Delta!$F$1:$EE$996,$L$21,$I57)</f>
        <v>1451.7439999999999</v>
      </c>
      <c r="G57" s="93">
        <f t="shared" si="9"/>
        <v>16.670716015097021</v>
      </c>
      <c r="I57" s="94">
        <f t="shared" si="23"/>
        <v>41</v>
      </c>
      <c r="J57" s="90">
        <f t="shared" si="10"/>
        <v>2021</v>
      </c>
      <c r="K57" s="95">
        <f t="shared" si="24"/>
        <v>44228</v>
      </c>
    </row>
    <row r="58" spans="2:11" outlineLevel="1">
      <c r="B58" s="95">
        <f t="shared" si="7"/>
        <v>44256</v>
      </c>
      <c r="C58" s="92">
        <f>IF(F58&lt;&gt;0,-INDEX([8]Delta!$F$1:$EE$996,$L$20,$I58),0)</f>
        <v>36069.091833800077</v>
      </c>
      <c r="D58" s="88">
        <f>IF(ISNUMBER($F58),VLOOKUP($J58,'Table 1'!$B$13:$C$33,2,FALSE)/12*1000*Study_MW,"")</f>
        <v>0</v>
      </c>
      <c r="E58" s="88">
        <f t="shared" si="22"/>
        <v>36069.091833800077</v>
      </c>
      <c r="F58" s="92">
        <f>INDEX([8]Delta!$F$1:$EE$996,$L$21,$I58)</f>
        <v>2260.8919999999998</v>
      </c>
      <c r="G58" s="93">
        <f t="shared" si="9"/>
        <v>15.953478465048343</v>
      </c>
      <c r="I58" s="94">
        <f t="shared" si="23"/>
        <v>42</v>
      </c>
      <c r="J58" s="90">
        <f t="shared" si="10"/>
        <v>2021</v>
      </c>
      <c r="K58" s="95">
        <f t="shared" si="24"/>
        <v>44256</v>
      </c>
    </row>
    <row r="59" spans="2:11" outlineLevel="1">
      <c r="B59" s="95">
        <f t="shared" si="7"/>
        <v>44287</v>
      </c>
      <c r="C59" s="92">
        <f>IF(F59&lt;&gt;0,-INDEX([8]Delta!$F$1:$EE$996,$L$20,$I59),0)</f>
        <v>31841.194647729397</v>
      </c>
      <c r="D59" s="88">
        <f>IF(ISNUMBER($F59),VLOOKUP($J59,'Table 1'!$B$13:$C$33,2,FALSE)/12*1000*Study_MW,"")</f>
        <v>0</v>
      </c>
      <c r="E59" s="88">
        <f t="shared" si="22"/>
        <v>31841.194647729397</v>
      </c>
      <c r="F59" s="92">
        <f>INDEX([8]Delta!$F$1:$EE$996,$L$21,$I59)</f>
        <v>2611.38</v>
      </c>
      <c r="G59" s="93">
        <f t="shared" si="9"/>
        <v>12.193244433107933</v>
      </c>
      <c r="I59" s="94">
        <f t="shared" si="23"/>
        <v>43</v>
      </c>
      <c r="J59" s="90">
        <f t="shared" si="10"/>
        <v>2021</v>
      </c>
      <c r="K59" s="95">
        <f t="shared" si="24"/>
        <v>44287</v>
      </c>
    </row>
    <row r="60" spans="2:11" outlineLevel="1">
      <c r="B60" s="95">
        <f t="shared" si="7"/>
        <v>44317</v>
      </c>
      <c r="C60" s="92">
        <f>IF(F60&lt;&gt;0,-INDEX([8]Delta!$F$1:$EE$996,$L$20,$I60),0)</f>
        <v>38276.225192606449</v>
      </c>
      <c r="D60" s="88">
        <f>IF(ISNUMBER($F60),VLOOKUP($J60,'Table 1'!$B$13:$C$33,2,FALSE)/12*1000*Study_MW,"")</f>
        <v>0</v>
      </c>
      <c r="E60" s="88">
        <f t="shared" si="22"/>
        <v>38276.225192606449</v>
      </c>
      <c r="F60" s="92">
        <f>INDEX([8]Delta!$F$1:$EE$996,$L$21,$I60)</f>
        <v>3022.8409999999999</v>
      </c>
      <c r="G60" s="93">
        <f t="shared" si="9"/>
        <v>12.662334933463734</v>
      </c>
      <c r="I60" s="94">
        <f t="shared" si="23"/>
        <v>44</v>
      </c>
      <c r="J60" s="90">
        <f t="shared" si="10"/>
        <v>2021</v>
      </c>
      <c r="K60" s="95">
        <f t="shared" si="24"/>
        <v>44317</v>
      </c>
    </row>
    <row r="61" spans="2:11" outlineLevel="1">
      <c r="B61" s="95">
        <f t="shared" si="7"/>
        <v>44348</v>
      </c>
      <c r="C61" s="92">
        <f>IF(F61&lt;&gt;0,-INDEX([8]Delta!$F$1:$EE$996,$L$20,$I61),0)</f>
        <v>43303.930457130075</v>
      </c>
      <c r="D61" s="88">
        <f>IF(ISNUMBER($F61),VLOOKUP($J61,'Table 1'!$B$13:$C$33,2,FALSE)/12*1000*Study_MW,"")</f>
        <v>0</v>
      </c>
      <c r="E61" s="88">
        <f t="shared" si="22"/>
        <v>43303.930457130075</v>
      </c>
      <c r="F61" s="92">
        <f>INDEX([8]Delta!$F$1:$EE$996,$L$21,$I61)</f>
        <v>3211.41</v>
      </c>
      <c r="G61" s="93">
        <f t="shared" si="9"/>
        <v>13.484397961372132</v>
      </c>
      <c r="I61" s="94">
        <f t="shared" si="23"/>
        <v>45</v>
      </c>
      <c r="J61" s="90">
        <f t="shared" si="10"/>
        <v>2021</v>
      </c>
      <c r="K61" s="95">
        <f t="shared" si="24"/>
        <v>44348</v>
      </c>
    </row>
    <row r="62" spans="2:11" outlineLevel="1">
      <c r="B62" s="95">
        <f t="shared" si="7"/>
        <v>44378</v>
      </c>
      <c r="C62" s="92">
        <f>IF(F62&lt;&gt;0,-INDEX([8]Delta!$F$1:$EE$996,$L$20,$I62),0)</f>
        <v>57850.786391317844</v>
      </c>
      <c r="D62" s="88">
        <f>IF(ISNUMBER($F62),VLOOKUP($J62,'Table 1'!$B$13:$C$33,2,FALSE)/12*1000*Study_MW,"")</f>
        <v>0</v>
      </c>
      <c r="E62" s="88">
        <f t="shared" si="22"/>
        <v>57850.786391317844</v>
      </c>
      <c r="F62" s="92">
        <f>INDEX([8]Delta!$F$1:$EE$996,$L$21,$I62)</f>
        <v>2906.7150000000001</v>
      </c>
      <c r="G62" s="93">
        <f t="shared" si="9"/>
        <v>19.90246253634011</v>
      </c>
      <c r="I62" s="94">
        <f t="shared" si="23"/>
        <v>46</v>
      </c>
      <c r="J62" s="90">
        <f t="shared" si="10"/>
        <v>2021</v>
      </c>
      <c r="K62" s="95">
        <f t="shared" si="24"/>
        <v>44378</v>
      </c>
    </row>
    <row r="63" spans="2:11" outlineLevel="1">
      <c r="B63" s="95">
        <f t="shared" si="7"/>
        <v>44409</v>
      </c>
      <c r="C63" s="92">
        <f>IF(F63&lt;&gt;0,-INDEX([8]Delta!$F$1:$EE$996,$L$20,$I63),0)</f>
        <v>50981.050172477961</v>
      </c>
      <c r="D63" s="88">
        <f>IF(ISNUMBER($F63),VLOOKUP($J63,'Table 1'!$B$13:$C$33,2,FALSE)/12*1000*Study_MW,"")</f>
        <v>0</v>
      </c>
      <c r="E63" s="88">
        <f t="shared" si="22"/>
        <v>50981.050172477961</v>
      </c>
      <c r="F63" s="92">
        <f>INDEX([8]Delta!$F$1:$EE$996,$L$21,$I63)</f>
        <v>2911.4580000000001</v>
      </c>
      <c r="G63" s="93">
        <f t="shared" si="9"/>
        <v>17.510487931640423</v>
      </c>
      <c r="I63" s="94">
        <f t="shared" si="23"/>
        <v>47</v>
      </c>
      <c r="J63" s="90">
        <f t="shared" si="10"/>
        <v>2021</v>
      </c>
      <c r="K63" s="95">
        <f t="shared" si="24"/>
        <v>44409</v>
      </c>
    </row>
    <row r="64" spans="2:11" outlineLevel="1">
      <c r="B64" s="95">
        <f t="shared" si="7"/>
        <v>44440</v>
      </c>
      <c r="C64" s="92">
        <f>IF(F64&lt;&gt;0,-INDEX([8]Delta!$F$1:$EE$996,$L$20,$I64),0)</f>
        <v>38188.89319254458</v>
      </c>
      <c r="D64" s="88">
        <f>IF(ISNUMBER($F64),VLOOKUP($J64,'Table 1'!$B$13:$C$33,2,FALSE)/12*1000*Study_MW,"")</f>
        <v>0</v>
      </c>
      <c r="E64" s="88">
        <f t="shared" si="22"/>
        <v>38188.89319254458</v>
      </c>
      <c r="F64" s="92">
        <f>INDEX([8]Delta!$F$1:$EE$996,$L$21,$I64)</f>
        <v>2566.38</v>
      </c>
      <c r="G64" s="93">
        <f t="shared" si="9"/>
        <v>14.880451528045176</v>
      </c>
      <c r="I64" s="94">
        <f t="shared" si="23"/>
        <v>48</v>
      </c>
      <c r="J64" s="90">
        <f t="shared" si="10"/>
        <v>2021</v>
      </c>
      <c r="K64" s="95">
        <f t="shared" si="24"/>
        <v>44440</v>
      </c>
    </row>
    <row r="65" spans="2:11" outlineLevel="1">
      <c r="B65" s="95">
        <f t="shared" si="7"/>
        <v>44470</v>
      </c>
      <c r="C65" s="92">
        <f>IF(F65&lt;&gt;0,-INDEX([8]Delta!$F$1:$EE$996,$L$20,$I65),0)</f>
        <v>34095.319071337581</v>
      </c>
      <c r="D65" s="88">
        <f>IF(ISNUMBER($F65),VLOOKUP($J65,'Table 1'!$B$13:$C$33,2,FALSE)/12*1000*Study_MW,"")</f>
        <v>0</v>
      </c>
      <c r="E65" s="88">
        <f t="shared" si="22"/>
        <v>34095.319071337581</v>
      </c>
      <c r="F65" s="92">
        <f>INDEX([8]Delta!$F$1:$EE$996,$L$21,$I65)</f>
        <v>2080.627</v>
      </c>
      <c r="G65" s="93">
        <f t="shared" si="9"/>
        <v>16.387040575431147</v>
      </c>
      <c r="I65" s="94">
        <f t="shared" si="23"/>
        <v>49</v>
      </c>
      <c r="J65" s="90">
        <f t="shared" si="10"/>
        <v>2021</v>
      </c>
      <c r="K65" s="95">
        <f t="shared" si="24"/>
        <v>44470</v>
      </c>
    </row>
    <row r="66" spans="2:11" outlineLevel="1">
      <c r="B66" s="95">
        <f t="shared" si="7"/>
        <v>44501</v>
      </c>
      <c r="C66" s="92">
        <f>IF(F66&lt;&gt;0,-INDEX([8]Delta!$F$1:$EE$996,$L$20,$I66),0)</f>
        <v>22879.325605273247</v>
      </c>
      <c r="D66" s="88">
        <f>IF(ISNUMBER($F66),VLOOKUP($J66,'Table 1'!$B$13:$C$33,2,FALSE)/12*1000*Study_MW,"")</f>
        <v>0</v>
      </c>
      <c r="E66" s="88">
        <f t="shared" si="22"/>
        <v>22879.325605273247</v>
      </c>
      <c r="F66" s="92">
        <f>INDEX([8]Delta!$F$1:$EE$996,$L$21,$I66)</f>
        <v>1401.42</v>
      </c>
      <c r="G66" s="93">
        <f t="shared" si="9"/>
        <v>16.325816389999606</v>
      </c>
      <c r="I66" s="94">
        <f t="shared" si="23"/>
        <v>50</v>
      </c>
      <c r="J66" s="90">
        <f t="shared" si="10"/>
        <v>2021</v>
      </c>
      <c r="K66" s="95">
        <f t="shared" si="24"/>
        <v>44501</v>
      </c>
    </row>
    <row r="67" spans="2:11" outlineLevel="1">
      <c r="B67" s="99">
        <f t="shared" si="7"/>
        <v>44531</v>
      </c>
      <c r="C67" s="96">
        <f>IF(F67&lt;&gt;0,-INDEX([8]Delta!$F$1:$EE$996,$L$20,$I67),0)</f>
        <v>19785.548489063978</v>
      </c>
      <c r="D67" s="97">
        <f>IF(ISNUMBER($F67),VLOOKUP($J67,'Table 1'!$B$13:$C$33,2,FALSE)/12*1000*Study_MW,"")</f>
        <v>0</v>
      </c>
      <c r="E67" s="97">
        <f t="shared" si="22"/>
        <v>19785.548489063978</v>
      </c>
      <c r="F67" s="96">
        <f>INDEX([8]Delta!$F$1:$EE$996,$L$21,$I67)</f>
        <v>1081.1559999999999</v>
      </c>
      <c r="G67" s="98">
        <f t="shared" si="9"/>
        <v>18.300364137149476</v>
      </c>
      <c r="I67" s="81">
        <f t="shared" si="23"/>
        <v>51</v>
      </c>
      <c r="J67" s="90">
        <f t="shared" si="10"/>
        <v>2021</v>
      </c>
      <c r="K67" s="99">
        <f t="shared" si="24"/>
        <v>44531</v>
      </c>
    </row>
    <row r="68" spans="2:11" outlineLevel="1">
      <c r="B68" s="91">
        <f t="shared" si="7"/>
        <v>44562</v>
      </c>
      <c r="C68" s="86">
        <f>IF(F68&lt;&gt;0,-INDEX([8]Delta!$F$1:$EE$996,$L$20,$I68),0)</f>
        <v>23003.925353288651</v>
      </c>
      <c r="D68" s="87">
        <f>IF(ISNUMBER($F68),VLOOKUP($J68,'Table 1'!$B$13:$C$33,2,FALSE)/12*1000*Study_MW,"")</f>
        <v>0</v>
      </c>
      <c r="E68" s="87">
        <f t="shared" si="22"/>
        <v>23003.925353288651</v>
      </c>
      <c r="F68" s="86">
        <f>INDEX([8]Delta!$F$1:$EE$996,$L$21,$I68)</f>
        <v>1290.5609999999999</v>
      </c>
      <c r="G68" s="89">
        <f t="shared" si="9"/>
        <v>17.824748580879675</v>
      </c>
      <c r="I68" s="77">
        <f>I56+13</f>
        <v>53</v>
      </c>
      <c r="J68" s="90">
        <f t="shared" si="10"/>
        <v>2022</v>
      </c>
      <c r="K68" s="91">
        <f t="shared" si="24"/>
        <v>44562</v>
      </c>
    </row>
    <row r="69" spans="2:11" outlineLevel="1">
      <c r="B69" s="95">
        <f t="shared" si="7"/>
        <v>44593</v>
      </c>
      <c r="C69" s="92">
        <f>IF(F69&lt;&gt;0,-INDEX([8]Delta!$F$1:$EE$996,$L$20,$I69),0)</f>
        <v>24822.493356630206</v>
      </c>
      <c r="D69" s="88">
        <f>IF(ISNUMBER($F69),VLOOKUP($J69,'Table 1'!$B$13:$C$33,2,FALSE)/12*1000*Study_MW,"")</f>
        <v>0</v>
      </c>
      <c r="E69" s="88">
        <f t="shared" si="22"/>
        <v>24822.493356630206</v>
      </c>
      <c r="F69" s="92">
        <f>INDEX([8]Delta!$F$1:$EE$996,$L$21,$I69)</f>
        <v>1444.4359999999999</v>
      </c>
      <c r="G69" s="93">
        <f t="shared" si="9"/>
        <v>17.184903558641718</v>
      </c>
      <c r="I69" s="94">
        <f t="shared" si="23"/>
        <v>54</v>
      </c>
      <c r="J69" s="90">
        <f t="shared" si="10"/>
        <v>2022</v>
      </c>
      <c r="K69" s="95">
        <f t="shared" si="24"/>
        <v>44593</v>
      </c>
    </row>
    <row r="70" spans="2:11" outlineLevel="1">
      <c r="B70" s="95">
        <f t="shared" si="7"/>
        <v>44621</v>
      </c>
      <c r="C70" s="92">
        <f>IF(F70&lt;&gt;0,-INDEX([8]Delta!$F$1:$EE$996,$L$20,$I70),0)</f>
        <v>37317.958049580455</v>
      </c>
      <c r="D70" s="88">
        <f>IF(ISNUMBER($F70),VLOOKUP($J70,'Table 1'!$B$13:$C$33,2,FALSE)/12*1000*Study_MW,"")</f>
        <v>0</v>
      </c>
      <c r="E70" s="88">
        <f t="shared" si="22"/>
        <v>37317.958049580455</v>
      </c>
      <c r="F70" s="92">
        <f>INDEX([8]Delta!$F$1:$EE$996,$L$21,$I70)</f>
        <v>2249.5149999999999</v>
      </c>
      <c r="G70" s="93">
        <f t="shared" si="9"/>
        <v>16.589335056481268</v>
      </c>
      <c r="I70" s="94">
        <f t="shared" si="23"/>
        <v>55</v>
      </c>
      <c r="J70" s="90">
        <f t="shared" si="10"/>
        <v>2022</v>
      </c>
      <c r="K70" s="95">
        <f t="shared" si="24"/>
        <v>44621</v>
      </c>
    </row>
    <row r="71" spans="2:11" outlineLevel="1">
      <c r="B71" s="95">
        <f t="shared" si="7"/>
        <v>44652</v>
      </c>
      <c r="C71" s="92">
        <f>IF(F71&lt;&gt;0,-INDEX([8]Delta!$F$1:$EE$996,$L$20,$I71),0)</f>
        <v>33564.244306668639</v>
      </c>
      <c r="D71" s="88">
        <f>IF(ISNUMBER($F71),VLOOKUP($J71,'Table 1'!$B$13:$C$33,2,FALSE)/12*1000*Study_MW,"")</f>
        <v>0</v>
      </c>
      <c r="E71" s="88">
        <f t="shared" si="22"/>
        <v>33564.244306668639</v>
      </c>
      <c r="F71" s="92">
        <f>INDEX([8]Delta!$F$1:$EE$996,$L$21,$I71)</f>
        <v>2598.27</v>
      </c>
      <c r="G71" s="93">
        <f t="shared" si="9"/>
        <v>12.917920118643805</v>
      </c>
      <c r="I71" s="94">
        <f t="shared" si="23"/>
        <v>56</v>
      </c>
      <c r="J71" s="90">
        <f t="shared" si="10"/>
        <v>2022</v>
      </c>
      <c r="K71" s="95">
        <f t="shared" si="24"/>
        <v>44652</v>
      </c>
    </row>
    <row r="72" spans="2:11" outlineLevel="1">
      <c r="B72" s="95">
        <f t="shared" si="7"/>
        <v>44682</v>
      </c>
      <c r="C72" s="92">
        <f>IF(F72&lt;&gt;0,-INDEX([8]Delta!$F$1:$EE$996,$L$20,$I72),0)</f>
        <v>40161.64784553647</v>
      </c>
      <c r="D72" s="88">
        <f>IF(ISNUMBER($F72),VLOOKUP($J72,'Table 1'!$B$13:$C$33,2,FALSE)/12*1000*Study_MW,"")</f>
        <v>0</v>
      </c>
      <c r="E72" s="88">
        <f t="shared" si="22"/>
        <v>40161.64784553647</v>
      </c>
      <c r="F72" s="92">
        <f>INDEX([8]Delta!$F$1:$EE$996,$L$21,$I72)</f>
        <v>3007.6819999999998</v>
      </c>
      <c r="G72" s="93">
        <f t="shared" si="9"/>
        <v>13.353023306831131</v>
      </c>
      <c r="I72" s="94">
        <f t="shared" si="23"/>
        <v>57</v>
      </c>
      <c r="J72" s="90">
        <f t="shared" si="10"/>
        <v>2022</v>
      </c>
      <c r="K72" s="95">
        <f t="shared" si="24"/>
        <v>44682</v>
      </c>
    </row>
    <row r="73" spans="2:11" outlineLevel="1">
      <c r="B73" s="95">
        <f t="shared" si="7"/>
        <v>44713</v>
      </c>
      <c r="C73" s="92">
        <f>IF(F73&lt;&gt;0,-INDEX([8]Delta!$F$1:$EE$996,$L$20,$I73),0)</f>
        <v>44302.084886878729</v>
      </c>
      <c r="D73" s="88">
        <f>IF(ISNUMBER($F73),VLOOKUP($J73,'Table 1'!$B$13:$C$33,2,FALSE)/12*1000*Study_MW,"")</f>
        <v>0</v>
      </c>
      <c r="E73" s="88">
        <f t="shared" si="22"/>
        <v>44302.084886878729</v>
      </c>
      <c r="F73" s="92">
        <f>INDEX([8]Delta!$F$1:$EE$996,$L$21,$I73)</f>
        <v>3195.36</v>
      </c>
      <c r="G73" s="93">
        <f t="shared" si="9"/>
        <v>13.864505059485857</v>
      </c>
      <c r="I73" s="94">
        <f t="shared" si="23"/>
        <v>58</v>
      </c>
      <c r="J73" s="90">
        <f t="shared" si="10"/>
        <v>2022</v>
      </c>
      <c r="K73" s="95">
        <f t="shared" si="24"/>
        <v>44713</v>
      </c>
    </row>
    <row r="74" spans="2:11" outlineLevel="1">
      <c r="B74" s="95">
        <f t="shared" si="7"/>
        <v>44743</v>
      </c>
      <c r="C74" s="92">
        <f>IF(F74&lt;&gt;0,-INDEX([8]Delta!$F$1:$EE$996,$L$20,$I74),0)</f>
        <v>62274.752439469099</v>
      </c>
      <c r="D74" s="88">
        <f>IF(ISNUMBER($F74),VLOOKUP($J74,'Table 1'!$B$13:$C$33,2,FALSE)/12*1000*Study_MW,"")</f>
        <v>0</v>
      </c>
      <c r="E74" s="88">
        <f t="shared" si="22"/>
        <v>62274.752439469099</v>
      </c>
      <c r="F74" s="92">
        <f>INDEX([8]Delta!$F$1:$EE$996,$L$21,$I74)</f>
        <v>2892.2379999999998</v>
      </c>
      <c r="G74" s="93">
        <f t="shared" si="9"/>
        <v>21.531683229204894</v>
      </c>
      <c r="I74" s="94">
        <f t="shared" si="23"/>
        <v>59</v>
      </c>
      <c r="J74" s="90">
        <f t="shared" si="10"/>
        <v>2022</v>
      </c>
      <c r="K74" s="95">
        <f t="shared" si="24"/>
        <v>44743</v>
      </c>
    </row>
    <row r="75" spans="2:11" outlineLevel="1">
      <c r="B75" s="95">
        <f t="shared" si="7"/>
        <v>44774</v>
      </c>
      <c r="C75" s="92">
        <f>IF(F75&lt;&gt;0,-INDEX([8]Delta!$F$1:$EE$996,$L$20,$I75),0)</f>
        <v>54868.373989164829</v>
      </c>
      <c r="D75" s="88">
        <f>IF(ISNUMBER($F75),VLOOKUP($J75,'Table 1'!$B$13:$C$33,2,FALSE)/12*1000*Study_MW,"")</f>
        <v>0</v>
      </c>
      <c r="E75" s="88">
        <f t="shared" si="22"/>
        <v>54868.373989164829</v>
      </c>
      <c r="F75" s="92">
        <f>INDEX([8]Delta!$F$1:$EE$996,$L$21,$I75)</f>
        <v>2896.9189999999999</v>
      </c>
      <c r="G75" s="93">
        <f t="shared" si="9"/>
        <v>18.940251346055874</v>
      </c>
      <c r="I75" s="94">
        <f t="shared" si="23"/>
        <v>60</v>
      </c>
      <c r="J75" s="90">
        <f t="shared" si="10"/>
        <v>2022</v>
      </c>
      <c r="K75" s="95">
        <f t="shared" si="24"/>
        <v>44774</v>
      </c>
    </row>
    <row r="76" spans="2:11" outlineLevel="1">
      <c r="B76" s="95">
        <f t="shared" si="7"/>
        <v>44805</v>
      </c>
      <c r="C76" s="92">
        <f>IF(F76&lt;&gt;0,-INDEX([8]Delta!$F$1:$EE$996,$L$20,$I76),0)</f>
        <v>40428.995850861073</v>
      </c>
      <c r="D76" s="88">
        <f>IF(ISNUMBER($F76),VLOOKUP($J76,'Table 1'!$B$13:$C$33,2,FALSE)/12*1000*Study_MW,"")</f>
        <v>0</v>
      </c>
      <c r="E76" s="88">
        <f t="shared" si="22"/>
        <v>40428.995850861073</v>
      </c>
      <c r="F76" s="92">
        <f>INDEX([8]Delta!$F$1:$EE$996,$L$21,$I76)</f>
        <v>2553.5700000000002</v>
      </c>
      <c r="G76" s="93">
        <f t="shared" si="9"/>
        <v>15.832342896752809</v>
      </c>
      <c r="I76" s="94">
        <f t="shared" si="23"/>
        <v>61</v>
      </c>
      <c r="J76" s="90">
        <f t="shared" si="10"/>
        <v>2022</v>
      </c>
      <c r="K76" s="95">
        <f t="shared" si="24"/>
        <v>44805</v>
      </c>
    </row>
    <row r="77" spans="2:11" outlineLevel="1">
      <c r="B77" s="95">
        <f t="shared" si="7"/>
        <v>44835</v>
      </c>
      <c r="C77" s="92">
        <f>IF(F77&lt;&gt;0,-INDEX([8]Delta!$F$1:$EE$996,$L$20,$I77),0)</f>
        <v>36579.516039296985</v>
      </c>
      <c r="D77" s="88">
        <f>IF(ISNUMBER($F77),VLOOKUP($J77,'Table 1'!$B$13:$C$33,2,FALSE)/12*1000*Study_MW,"")</f>
        <v>0</v>
      </c>
      <c r="E77" s="88">
        <f t="shared" si="22"/>
        <v>36579.516039296985</v>
      </c>
      <c r="F77" s="92">
        <f>INDEX([8]Delta!$F$1:$EE$996,$L$21,$I77)</f>
        <v>2070.2109999999998</v>
      </c>
      <c r="G77" s="93">
        <f t="shared" si="9"/>
        <v>17.669462696941032</v>
      </c>
      <c r="I77" s="94">
        <f t="shared" si="23"/>
        <v>62</v>
      </c>
      <c r="J77" s="90">
        <f t="shared" si="10"/>
        <v>2022</v>
      </c>
      <c r="K77" s="95">
        <f t="shared" si="24"/>
        <v>44835</v>
      </c>
    </row>
    <row r="78" spans="2:11" outlineLevel="1">
      <c r="B78" s="95">
        <f t="shared" si="7"/>
        <v>44866</v>
      </c>
      <c r="C78" s="92">
        <f>IF(F78&lt;&gt;0,-INDEX([8]Delta!$F$1:$EE$996,$L$20,$I78),0)</f>
        <v>24108.815440163016</v>
      </c>
      <c r="D78" s="88">
        <f>IF(ISNUMBER($F78),VLOOKUP($J78,'Table 1'!$B$13:$C$33,2,FALSE)/12*1000*Study_MW,"")</f>
        <v>0</v>
      </c>
      <c r="E78" s="88">
        <f t="shared" si="22"/>
        <v>24108.815440163016</v>
      </c>
      <c r="F78" s="92">
        <f>INDEX([8]Delta!$F$1:$EE$996,$L$21,$I78)</f>
        <v>1394.4</v>
      </c>
      <c r="G78" s="93">
        <f t="shared" si="9"/>
        <v>17.289741422951099</v>
      </c>
      <c r="I78" s="94">
        <f t="shared" si="23"/>
        <v>63</v>
      </c>
      <c r="J78" s="90">
        <f t="shared" si="10"/>
        <v>2022</v>
      </c>
      <c r="K78" s="95">
        <f t="shared" si="24"/>
        <v>44866</v>
      </c>
    </row>
    <row r="79" spans="2:11" outlineLevel="1">
      <c r="B79" s="99">
        <f t="shared" si="7"/>
        <v>44896</v>
      </c>
      <c r="C79" s="96">
        <f>IF(F79&lt;&gt;0,-INDEX([8]Delta!$F$1:$EE$996,$L$20,$I79),0)</f>
        <v>19535.590427547693</v>
      </c>
      <c r="D79" s="97">
        <f>IF(ISNUMBER($F79),VLOOKUP($J79,'Table 1'!$B$13:$C$33,2,FALSE)/12*1000*Study_MW,"")</f>
        <v>0</v>
      </c>
      <c r="E79" s="97">
        <f t="shared" si="22"/>
        <v>19535.590427547693</v>
      </c>
      <c r="F79" s="96">
        <f>INDEX([8]Delta!$F$1:$EE$996,$L$21,$I79)</f>
        <v>1075.731</v>
      </c>
      <c r="G79" s="98">
        <f t="shared" si="9"/>
        <v>18.16029325876794</v>
      </c>
      <c r="I79" s="81">
        <f t="shared" si="23"/>
        <v>64</v>
      </c>
      <c r="J79" s="90">
        <f t="shared" si="10"/>
        <v>2022</v>
      </c>
      <c r="K79" s="99">
        <f t="shared" si="24"/>
        <v>44896</v>
      </c>
    </row>
    <row r="80" spans="2:11" outlineLevel="1">
      <c r="B80" s="91">
        <f t="shared" si="7"/>
        <v>44927</v>
      </c>
      <c r="C80" s="86">
        <f>IF(F80&lt;&gt;0,-INDEX([8]Delta!$F$1:$EE$996,$L$20,$I80),0)</f>
        <v>24543.475161999464</v>
      </c>
      <c r="D80" s="87">
        <f>IF(ISNUMBER($F80),VLOOKUP($J80,'Table 1'!$B$13:$C$33,2,FALSE)/12*1000*Study_MW,"")</f>
        <v>0</v>
      </c>
      <c r="E80" s="87">
        <f t="shared" si="22"/>
        <v>24543.475161999464</v>
      </c>
      <c r="F80" s="86">
        <f>INDEX([8]Delta!$F$1:$EE$996,$L$21,$I80)</f>
        <v>1284.175</v>
      </c>
      <c r="G80" s="89">
        <f t="shared" si="9"/>
        <v>19.112251182276143</v>
      </c>
      <c r="I80" s="77">
        <f>I68+13</f>
        <v>66</v>
      </c>
      <c r="J80" s="90">
        <f t="shared" si="10"/>
        <v>2023</v>
      </c>
      <c r="K80" s="91">
        <f t="shared" si="24"/>
        <v>44927</v>
      </c>
    </row>
    <row r="81" spans="2:11" outlineLevel="1">
      <c r="B81" s="95">
        <f t="shared" si="7"/>
        <v>44958</v>
      </c>
      <c r="C81" s="92">
        <f>IF(F81&lt;&gt;0,-INDEX([8]Delta!$F$1:$EE$996,$L$20,$I81),0)</f>
        <v>26120.518638893962</v>
      </c>
      <c r="D81" s="88">
        <f>IF(ISNUMBER($F81),VLOOKUP($J81,'Table 1'!$B$13:$C$33,2,FALSE)/12*1000*Study_MW,"")</f>
        <v>0</v>
      </c>
      <c r="E81" s="88">
        <f t="shared" si="22"/>
        <v>26120.518638893962</v>
      </c>
      <c r="F81" s="92">
        <f>INDEX([8]Delta!$F$1:$EE$996,$L$21,$I81)</f>
        <v>1437.212</v>
      </c>
      <c r="G81" s="93">
        <f t="shared" si="9"/>
        <v>18.174436783782742</v>
      </c>
      <c r="I81" s="94">
        <f t="shared" si="23"/>
        <v>67</v>
      </c>
      <c r="J81" s="90">
        <f t="shared" si="10"/>
        <v>2023</v>
      </c>
      <c r="K81" s="95">
        <f t="shared" si="24"/>
        <v>44958</v>
      </c>
    </row>
    <row r="82" spans="2:11" outlineLevel="1">
      <c r="B82" s="95">
        <f t="shared" si="7"/>
        <v>44986</v>
      </c>
      <c r="C82" s="92">
        <f>IF(F82&lt;&gt;0,-INDEX([8]Delta!$F$1:$EE$996,$L$20,$I82),0)</f>
        <v>38754.926900178194</v>
      </c>
      <c r="D82" s="88">
        <f>IF(ISNUMBER($F82),VLOOKUP($J82,'Table 1'!$B$13:$C$33,2,FALSE)/12*1000*Study_MW,"")</f>
        <v>0</v>
      </c>
      <c r="E82" s="88">
        <f t="shared" si="22"/>
        <v>38754.926900178194</v>
      </c>
      <c r="F82" s="92">
        <f>INDEX([8]Delta!$F$1:$EE$996,$L$21,$I82)</f>
        <v>2238.3240000000001</v>
      </c>
      <c r="G82" s="93">
        <f t="shared" si="9"/>
        <v>17.314261429613492</v>
      </c>
      <c r="I82" s="94">
        <f t="shared" si="23"/>
        <v>68</v>
      </c>
      <c r="J82" s="90">
        <f t="shared" si="10"/>
        <v>2023</v>
      </c>
      <c r="K82" s="95">
        <f t="shared" si="24"/>
        <v>44986</v>
      </c>
    </row>
    <row r="83" spans="2:11" outlineLevel="1">
      <c r="B83" s="95">
        <f t="shared" si="7"/>
        <v>45017</v>
      </c>
      <c r="C83" s="92">
        <f>IF(F83&lt;&gt;0,-INDEX([8]Delta!$F$1:$EE$996,$L$20,$I83),0)</f>
        <v>35724.759605437517</v>
      </c>
      <c r="D83" s="88">
        <f>IF(ISNUMBER($F83),VLOOKUP($J83,'Table 1'!$B$13:$C$33,2,FALSE)/12*1000*Study_MW,"")</f>
        <v>0</v>
      </c>
      <c r="E83" s="88">
        <f t="shared" si="22"/>
        <v>35724.759605437517</v>
      </c>
      <c r="F83" s="92">
        <f>INDEX([8]Delta!$F$1:$EE$996,$L$21,$I83)</f>
        <v>2585.2800000000002</v>
      </c>
      <c r="G83" s="93">
        <f t="shared" si="9"/>
        <v>13.818526273919078</v>
      </c>
      <c r="I83" s="94">
        <f t="shared" si="23"/>
        <v>69</v>
      </c>
      <c r="J83" s="90">
        <f t="shared" si="10"/>
        <v>2023</v>
      </c>
      <c r="K83" s="95">
        <f t="shared" si="24"/>
        <v>45017</v>
      </c>
    </row>
    <row r="84" spans="2:11" outlineLevel="1">
      <c r="B84" s="95">
        <f t="shared" si="7"/>
        <v>45047</v>
      </c>
      <c r="C84" s="92">
        <f>IF(F84&lt;&gt;0,-INDEX([8]Delta!$F$1:$EE$996,$L$20,$I84),0)</f>
        <v>47931.840222597122</v>
      </c>
      <c r="D84" s="88">
        <f>IF(ISNUMBER($F84),VLOOKUP($J84,'Table 1'!$B$13:$C$33,2,FALSE)/12*1000*Study_MW,"")</f>
        <v>0</v>
      </c>
      <c r="E84" s="88">
        <f t="shared" si="22"/>
        <v>47931.840222597122</v>
      </c>
      <c r="F84" s="92">
        <f>INDEX([8]Delta!$F$1:$EE$996,$L$21,$I84)</f>
        <v>2992.616</v>
      </c>
      <c r="G84" s="93">
        <f t="shared" si="9"/>
        <v>16.01670251799667</v>
      </c>
      <c r="I84" s="94">
        <f t="shared" si="23"/>
        <v>70</v>
      </c>
      <c r="J84" s="90">
        <f t="shared" si="10"/>
        <v>2023</v>
      </c>
      <c r="K84" s="95">
        <f t="shared" si="24"/>
        <v>45047</v>
      </c>
    </row>
    <row r="85" spans="2:11" outlineLevel="1">
      <c r="B85" s="95">
        <f t="shared" ref="B85:B148" si="34">EDATE(B84,1)</f>
        <v>45078</v>
      </c>
      <c r="C85" s="92">
        <f>IF(F85&lt;&gt;0,-INDEX([8]Delta!$F$1:$EE$996,$L$20,$I85),0)</f>
        <v>51388.303549677134</v>
      </c>
      <c r="D85" s="88">
        <f>IF(ISNUMBER($F85),VLOOKUP($J85,'Table 1'!$B$13:$C$33,2,FALSE)/12*1000*Study_MW,"")</f>
        <v>0</v>
      </c>
      <c r="E85" s="88">
        <f t="shared" ref="E85:E148" si="35">C85+D85</f>
        <v>51388.303549677134</v>
      </c>
      <c r="F85" s="92">
        <f>INDEX([8]Delta!$F$1:$EE$996,$L$21,$I85)</f>
        <v>3179.37</v>
      </c>
      <c r="G85" s="93">
        <f t="shared" ref="G85:G148" si="36">IF(ISNUMBER($F85),E85/$F85,"")</f>
        <v>16.163045996432356</v>
      </c>
      <c r="I85" s="94">
        <f t="shared" si="23"/>
        <v>71</v>
      </c>
      <c r="J85" s="90">
        <f t="shared" ref="J85:J148" si="37">YEAR(B85)</f>
        <v>2023</v>
      </c>
      <c r="K85" s="95">
        <f t="shared" si="24"/>
        <v>45078</v>
      </c>
    </row>
    <row r="86" spans="2:11" outlineLevel="1">
      <c r="B86" s="95">
        <f t="shared" si="34"/>
        <v>45108</v>
      </c>
      <c r="C86" s="92">
        <f>IF(F86&lt;&gt;0,-INDEX([8]Delta!$F$1:$EE$996,$L$20,$I86),0)</f>
        <v>65241.372935116291</v>
      </c>
      <c r="D86" s="88">
        <f>IF(ISNUMBER($F86),VLOOKUP($J86,'Table 1'!$B$13:$C$33,2,FALSE)/12*1000*Study_MW,"")</f>
        <v>0</v>
      </c>
      <c r="E86" s="88">
        <f t="shared" si="35"/>
        <v>65241.372935116291</v>
      </c>
      <c r="F86" s="92">
        <f>INDEX([8]Delta!$F$1:$EE$996,$L$21,$I86)</f>
        <v>2877.6990000000001</v>
      </c>
      <c r="G86" s="93">
        <f t="shared" si="36"/>
        <v>22.671367969727303</v>
      </c>
      <c r="I86" s="94">
        <f t="shared" si="23"/>
        <v>72</v>
      </c>
      <c r="J86" s="90">
        <f t="shared" si="37"/>
        <v>2023</v>
      </c>
      <c r="K86" s="95">
        <f t="shared" si="24"/>
        <v>45108</v>
      </c>
    </row>
    <row r="87" spans="2:11" outlineLevel="1">
      <c r="B87" s="95">
        <f t="shared" si="34"/>
        <v>45139</v>
      </c>
      <c r="C87" s="92">
        <f>IF(F87&lt;&gt;0,-INDEX([8]Delta!$F$1:$EE$996,$L$20,$I87),0)</f>
        <v>56048.530104905367</v>
      </c>
      <c r="D87" s="88">
        <f>IF(ISNUMBER($F87),VLOOKUP($J87,'Table 1'!$B$13:$C$33,2,FALSE)/12*1000*Study_MW,"")</f>
        <v>0</v>
      </c>
      <c r="E87" s="88">
        <f t="shared" si="35"/>
        <v>56048.530104905367</v>
      </c>
      <c r="F87" s="92">
        <f>INDEX([8]Delta!$F$1:$EE$996,$L$21,$I87)</f>
        <v>2882.4110000000001</v>
      </c>
      <c r="G87" s="93">
        <f t="shared" si="36"/>
        <v>19.445016725548633</v>
      </c>
      <c r="I87" s="94">
        <f t="shared" si="23"/>
        <v>73</v>
      </c>
      <c r="J87" s="90">
        <f t="shared" si="37"/>
        <v>2023</v>
      </c>
      <c r="K87" s="95">
        <f t="shared" si="24"/>
        <v>45139</v>
      </c>
    </row>
    <row r="88" spans="2:11" outlineLevel="1">
      <c r="B88" s="95">
        <f t="shared" si="34"/>
        <v>45170</v>
      </c>
      <c r="C88" s="92">
        <f>IF(F88&lt;&gt;0,-INDEX([8]Delta!$F$1:$EE$996,$L$20,$I88),0)</f>
        <v>46572.966464951634</v>
      </c>
      <c r="D88" s="88">
        <f>IF(ISNUMBER($F88),VLOOKUP($J88,'Table 1'!$B$13:$C$33,2,FALSE)/12*1000*Study_MW,"")</f>
        <v>0</v>
      </c>
      <c r="E88" s="88">
        <f t="shared" si="35"/>
        <v>46572.966464951634</v>
      </c>
      <c r="F88" s="92">
        <f>INDEX([8]Delta!$F$1:$EE$996,$L$21,$I88)</f>
        <v>2540.79</v>
      </c>
      <c r="G88" s="93">
        <f t="shared" si="36"/>
        <v>18.330112470905362</v>
      </c>
      <c r="I88" s="94">
        <f t="shared" si="23"/>
        <v>74</v>
      </c>
      <c r="J88" s="90">
        <f t="shared" si="37"/>
        <v>2023</v>
      </c>
      <c r="K88" s="95">
        <f t="shared" si="24"/>
        <v>45170</v>
      </c>
    </row>
    <row r="89" spans="2:11" outlineLevel="1">
      <c r="B89" s="95">
        <f t="shared" si="34"/>
        <v>45200</v>
      </c>
      <c r="C89" s="92">
        <f>IF(F89&lt;&gt;0,-INDEX([8]Delta!$F$1:$EE$996,$L$20,$I89),0)</f>
        <v>40015.233622506261</v>
      </c>
      <c r="D89" s="88">
        <f>IF(ISNUMBER($F89),VLOOKUP($J89,'Table 1'!$B$13:$C$33,2,FALSE)/12*1000*Study_MW,"")</f>
        <v>0</v>
      </c>
      <c r="E89" s="88">
        <f t="shared" si="35"/>
        <v>40015.233622506261</v>
      </c>
      <c r="F89" s="92">
        <f>INDEX([8]Delta!$F$1:$EE$996,$L$21,$I89)</f>
        <v>2059.857</v>
      </c>
      <c r="G89" s="93">
        <f t="shared" si="36"/>
        <v>19.426219209637495</v>
      </c>
      <c r="I89" s="94">
        <f t="shared" si="23"/>
        <v>75</v>
      </c>
      <c r="J89" s="90">
        <f t="shared" si="37"/>
        <v>2023</v>
      </c>
      <c r="K89" s="95">
        <f t="shared" si="24"/>
        <v>45200</v>
      </c>
    </row>
    <row r="90" spans="2:11" outlineLevel="1">
      <c r="B90" s="95">
        <f t="shared" si="34"/>
        <v>45231</v>
      </c>
      <c r="C90" s="92">
        <f>IF(F90&lt;&gt;0,-INDEX([8]Delta!$F$1:$EE$996,$L$20,$I90),0)</f>
        <v>25177.464457049966</v>
      </c>
      <c r="D90" s="88">
        <f>IF(ISNUMBER($F90),VLOOKUP($J90,'Table 1'!$B$13:$C$33,2,FALSE)/12*1000*Study_MW,"")</f>
        <v>0</v>
      </c>
      <c r="E90" s="88">
        <f t="shared" si="35"/>
        <v>25177.464457049966</v>
      </c>
      <c r="F90" s="92">
        <f>INDEX([8]Delta!$F$1:$EE$996,$L$21,$I90)</f>
        <v>1387.41</v>
      </c>
      <c r="G90" s="93">
        <f t="shared" si="36"/>
        <v>18.147097438428414</v>
      </c>
      <c r="I90" s="94">
        <f t="shared" si="23"/>
        <v>76</v>
      </c>
      <c r="J90" s="90">
        <f t="shared" si="37"/>
        <v>2023</v>
      </c>
      <c r="K90" s="95">
        <f t="shared" si="24"/>
        <v>45231</v>
      </c>
    </row>
    <row r="91" spans="2:11" outlineLevel="1">
      <c r="B91" s="99">
        <f t="shared" si="34"/>
        <v>45261</v>
      </c>
      <c r="C91" s="96">
        <f>IF(F91&lt;&gt;0,-INDEX([8]Delta!$F$1:$EE$996,$L$20,$I91),0)</f>
        <v>23795.415099561214</v>
      </c>
      <c r="D91" s="97">
        <f>IF(ISNUMBER($F91),VLOOKUP($J91,'Table 1'!$B$13:$C$33,2,FALSE)/12*1000*Study_MW,"")</f>
        <v>0</v>
      </c>
      <c r="E91" s="97">
        <f t="shared" si="35"/>
        <v>23795.415099561214</v>
      </c>
      <c r="F91" s="96">
        <f>INDEX([8]Delta!$F$1:$EE$996,$L$21,$I91)</f>
        <v>1070.306</v>
      </c>
      <c r="G91" s="98">
        <f t="shared" si="36"/>
        <v>22.232347664650309</v>
      </c>
      <c r="I91" s="81">
        <f t="shared" si="23"/>
        <v>77</v>
      </c>
      <c r="J91" s="90">
        <f t="shared" si="37"/>
        <v>2023</v>
      </c>
      <c r="K91" s="99">
        <f t="shared" si="24"/>
        <v>45261</v>
      </c>
    </row>
    <row r="92" spans="2:11" outlineLevel="1">
      <c r="B92" s="91">
        <f t="shared" si="34"/>
        <v>45292</v>
      </c>
      <c r="C92" s="86">
        <f>IF(F92&lt;&gt;0,-INDEX([8]Delta!$F$1:$EE$996,$L$20,$I92),0)</f>
        <v>-42584.421234458685</v>
      </c>
      <c r="D92" s="87">
        <f>IF(ISNUMBER($F92),VLOOKUP($J92,'Table 1'!$B$13:$C$33,2,FALSE)/12*1000*Study_MW,"")</f>
        <v>0</v>
      </c>
      <c r="E92" s="87">
        <f t="shared" si="35"/>
        <v>-42584.421234458685</v>
      </c>
      <c r="F92" s="86">
        <f>INDEX([8]Delta!$F$1:$EE$996,$L$21,$I92)</f>
        <v>1277.6959999999999</v>
      </c>
      <c r="G92" s="89">
        <f t="shared" si="36"/>
        <v>-33.329071417973203</v>
      </c>
      <c r="I92" s="77">
        <f>I80+13</f>
        <v>79</v>
      </c>
      <c r="J92" s="90">
        <f t="shared" si="37"/>
        <v>2024</v>
      </c>
      <c r="K92" s="91">
        <f t="shared" si="24"/>
        <v>45292</v>
      </c>
    </row>
    <row r="93" spans="2:11" outlineLevel="1">
      <c r="B93" s="95">
        <f t="shared" si="34"/>
        <v>45323</v>
      </c>
      <c r="C93" s="92">
        <f>IF(F93&lt;&gt;0,-INDEX([8]Delta!$F$1:$EE$996,$L$20,$I93),0)</f>
        <v>27835.921935364604</v>
      </c>
      <c r="D93" s="88">
        <f>IF(ISNUMBER($F93),VLOOKUP($J93,'Table 1'!$B$13:$C$33,2,FALSE)/12*1000*Study_MW,"")</f>
        <v>0</v>
      </c>
      <c r="E93" s="88">
        <f t="shared" si="35"/>
        <v>27835.921935364604</v>
      </c>
      <c r="F93" s="92">
        <f>INDEX([8]Delta!$F$1:$EE$996,$L$21,$I93)</f>
        <v>1481.03</v>
      </c>
      <c r="G93" s="93">
        <f t="shared" si="36"/>
        <v>18.794975075025221</v>
      </c>
      <c r="I93" s="94">
        <f t="shared" si="23"/>
        <v>80</v>
      </c>
      <c r="J93" s="90">
        <f t="shared" si="37"/>
        <v>2024</v>
      </c>
      <c r="K93" s="95">
        <f t="shared" si="24"/>
        <v>45323</v>
      </c>
    </row>
    <row r="94" spans="2:11" outlineLevel="1">
      <c r="B94" s="95">
        <f t="shared" si="34"/>
        <v>45352</v>
      </c>
      <c r="C94" s="92">
        <f>IF(F94&lt;&gt;0,-INDEX([8]Delta!$F$1:$EE$996,$L$20,$I94),0)</f>
        <v>41391.378780469298</v>
      </c>
      <c r="D94" s="88">
        <f>IF(ISNUMBER($F94),VLOOKUP($J94,'Table 1'!$B$13:$C$33,2,FALSE)/12*1000*Study_MW,"")</f>
        <v>0</v>
      </c>
      <c r="E94" s="88">
        <f t="shared" si="35"/>
        <v>41391.378780469298</v>
      </c>
      <c r="F94" s="92">
        <f>INDEX([8]Delta!$F$1:$EE$996,$L$21,$I94)</f>
        <v>2227.1329999999998</v>
      </c>
      <c r="G94" s="93">
        <f t="shared" si="36"/>
        <v>18.58505027785467</v>
      </c>
      <c r="I94" s="94">
        <f t="shared" si="23"/>
        <v>81</v>
      </c>
      <c r="J94" s="90">
        <f t="shared" si="37"/>
        <v>2024</v>
      </c>
      <c r="K94" s="95">
        <f t="shared" si="24"/>
        <v>45352</v>
      </c>
    </row>
    <row r="95" spans="2:11" outlineLevel="1">
      <c r="B95" s="95">
        <f t="shared" si="34"/>
        <v>45383</v>
      </c>
      <c r="C95" s="92">
        <f>IF(F95&lt;&gt;0,-INDEX([8]Delta!$F$1:$EE$996,$L$20,$I95),0)</f>
        <v>40594.675225332379</v>
      </c>
      <c r="D95" s="88">
        <f>IF(ISNUMBER($F95),VLOOKUP($J95,'Table 1'!$B$13:$C$33,2,FALSE)/12*1000*Study_MW,"")</f>
        <v>0</v>
      </c>
      <c r="E95" s="88">
        <f t="shared" si="35"/>
        <v>40594.675225332379</v>
      </c>
      <c r="F95" s="92">
        <f>INDEX([8]Delta!$F$1:$EE$996,$L$21,$I95)</f>
        <v>2572.35</v>
      </c>
      <c r="G95" s="93">
        <f t="shared" si="36"/>
        <v>15.781163226362034</v>
      </c>
      <c r="I95" s="94">
        <f t="shared" si="23"/>
        <v>82</v>
      </c>
      <c r="J95" s="90">
        <f t="shared" si="37"/>
        <v>2024</v>
      </c>
      <c r="K95" s="95">
        <f t="shared" si="24"/>
        <v>45383</v>
      </c>
    </row>
    <row r="96" spans="2:11" outlineLevel="1">
      <c r="B96" s="95">
        <f t="shared" si="34"/>
        <v>45413</v>
      </c>
      <c r="C96" s="92">
        <f>IF(F96&lt;&gt;0,-INDEX([8]Delta!$F$1:$EE$996,$L$20,$I96),0)</f>
        <v>59198.998181059957</v>
      </c>
      <c r="D96" s="88">
        <f>IF(ISNUMBER($F96),VLOOKUP($J96,'Table 1'!$B$13:$C$33,2,FALSE)/12*1000*Study_MW,"")</f>
        <v>0</v>
      </c>
      <c r="E96" s="88">
        <f t="shared" si="35"/>
        <v>59198.998181059957</v>
      </c>
      <c r="F96" s="92">
        <f>INDEX([8]Delta!$F$1:$EE$996,$L$21,$I96)</f>
        <v>2977.674</v>
      </c>
      <c r="G96" s="93">
        <f t="shared" si="36"/>
        <v>19.880953449256015</v>
      </c>
      <c r="I96" s="94">
        <f t="shared" si="23"/>
        <v>83</v>
      </c>
      <c r="J96" s="90">
        <f t="shared" si="37"/>
        <v>2024</v>
      </c>
      <c r="K96" s="95">
        <f t="shared" si="24"/>
        <v>45413</v>
      </c>
    </row>
    <row r="97" spans="2:11" outlineLevel="1">
      <c r="B97" s="95">
        <f t="shared" si="34"/>
        <v>45444</v>
      </c>
      <c r="C97" s="92">
        <f>IF(F97&lt;&gt;0,-INDEX([8]Delta!$F$1:$EE$996,$L$20,$I97),0)</f>
        <v>61189.622045099735</v>
      </c>
      <c r="D97" s="88">
        <f>IF(ISNUMBER($F97),VLOOKUP($J97,'Table 1'!$B$13:$C$33,2,FALSE)/12*1000*Study_MW,"")</f>
        <v>0</v>
      </c>
      <c r="E97" s="88">
        <f t="shared" si="35"/>
        <v>61189.622045099735</v>
      </c>
      <c r="F97" s="92">
        <f>INDEX([8]Delta!$F$1:$EE$996,$L$21,$I97)</f>
        <v>3163.47</v>
      </c>
      <c r="G97" s="93">
        <f t="shared" si="36"/>
        <v>19.342564350254541</v>
      </c>
      <c r="I97" s="94">
        <f t="shared" ref="I97:I103" si="38">I85+13</f>
        <v>84</v>
      </c>
      <c r="J97" s="90">
        <f t="shared" si="37"/>
        <v>2024</v>
      </c>
      <c r="K97" s="95">
        <f t="shared" ref="K97:K160" si="39">IF(ISNUMBER(F97),IF(F97&lt;&gt;0,B97,""),"")</f>
        <v>45444</v>
      </c>
    </row>
    <row r="98" spans="2:11" outlineLevel="1">
      <c r="B98" s="95">
        <f t="shared" si="34"/>
        <v>45474</v>
      </c>
      <c r="C98" s="92">
        <f>IF(F98&lt;&gt;0,-INDEX([8]Delta!$F$1:$EE$996,$L$20,$I98),0)</f>
        <v>72547.198852390051</v>
      </c>
      <c r="D98" s="88">
        <f>IF(ISNUMBER($F98),VLOOKUP($J98,'Table 1'!$B$13:$C$33,2,FALSE)/12*1000*Study_MW,"")</f>
        <v>0</v>
      </c>
      <c r="E98" s="88">
        <f t="shared" si="35"/>
        <v>72547.198852390051</v>
      </c>
      <c r="F98" s="92">
        <f>INDEX([8]Delta!$F$1:$EE$996,$L$21,$I98)</f>
        <v>2863.3150000000001</v>
      </c>
      <c r="G98" s="93">
        <f t="shared" si="36"/>
        <v>25.336785806797383</v>
      </c>
      <c r="I98" s="94">
        <f t="shared" si="38"/>
        <v>85</v>
      </c>
      <c r="J98" s="90">
        <f t="shared" si="37"/>
        <v>2024</v>
      </c>
      <c r="K98" s="95">
        <f t="shared" si="39"/>
        <v>45474</v>
      </c>
    </row>
    <row r="99" spans="2:11" outlineLevel="1">
      <c r="B99" s="95">
        <f t="shared" si="34"/>
        <v>45505</v>
      </c>
      <c r="C99" s="92">
        <f>IF(F99&lt;&gt;0,-INDEX([8]Delta!$F$1:$EE$996,$L$20,$I99),0)</f>
        <v>66089.517449945211</v>
      </c>
      <c r="D99" s="88">
        <f>IF(ISNUMBER($F99),VLOOKUP($J99,'Table 1'!$B$13:$C$33,2,FALSE)/12*1000*Study_MW,"")</f>
        <v>0</v>
      </c>
      <c r="E99" s="88">
        <f t="shared" si="35"/>
        <v>66089.517449945211</v>
      </c>
      <c r="F99" s="92">
        <f>INDEX([8]Delta!$F$1:$EE$996,$L$21,$I99)</f>
        <v>2868.027</v>
      </c>
      <c r="G99" s="93">
        <f t="shared" si="36"/>
        <v>23.043547864070042</v>
      </c>
      <c r="I99" s="94">
        <f t="shared" si="38"/>
        <v>86</v>
      </c>
      <c r="J99" s="90">
        <f t="shared" si="37"/>
        <v>2024</v>
      </c>
      <c r="K99" s="95">
        <f t="shared" si="39"/>
        <v>45505</v>
      </c>
    </row>
    <row r="100" spans="2:11" outlineLevel="1">
      <c r="B100" s="95">
        <f t="shared" si="34"/>
        <v>45536</v>
      </c>
      <c r="C100" s="92">
        <f>IF(F100&lt;&gt;0,-INDEX([8]Delta!$F$1:$EE$996,$L$20,$I100),0)</f>
        <v>52127.853465124965</v>
      </c>
      <c r="D100" s="88">
        <f>IF(ISNUMBER($F100),VLOOKUP($J100,'Table 1'!$B$13:$C$33,2,FALSE)/12*1000*Study_MW,"")</f>
        <v>0</v>
      </c>
      <c r="E100" s="88">
        <f t="shared" si="35"/>
        <v>52127.853465124965</v>
      </c>
      <c r="F100" s="92">
        <f>INDEX([8]Delta!$F$1:$EE$996,$L$21,$I100)</f>
        <v>2528.13</v>
      </c>
      <c r="G100" s="93">
        <f t="shared" si="36"/>
        <v>20.619134880375995</v>
      </c>
      <c r="I100" s="94">
        <f t="shared" si="38"/>
        <v>87</v>
      </c>
      <c r="J100" s="90">
        <f t="shared" si="37"/>
        <v>2024</v>
      </c>
      <c r="K100" s="95">
        <f t="shared" si="39"/>
        <v>45536</v>
      </c>
    </row>
    <row r="101" spans="2:11" outlineLevel="1">
      <c r="B101" s="95">
        <f t="shared" si="34"/>
        <v>45566</v>
      </c>
      <c r="C101" s="92">
        <f>IF(F101&lt;&gt;0,-INDEX([8]Delta!$F$1:$EE$996,$L$20,$I101),0)</f>
        <v>42828.199457600713</v>
      </c>
      <c r="D101" s="88">
        <f>IF(ISNUMBER($F101),VLOOKUP($J101,'Table 1'!$B$13:$C$33,2,FALSE)/12*1000*Study_MW,"")</f>
        <v>0</v>
      </c>
      <c r="E101" s="88">
        <f t="shared" si="35"/>
        <v>42828.199457600713</v>
      </c>
      <c r="F101" s="92">
        <f>INDEX([8]Delta!$F$1:$EE$996,$L$21,$I101)</f>
        <v>2049.627</v>
      </c>
      <c r="G101" s="93">
        <f t="shared" si="36"/>
        <v>20.89560659456609</v>
      </c>
      <c r="I101" s="94">
        <f t="shared" si="38"/>
        <v>88</v>
      </c>
      <c r="J101" s="90">
        <f t="shared" si="37"/>
        <v>2024</v>
      </c>
      <c r="K101" s="95">
        <f t="shared" si="39"/>
        <v>45566</v>
      </c>
    </row>
    <row r="102" spans="2:11" outlineLevel="1">
      <c r="B102" s="95">
        <f t="shared" si="34"/>
        <v>45597</v>
      </c>
      <c r="C102" s="92">
        <f>IF(F102&lt;&gt;0,-INDEX([8]Delta!$F$1:$EE$996,$L$20,$I102),0)</f>
        <v>25444.033295512199</v>
      </c>
      <c r="D102" s="88">
        <f>IF(ISNUMBER($F102),VLOOKUP($J102,'Table 1'!$B$13:$C$33,2,FALSE)/12*1000*Study_MW,"")</f>
        <v>0</v>
      </c>
      <c r="E102" s="88">
        <f t="shared" si="35"/>
        <v>25444.033295512199</v>
      </c>
      <c r="F102" s="92">
        <f>INDEX([8]Delta!$F$1:$EE$996,$L$21,$I102)</f>
        <v>1380.45</v>
      </c>
      <c r="G102" s="93">
        <f t="shared" si="36"/>
        <v>18.431694951292837</v>
      </c>
      <c r="I102" s="94">
        <f t="shared" si="38"/>
        <v>89</v>
      </c>
      <c r="J102" s="90">
        <f t="shared" si="37"/>
        <v>2024</v>
      </c>
      <c r="K102" s="95">
        <f t="shared" si="39"/>
        <v>45597</v>
      </c>
    </row>
    <row r="103" spans="2:11" outlineLevel="1">
      <c r="B103" s="99">
        <f t="shared" si="34"/>
        <v>45627</v>
      </c>
      <c r="C103" s="96">
        <f>IF(F103&lt;&gt;0,-INDEX([8]Delta!$F$1:$EE$996,$L$20,$I103),0)</f>
        <v>25664.083942621946</v>
      </c>
      <c r="D103" s="97">
        <f>IF(ISNUMBER($F103),VLOOKUP($J103,'Table 1'!$B$13:$C$33,2,FALSE)/12*1000*Study_MW,"")</f>
        <v>0</v>
      </c>
      <c r="E103" s="97">
        <f t="shared" si="35"/>
        <v>25664.083942621946</v>
      </c>
      <c r="F103" s="96">
        <f>INDEX([8]Delta!$F$1:$EE$996,$L$21,$I103)</f>
        <v>1064.9739999999999</v>
      </c>
      <c r="G103" s="98">
        <f t="shared" si="36"/>
        <v>24.098319717309483</v>
      </c>
      <c r="I103" s="81">
        <f t="shared" si="38"/>
        <v>90</v>
      </c>
      <c r="J103" s="90">
        <f t="shared" si="37"/>
        <v>2024</v>
      </c>
      <c r="K103" s="99">
        <f t="shared" si="39"/>
        <v>45627</v>
      </c>
    </row>
    <row r="104" spans="2:11" outlineLevel="1">
      <c r="B104" s="91">
        <f t="shared" si="34"/>
        <v>45658</v>
      </c>
      <c r="C104" s="86">
        <f>IF(F104&lt;&gt;0,-INDEX([8]Delta!$F$1:$EE$996,$L$20,$I104),0)</f>
        <v>33051.796318143606</v>
      </c>
      <c r="D104" s="87">
        <f>IF(ISNUMBER($F104),VLOOKUP($J104,'Table 1'!$B$13:$C$33,2,FALSE)/12*1000*Study_MW,"")</f>
        <v>0</v>
      </c>
      <c r="E104" s="87">
        <f t="shared" si="35"/>
        <v>33051.796318143606</v>
      </c>
      <c r="F104" s="86">
        <f>INDEX([8]Delta!$F$1:$EE$996,$L$21,$I104)</f>
        <v>1271.3720000000001</v>
      </c>
      <c r="G104" s="89">
        <f t="shared" si="36"/>
        <v>25.99695157526169</v>
      </c>
      <c r="I104" s="77">
        <f>I92+13</f>
        <v>92</v>
      </c>
      <c r="J104" s="90">
        <f t="shared" si="37"/>
        <v>2025</v>
      </c>
      <c r="K104" s="91">
        <f t="shared" si="39"/>
        <v>45658</v>
      </c>
    </row>
    <row r="105" spans="2:11" outlineLevel="1">
      <c r="B105" s="95">
        <f t="shared" si="34"/>
        <v>45689</v>
      </c>
      <c r="C105" s="92">
        <f>IF(F105&lt;&gt;0,-INDEX([8]Delta!$F$1:$EE$996,$L$20,$I105),0)</f>
        <v>29079.153309762478</v>
      </c>
      <c r="D105" s="88">
        <f>IF(ISNUMBER($F105),VLOOKUP($J105,'Table 1'!$B$13:$C$33,2,FALSE)/12*1000*Study_MW,"")</f>
        <v>0</v>
      </c>
      <c r="E105" s="88">
        <f t="shared" si="35"/>
        <v>29079.153309762478</v>
      </c>
      <c r="F105" s="92">
        <f>INDEX([8]Delta!$F$1:$EE$996,$L$21,$I105)</f>
        <v>1422.876</v>
      </c>
      <c r="G105" s="93">
        <f t="shared" si="36"/>
        <v>20.43688509031179</v>
      </c>
      <c r="I105" s="94">
        <f t="shared" ref="I105:I127" si="40">I93+13</f>
        <v>93</v>
      </c>
      <c r="J105" s="90">
        <f t="shared" si="37"/>
        <v>2025</v>
      </c>
      <c r="K105" s="95">
        <f t="shared" si="39"/>
        <v>45689</v>
      </c>
    </row>
    <row r="106" spans="2:11" outlineLevel="1">
      <c r="B106" s="95">
        <f t="shared" si="34"/>
        <v>45717</v>
      </c>
      <c r="C106" s="92">
        <f>IF(F106&lt;&gt;0,-INDEX([8]Delta!$F$1:$EE$996,$L$20,$I106),0)</f>
        <v>43008.490290299058</v>
      </c>
      <c r="D106" s="88">
        <f>IF(ISNUMBER($F106),VLOOKUP($J106,'Table 1'!$B$13:$C$33,2,FALSE)/12*1000*Study_MW,"")</f>
        <v>0</v>
      </c>
      <c r="E106" s="88">
        <f t="shared" si="35"/>
        <v>43008.490290299058</v>
      </c>
      <c r="F106" s="92">
        <f>INDEX([8]Delta!$F$1:$EE$996,$L$21,$I106)</f>
        <v>2216.0659999999998</v>
      </c>
      <c r="G106" s="93">
        <f t="shared" si="36"/>
        <v>19.407585464647291</v>
      </c>
      <c r="I106" s="94">
        <f t="shared" si="40"/>
        <v>94</v>
      </c>
      <c r="J106" s="90">
        <f t="shared" si="37"/>
        <v>2025</v>
      </c>
      <c r="K106" s="95">
        <f t="shared" si="39"/>
        <v>45717</v>
      </c>
    </row>
    <row r="107" spans="2:11" outlineLevel="1">
      <c r="B107" s="95">
        <f t="shared" si="34"/>
        <v>45748</v>
      </c>
      <c r="C107" s="92">
        <f>IF(F107&lt;&gt;0,-INDEX([8]Delta!$F$1:$EE$996,$L$20,$I107),0)</f>
        <v>46682.369404956698</v>
      </c>
      <c r="D107" s="88">
        <f>IF(ISNUMBER($F107),VLOOKUP($J107,'Table 1'!$B$13:$C$33,2,FALSE)/12*1000*Study_MW,"")</f>
        <v>0</v>
      </c>
      <c r="E107" s="88">
        <f t="shared" si="35"/>
        <v>46682.369404956698</v>
      </c>
      <c r="F107" s="92">
        <f>INDEX([8]Delta!$F$1:$EE$996,$L$21,$I107)</f>
        <v>2559.48</v>
      </c>
      <c r="G107" s="93">
        <f t="shared" si="36"/>
        <v>18.239005346772274</v>
      </c>
      <c r="I107" s="94">
        <f t="shared" si="40"/>
        <v>95</v>
      </c>
      <c r="J107" s="90">
        <f t="shared" si="37"/>
        <v>2025</v>
      </c>
      <c r="K107" s="95">
        <f t="shared" si="39"/>
        <v>45748</v>
      </c>
    </row>
    <row r="108" spans="2:11" outlineLevel="1">
      <c r="B108" s="95">
        <f t="shared" si="34"/>
        <v>45778</v>
      </c>
      <c r="C108" s="92">
        <f>IF(F108&lt;&gt;0,-INDEX([8]Delta!$F$1:$EE$996,$L$20,$I108),0)</f>
        <v>56861.576489061117</v>
      </c>
      <c r="D108" s="88">
        <f>IF(ISNUMBER($F108),VLOOKUP($J108,'Table 1'!$B$13:$C$33,2,FALSE)/12*1000*Study_MW,"")</f>
        <v>0</v>
      </c>
      <c r="E108" s="88">
        <f t="shared" si="35"/>
        <v>56861.576489061117</v>
      </c>
      <c r="F108" s="92">
        <f>INDEX([8]Delta!$F$1:$EE$996,$L$21,$I108)</f>
        <v>2962.7939999999999</v>
      </c>
      <c r="G108" s="93">
        <f t="shared" si="36"/>
        <v>19.191876481814504</v>
      </c>
      <c r="I108" s="94">
        <f t="shared" si="40"/>
        <v>96</v>
      </c>
      <c r="J108" s="90">
        <f t="shared" si="37"/>
        <v>2025</v>
      </c>
      <c r="K108" s="95">
        <f t="shared" si="39"/>
        <v>45778</v>
      </c>
    </row>
    <row r="109" spans="2:11" outlineLevel="1">
      <c r="B109" s="95">
        <f t="shared" si="34"/>
        <v>45809</v>
      </c>
      <c r="C109" s="92">
        <f>IF(F109&lt;&gt;0,-INDEX([8]Delta!$F$1:$EE$996,$L$20,$I109),0)</f>
        <v>62458.499314069748</v>
      </c>
      <c r="D109" s="88">
        <f>IF(ISNUMBER($F109),VLOOKUP($J109,'Table 1'!$B$13:$C$33,2,FALSE)/12*1000*Study_MW,"")</f>
        <v>0</v>
      </c>
      <c r="E109" s="88">
        <f t="shared" si="35"/>
        <v>62458.499314069748</v>
      </c>
      <c r="F109" s="92">
        <f>INDEX([8]Delta!$F$1:$EE$996,$L$21,$I109)</f>
        <v>3147.63</v>
      </c>
      <c r="G109" s="93">
        <f t="shared" si="36"/>
        <v>19.84302453403664</v>
      </c>
      <c r="I109" s="94">
        <f t="shared" si="40"/>
        <v>97</v>
      </c>
      <c r="J109" s="90">
        <f t="shared" si="37"/>
        <v>2025</v>
      </c>
      <c r="K109" s="95">
        <f t="shared" si="39"/>
        <v>45809</v>
      </c>
    </row>
    <row r="110" spans="2:11" outlineLevel="1">
      <c r="B110" s="95">
        <f t="shared" si="34"/>
        <v>45839</v>
      </c>
      <c r="C110" s="92">
        <f>IF(F110&lt;&gt;0,-INDEX([8]Delta!$F$1:$EE$996,$L$20,$I110),0)</f>
        <v>76592.698939114809</v>
      </c>
      <c r="D110" s="88">
        <f>IF(ISNUMBER($F110),VLOOKUP($J110,'Table 1'!$B$13:$C$33,2,FALSE)/12*1000*Study_MW,"")</f>
        <v>0</v>
      </c>
      <c r="E110" s="88">
        <f t="shared" si="35"/>
        <v>76592.698939114809</v>
      </c>
      <c r="F110" s="92">
        <f>INDEX([8]Delta!$F$1:$EE$996,$L$21,$I110)</f>
        <v>2849.0239999999999</v>
      </c>
      <c r="G110" s="93">
        <f t="shared" si="36"/>
        <v>26.883837742017903</v>
      </c>
      <c r="I110" s="94">
        <f t="shared" si="40"/>
        <v>98</v>
      </c>
      <c r="J110" s="90">
        <f t="shared" si="37"/>
        <v>2025</v>
      </c>
      <c r="K110" s="95">
        <f t="shared" si="39"/>
        <v>45839</v>
      </c>
    </row>
    <row r="111" spans="2:11" outlineLevel="1">
      <c r="B111" s="95">
        <f t="shared" si="34"/>
        <v>45870</v>
      </c>
      <c r="C111" s="92">
        <f>IF(F111&lt;&gt;0,-INDEX([8]Delta!$F$1:$EE$996,$L$20,$I111),0)</f>
        <v>73995.239900231361</v>
      </c>
      <c r="D111" s="88">
        <f>IF(ISNUMBER($F111),VLOOKUP($J111,'Table 1'!$B$13:$C$33,2,FALSE)/12*1000*Study_MW,"")</f>
        <v>0</v>
      </c>
      <c r="E111" s="88">
        <f t="shared" si="35"/>
        <v>73995.239900231361</v>
      </c>
      <c r="F111" s="92">
        <f>INDEX([8]Delta!$F$1:$EE$996,$L$21,$I111)</f>
        <v>2853.7049999999999</v>
      </c>
      <c r="G111" s="93">
        <f t="shared" si="36"/>
        <v>25.929533676477199</v>
      </c>
      <c r="I111" s="94">
        <f t="shared" si="40"/>
        <v>99</v>
      </c>
      <c r="J111" s="90">
        <f t="shared" si="37"/>
        <v>2025</v>
      </c>
      <c r="K111" s="95">
        <f t="shared" si="39"/>
        <v>45870</v>
      </c>
    </row>
    <row r="112" spans="2:11" outlineLevel="1">
      <c r="B112" s="95">
        <f t="shared" si="34"/>
        <v>45901</v>
      </c>
      <c r="C112" s="92">
        <f>IF(F112&lt;&gt;0,-INDEX([8]Delta!$F$1:$EE$996,$L$20,$I112),0)</f>
        <v>51730.926663666964</v>
      </c>
      <c r="D112" s="88">
        <f>IF(ISNUMBER($F112),VLOOKUP($J112,'Table 1'!$B$13:$C$33,2,FALSE)/12*1000*Study_MW,"")</f>
        <v>0</v>
      </c>
      <c r="E112" s="88">
        <f t="shared" si="35"/>
        <v>51730.926663666964</v>
      </c>
      <c r="F112" s="92">
        <f>INDEX([8]Delta!$F$1:$EE$996,$L$21,$I112)</f>
        <v>2515.44</v>
      </c>
      <c r="G112" s="93">
        <f t="shared" si="36"/>
        <v>20.565359008231944</v>
      </c>
      <c r="I112" s="94">
        <f t="shared" si="40"/>
        <v>100</v>
      </c>
      <c r="J112" s="90">
        <f t="shared" si="37"/>
        <v>2025</v>
      </c>
      <c r="K112" s="95">
        <f t="shared" si="39"/>
        <v>45901</v>
      </c>
    </row>
    <row r="113" spans="2:11" outlineLevel="1">
      <c r="B113" s="95">
        <f t="shared" si="34"/>
        <v>45931</v>
      </c>
      <c r="C113" s="92">
        <f>IF(F113&lt;&gt;0,-INDEX([8]Delta!$F$1:$EE$996,$L$20,$I113),0)</f>
        <v>43090.370367616415</v>
      </c>
      <c r="D113" s="88">
        <f>IF(ISNUMBER($F113),VLOOKUP($J113,'Table 1'!$B$13:$C$33,2,FALSE)/12*1000*Study_MW,"")</f>
        <v>0</v>
      </c>
      <c r="E113" s="88">
        <f t="shared" si="35"/>
        <v>43090.370367616415</v>
      </c>
      <c r="F113" s="92">
        <f>INDEX([8]Delta!$F$1:$EE$996,$L$21,$I113)</f>
        <v>2039.3969999999999</v>
      </c>
      <c r="G113" s="93">
        <f t="shared" si="36"/>
        <v>21.128976049104914</v>
      </c>
      <c r="I113" s="94">
        <f t="shared" si="40"/>
        <v>101</v>
      </c>
      <c r="J113" s="90">
        <f t="shared" si="37"/>
        <v>2025</v>
      </c>
      <c r="K113" s="95">
        <f t="shared" si="39"/>
        <v>45931</v>
      </c>
    </row>
    <row r="114" spans="2:11" outlineLevel="1">
      <c r="B114" s="95">
        <f t="shared" si="34"/>
        <v>45962</v>
      </c>
      <c r="C114" s="92">
        <f>IF(F114&lt;&gt;0,-INDEX([8]Delta!$F$1:$EE$996,$L$20,$I114),0)</f>
        <v>26571.3513648808</v>
      </c>
      <c r="D114" s="88">
        <f>IF(ISNUMBER($F114),VLOOKUP($J114,'Table 1'!$B$13:$C$33,2,FALSE)/12*1000*Study_MW,"")</f>
        <v>0</v>
      </c>
      <c r="E114" s="88">
        <f t="shared" si="35"/>
        <v>26571.3513648808</v>
      </c>
      <c r="F114" s="92">
        <f>INDEX([8]Delta!$F$1:$EE$996,$L$21,$I114)</f>
        <v>1373.61</v>
      </c>
      <c r="G114" s="93">
        <f t="shared" si="36"/>
        <v>19.344174376191788</v>
      </c>
      <c r="I114" s="94">
        <f t="shared" si="40"/>
        <v>102</v>
      </c>
      <c r="J114" s="90">
        <f t="shared" si="37"/>
        <v>2025</v>
      </c>
      <c r="K114" s="95">
        <f t="shared" si="39"/>
        <v>45962</v>
      </c>
    </row>
    <row r="115" spans="2:11" outlineLevel="1">
      <c r="B115" s="99">
        <f t="shared" si="34"/>
        <v>45992</v>
      </c>
      <c r="C115" s="96">
        <f>IF(F115&lt;&gt;0,-INDEX([8]Delta!$F$1:$EE$996,$L$20,$I115),0)</f>
        <v>23855.393685311079</v>
      </c>
      <c r="D115" s="97">
        <f>IF(ISNUMBER($F115),VLOOKUP($J115,'Table 1'!$B$13:$C$33,2,FALSE)/12*1000*Study_MW,"")</f>
        <v>0</v>
      </c>
      <c r="E115" s="97">
        <f t="shared" si="35"/>
        <v>23855.393685311079</v>
      </c>
      <c r="F115" s="96">
        <f>INDEX([8]Delta!$F$1:$EE$996,$L$21,$I115)</f>
        <v>1059.7349999999999</v>
      </c>
      <c r="G115" s="98">
        <f t="shared" si="36"/>
        <v>22.51071606138429</v>
      </c>
      <c r="I115" s="81">
        <f t="shared" si="40"/>
        <v>103</v>
      </c>
      <c r="J115" s="90">
        <f t="shared" si="37"/>
        <v>2025</v>
      </c>
      <c r="K115" s="99">
        <f t="shared" si="39"/>
        <v>45992</v>
      </c>
    </row>
    <row r="116" spans="2:11" outlineLevel="1">
      <c r="B116" s="91">
        <f t="shared" si="34"/>
        <v>46023</v>
      </c>
      <c r="C116" s="86">
        <f>IF(F116&lt;&gt;0,-INDEX([8]Delta!$F$1:$EE$996,$L$20,$I116),0)</f>
        <v>32197.980797111988</v>
      </c>
      <c r="D116" s="87">
        <f>IF(ISNUMBER($F116),VLOOKUP($J116,'Table 1'!$B$13:$C$33,2,FALSE)/12*1000*Study_MW,"")</f>
        <v>0</v>
      </c>
      <c r="E116" s="87">
        <f t="shared" si="35"/>
        <v>32197.980797111988</v>
      </c>
      <c r="F116" s="86">
        <f>INDEX([8]Delta!$F$1:$EE$996,$L$21,$I116)</f>
        <v>1265.0170000000001</v>
      </c>
      <c r="G116" s="89">
        <f t="shared" si="36"/>
        <v>25.45260719588115</v>
      </c>
      <c r="I116" s="77">
        <f>I104+13</f>
        <v>105</v>
      </c>
      <c r="J116" s="90">
        <f t="shared" si="37"/>
        <v>2026</v>
      </c>
      <c r="K116" s="91">
        <f t="shared" si="39"/>
        <v>46023</v>
      </c>
    </row>
    <row r="117" spans="2:11" outlineLevel="1">
      <c r="B117" s="95">
        <f t="shared" si="34"/>
        <v>46054</v>
      </c>
      <c r="C117" s="92">
        <f>IF(F117&lt;&gt;0,-INDEX([8]Delta!$F$1:$EE$996,$L$20,$I117),0)</f>
        <v>30833.791928082705</v>
      </c>
      <c r="D117" s="88">
        <f>IF(ISNUMBER($F117),VLOOKUP($J117,'Table 1'!$B$13:$C$33,2,FALSE)/12*1000*Study_MW,"")</f>
        <v>0</v>
      </c>
      <c r="E117" s="88">
        <f t="shared" si="35"/>
        <v>30833.791928082705</v>
      </c>
      <c r="F117" s="92">
        <f>INDEX([8]Delta!$F$1:$EE$996,$L$21,$I117)</f>
        <v>1415.7639999999999</v>
      </c>
      <c r="G117" s="93">
        <f t="shared" si="36"/>
        <v>21.778906603136331</v>
      </c>
      <c r="I117" s="94">
        <f t="shared" si="40"/>
        <v>106</v>
      </c>
      <c r="J117" s="90">
        <f t="shared" si="37"/>
        <v>2026</v>
      </c>
      <c r="K117" s="95">
        <f t="shared" si="39"/>
        <v>46054</v>
      </c>
    </row>
    <row r="118" spans="2:11" outlineLevel="1">
      <c r="B118" s="95">
        <f t="shared" si="34"/>
        <v>46082</v>
      </c>
      <c r="C118" s="92">
        <f>IF(F118&lt;&gt;0,-INDEX([8]Delta!$F$1:$EE$996,$L$20,$I118),0)</f>
        <v>45059.907542780042</v>
      </c>
      <c r="D118" s="88">
        <f>IF(ISNUMBER($F118),VLOOKUP($J118,'Table 1'!$B$13:$C$33,2,FALSE)/12*1000*Study_MW,"")</f>
        <v>0</v>
      </c>
      <c r="E118" s="88">
        <f t="shared" si="35"/>
        <v>45059.907542780042</v>
      </c>
      <c r="F118" s="92">
        <f>INDEX([8]Delta!$F$1:$EE$996,$L$21,$I118)</f>
        <v>2204.9369999999999</v>
      </c>
      <c r="G118" s="93">
        <f t="shared" si="36"/>
        <v>20.435916102265072</v>
      </c>
      <c r="I118" s="94">
        <f t="shared" si="40"/>
        <v>107</v>
      </c>
      <c r="J118" s="90">
        <f t="shared" si="37"/>
        <v>2026</v>
      </c>
      <c r="K118" s="95">
        <f t="shared" si="39"/>
        <v>46082</v>
      </c>
    </row>
    <row r="119" spans="2:11" outlineLevel="1">
      <c r="B119" s="95">
        <f t="shared" si="34"/>
        <v>46113</v>
      </c>
      <c r="C119" s="92">
        <f>IF(F119&lt;&gt;0,-INDEX([8]Delta!$F$1:$EE$996,$L$20,$I119),0)</f>
        <v>49568.124745875597</v>
      </c>
      <c r="D119" s="88">
        <f>IF(ISNUMBER($F119),VLOOKUP($J119,'Table 1'!$B$13:$C$33,2,FALSE)/12*1000*Study_MW,"")</f>
        <v>0</v>
      </c>
      <c r="E119" s="88">
        <f t="shared" si="35"/>
        <v>49568.124745875597</v>
      </c>
      <c r="F119" s="92">
        <f>INDEX([8]Delta!$F$1:$EE$996,$L$21,$I119)</f>
        <v>2546.6999999999998</v>
      </c>
      <c r="G119" s="93">
        <f t="shared" si="36"/>
        <v>19.463668569472492</v>
      </c>
      <c r="I119" s="94">
        <f t="shared" si="40"/>
        <v>108</v>
      </c>
      <c r="J119" s="90">
        <f t="shared" si="37"/>
        <v>2026</v>
      </c>
      <c r="K119" s="95">
        <f t="shared" si="39"/>
        <v>46113</v>
      </c>
    </row>
    <row r="120" spans="2:11" outlineLevel="1">
      <c r="B120" s="95">
        <f t="shared" si="34"/>
        <v>46143</v>
      </c>
      <c r="C120" s="92">
        <f>IF(F120&lt;&gt;0,-INDEX([8]Delta!$F$1:$EE$996,$L$20,$I120),0)</f>
        <v>60320.731800451875</v>
      </c>
      <c r="D120" s="88">
        <f>IF(ISNUMBER($F120),VLOOKUP($J120,'Table 1'!$B$13:$C$33,2,FALSE)/12*1000*Study_MW,"")</f>
        <v>0</v>
      </c>
      <c r="E120" s="88">
        <f t="shared" si="35"/>
        <v>60320.731800451875</v>
      </c>
      <c r="F120" s="92">
        <f>INDEX([8]Delta!$F$1:$EE$996,$L$21,$I120)</f>
        <v>2948.0070000000001</v>
      </c>
      <c r="G120" s="93">
        <f t="shared" si="36"/>
        <v>20.461529365585587</v>
      </c>
      <c r="I120" s="94">
        <f t="shared" si="40"/>
        <v>109</v>
      </c>
      <c r="J120" s="90">
        <f t="shared" si="37"/>
        <v>2026</v>
      </c>
      <c r="K120" s="95">
        <f t="shared" si="39"/>
        <v>46143</v>
      </c>
    </row>
    <row r="121" spans="2:11" outlineLevel="1">
      <c r="B121" s="95">
        <f t="shared" si="34"/>
        <v>46174</v>
      </c>
      <c r="C121" s="92">
        <f>IF(F121&lt;&gt;0,-INDEX([8]Delta!$F$1:$EE$996,$L$20,$I121),0)</f>
        <v>62073.237406462431</v>
      </c>
      <c r="D121" s="88">
        <f>IF(ISNUMBER($F121),VLOOKUP($J121,'Table 1'!$B$13:$C$33,2,FALSE)/12*1000*Study_MW,"")</f>
        <v>0</v>
      </c>
      <c r="E121" s="88">
        <f t="shared" si="35"/>
        <v>62073.237406462431</v>
      </c>
      <c r="F121" s="92">
        <f>INDEX([8]Delta!$F$1:$EE$996,$L$21,$I121)</f>
        <v>3131.88</v>
      </c>
      <c r="G121" s="93">
        <f t="shared" si="36"/>
        <v>19.819800696853783</v>
      </c>
      <c r="I121" s="94">
        <f t="shared" si="40"/>
        <v>110</v>
      </c>
      <c r="J121" s="90">
        <f t="shared" si="37"/>
        <v>2026</v>
      </c>
      <c r="K121" s="95">
        <f t="shared" si="39"/>
        <v>46174</v>
      </c>
    </row>
    <row r="122" spans="2:11" outlineLevel="1">
      <c r="B122" s="95">
        <f t="shared" si="34"/>
        <v>46204</v>
      </c>
      <c r="C122" s="92">
        <f>IF(F122&lt;&gt;0,-INDEX([8]Delta!$F$1:$EE$996,$L$20,$I122),0)</f>
        <v>79406.026908606291</v>
      </c>
      <c r="D122" s="88">
        <f>IF(ISNUMBER($F122),VLOOKUP($J122,'Table 1'!$B$13:$C$33,2,FALSE)/12*1000*Study_MW,"")</f>
        <v>0</v>
      </c>
      <c r="E122" s="88">
        <f t="shared" si="35"/>
        <v>79406.026908606291</v>
      </c>
      <c r="F122" s="92">
        <f>INDEX([8]Delta!$F$1:$EE$996,$L$21,$I122)</f>
        <v>2834.7640000000001</v>
      </c>
      <c r="G122" s="93">
        <f t="shared" si="36"/>
        <v>28.011512389957783</v>
      </c>
      <c r="I122" s="94">
        <f t="shared" si="40"/>
        <v>111</v>
      </c>
      <c r="J122" s="90">
        <f t="shared" si="37"/>
        <v>2026</v>
      </c>
      <c r="K122" s="95">
        <f t="shared" si="39"/>
        <v>46204</v>
      </c>
    </row>
    <row r="123" spans="2:11" outlineLevel="1">
      <c r="B123" s="95">
        <f t="shared" si="34"/>
        <v>46235</v>
      </c>
      <c r="C123" s="92">
        <f>IF(F123&lt;&gt;0,-INDEX([8]Delta!$F$1:$EE$996,$L$20,$I123),0)</f>
        <v>73626.849220812321</v>
      </c>
      <c r="D123" s="88">
        <f>IF(ISNUMBER($F123),VLOOKUP($J123,'Table 1'!$B$13:$C$33,2,FALSE)/12*1000*Study_MW,"")</f>
        <v>0</v>
      </c>
      <c r="E123" s="88">
        <f t="shared" si="35"/>
        <v>73626.849220812321</v>
      </c>
      <c r="F123" s="92">
        <f>INDEX([8]Delta!$F$1:$EE$996,$L$21,$I123)</f>
        <v>2839.3519999999999</v>
      </c>
      <c r="G123" s="93">
        <f t="shared" si="36"/>
        <v>25.930863528302346</v>
      </c>
      <c r="I123" s="94">
        <f t="shared" si="40"/>
        <v>112</v>
      </c>
      <c r="J123" s="90">
        <f t="shared" si="37"/>
        <v>2026</v>
      </c>
      <c r="K123" s="95">
        <f t="shared" si="39"/>
        <v>46235</v>
      </c>
    </row>
    <row r="124" spans="2:11" outlineLevel="1">
      <c r="B124" s="95">
        <f t="shared" si="34"/>
        <v>46266</v>
      </c>
      <c r="C124" s="92">
        <f>IF(F124&lt;&gt;0,-INDEX([8]Delta!$F$1:$EE$996,$L$20,$I124),0)</f>
        <v>52659.649717181921</v>
      </c>
      <c r="D124" s="88">
        <f>IF(ISNUMBER($F124),VLOOKUP($J124,'Table 1'!$B$13:$C$33,2,FALSE)/12*1000*Study_MW,"")</f>
        <v>0</v>
      </c>
      <c r="E124" s="88">
        <f t="shared" si="35"/>
        <v>52659.649717181921</v>
      </c>
      <c r="F124" s="92">
        <f>INDEX([8]Delta!$F$1:$EE$996,$L$21,$I124)</f>
        <v>2502.9299999999998</v>
      </c>
      <c r="G124" s="93">
        <f t="shared" si="36"/>
        <v>21.039201942196517</v>
      </c>
      <c r="I124" s="94">
        <f t="shared" si="40"/>
        <v>113</v>
      </c>
      <c r="J124" s="90">
        <f t="shared" si="37"/>
        <v>2026</v>
      </c>
      <c r="K124" s="95">
        <f t="shared" si="39"/>
        <v>46266</v>
      </c>
    </row>
    <row r="125" spans="2:11" outlineLevel="1">
      <c r="B125" s="95">
        <f t="shared" si="34"/>
        <v>46296</v>
      </c>
      <c r="C125" s="92">
        <f>IF(F125&lt;&gt;0,-INDEX([8]Delta!$F$1:$EE$996,$L$20,$I125),0)</f>
        <v>54099.682035684586</v>
      </c>
      <c r="D125" s="88">
        <f>IF(ISNUMBER($F125),VLOOKUP($J125,'Table 1'!$B$13:$C$33,2,FALSE)/12*1000*Study_MW,"")</f>
        <v>0</v>
      </c>
      <c r="E125" s="88">
        <f t="shared" si="35"/>
        <v>54099.682035684586</v>
      </c>
      <c r="F125" s="92">
        <f>INDEX([8]Delta!$F$1:$EE$996,$L$21,$I125)</f>
        <v>2029.105</v>
      </c>
      <c r="G125" s="93">
        <f t="shared" si="36"/>
        <v>26.661844525386606</v>
      </c>
      <c r="I125" s="94">
        <f t="shared" si="40"/>
        <v>114</v>
      </c>
      <c r="J125" s="90">
        <f t="shared" si="37"/>
        <v>2026</v>
      </c>
      <c r="K125" s="95">
        <f t="shared" si="39"/>
        <v>46296</v>
      </c>
    </row>
    <row r="126" spans="2:11" outlineLevel="1">
      <c r="B126" s="95">
        <f t="shared" si="34"/>
        <v>46327</v>
      </c>
      <c r="C126" s="92">
        <f>IF(F126&lt;&gt;0,-INDEX([8]Delta!$F$1:$EE$996,$L$20,$I126),0)</f>
        <v>28395.102483212948</v>
      </c>
      <c r="D126" s="88">
        <f>IF(ISNUMBER($F126),VLOOKUP($J126,'Table 1'!$B$13:$C$33,2,FALSE)/12*1000*Study_MW,"")</f>
        <v>0</v>
      </c>
      <c r="E126" s="88">
        <f t="shared" si="35"/>
        <v>28395.102483212948</v>
      </c>
      <c r="F126" s="92">
        <f>INDEX([8]Delta!$F$1:$EE$996,$L$21,$I126)</f>
        <v>1366.71</v>
      </c>
      <c r="G126" s="93">
        <f t="shared" si="36"/>
        <v>20.77624549700591</v>
      </c>
      <c r="I126" s="94">
        <f t="shared" si="40"/>
        <v>115</v>
      </c>
      <c r="J126" s="90">
        <f t="shared" si="37"/>
        <v>2026</v>
      </c>
      <c r="K126" s="95">
        <f t="shared" si="39"/>
        <v>46327</v>
      </c>
    </row>
    <row r="127" spans="2:11" outlineLevel="1">
      <c r="B127" s="99">
        <f t="shared" si="34"/>
        <v>46357</v>
      </c>
      <c r="C127" s="96">
        <f>IF(F127&lt;&gt;0,-INDEX([8]Delta!$F$1:$EE$996,$L$20,$I127),0)</f>
        <v>23459.465063840151</v>
      </c>
      <c r="D127" s="97">
        <f>IF(ISNUMBER($F127),VLOOKUP($J127,'Table 1'!$B$13:$C$33,2,FALSE)/12*1000*Study_MW,"")</f>
        <v>0</v>
      </c>
      <c r="E127" s="97">
        <f t="shared" si="35"/>
        <v>23459.465063840151</v>
      </c>
      <c r="F127" s="96">
        <f>INDEX([8]Delta!$F$1:$EE$996,$L$21,$I127)</f>
        <v>1054.3720000000001</v>
      </c>
      <c r="G127" s="98">
        <f t="shared" si="36"/>
        <v>22.249704149806853</v>
      </c>
      <c r="I127" s="81">
        <f t="shared" si="40"/>
        <v>116</v>
      </c>
      <c r="J127" s="90">
        <f t="shared" si="37"/>
        <v>2026</v>
      </c>
      <c r="K127" s="99">
        <f t="shared" si="39"/>
        <v>46357</v>
      </c>
    </row>
    <row r="128" spans="2:11" outlineLevel="1">
      <c r="B128" s="91">
        <f t="shared" si="34"/>
        <v>46388</v>
      </c>
      <c r="C128" s="86">
        <f>IF(F128&lt;&gt;0,-INDEX([8]Delta!$F$1:$EE$996,$L$20,$I128),0)</f>
        <v>31000.699830472469</v>
      </c>
      <c r="D128" s="87">
        <f>IF(ISNUMBER($F128),VLOOKUP($J128,'Table 1'!$B$13:$C$33,2,FALSE)/12*1000*Study_MW,"")</f>
        <v>0</v>
      </c>
      <c r="E128" s="87">
        <f t="shared" si="35"/>
        <v>31000.699830472469</v>
      </c>
      <c r="F128" s="86">
        <f>INDEX([8]Delta!$F$1:$EE$996,$L$21,$I128)</f>
        <v>1258.662</v>
      </c>
      <c r="G128" s="89">
        <f t="shared" si="36"/>
        <v>24.629884615943332</v>
      </c>
      <c r="I128" s="77">
        <f>I116+13</f>
        <v>118</v>
      </c>
      <c r="J128" s="90">
        <f t="shared" si="37"/>
        <v>2027</v>
      </c>
      <c r="K128" s="91">
        <f t="shared" si="39"/>
        <v>46388</v>
      </c>
    </row>
    <row r="129" spans="2:11" outlineLevel="1">
      <c r="B129" s="95">
        <f t="shared" si="34"/>
        <v>46419</v>
      </c>
      <c r="C129" s="92">
        <f>IF(F129&lt;&gt;0,-INDEX([8]Delta!$F$1:$EE$996,$L$20,$I129),0)</f>
        <v>32130.10719896853</v>
      </c>
      <c r="D129" s="88">
        <f>IF(ISNUMBER($F129),VLOOKUP($J129,'Table 1'!$B$13:$C$33,2,FALSE)/12*1000*Study_MW,"")</f>
        <v>0</v>
      </c>
      <c r="E129" s="88">
        <f t="shared" si="35"/>
        <v>32130.10719896853</v>
      </c>
      <c r="F129" s="92">
        <f>INDEX([8]Delta!$F$1:$EE$996,$L$21,$I129)</f>
        <v>1408.68</v>
      </c>
      <c r="G129" s="93">
        <f t="shared" si="36"/>
        <v>22.808662860953891</v>
      </c>
      <c r="I129" s="94">
        <f t="shared" ref="I129:I139" si="41">I117+13</f>
        <v>119</v>
      </c>
      <c r="J129" s="90">
        <f t="shared" si="37"/>
        <v>2027</v>
      </c>
      <c r="K129" s="95">
        <f t="shared" si="39"/>
        <v>46419</v>
      </c>
    </row>
    <row r="130" spans="2:11" outlineLevel="1">
      <c r="B130" s="95">
        <f t="shared" si="34"/>
        <v>46447</v>
      </c>
      <c r="C130" s="92">
        <f>IF(F130&lt;&gt;0,-INDEX([8]Delta!$F$1:$EE$996,$L$20,$I130),0)</f>
        <v>48321.071454912424</v>
      </c>
      <c r="D130" s="88">
        <f>IF(ISNUMBER($F130),VLOOKUP($J130,'Table 1'!$B$13:$C$33,2,FALSE)/12*1000*Study_MW,"")</f>
        <v>0</v>
      </c>
      <c r="E130" s="88">
        <f t="shared" si="35"/>
        <v>48321.071454912424</v>
      </c>
      <c r="F130" s="92">
        <f>INDEX([8]Delta!$F$1:$EE$996,$L$21,$I130)</f>
        <v>2193.87</v>
      </c>
      <c r="G130" s="93">
        <f t="shared" si="36"/>
        <v>22.025494425336245</v>
      </c>
      <c r="I130" s="94">
        <f t="shared" si="41"/>
        <v>120</v>
      </c>
      <c r="J130" s="90">
        <f t="shared" si="37"/>
        <v>2027</v>
      </c>
      <c r="K130" s="95">
        <f t="shared" si="39"/>
        <v>46447</v>
      </c>
    </row>
    <row r="131" spans="2:11" outlineLevel="1">
      <c r="B131" s="95">
        <f t="shared" si="34"/>
        <v>46478</v>
      </c>
      <c r="C131" s="92">
        <f>IF(F131&lt;&gt;0,-INDEX([8]Delta!$F$1:$EE$996,$L$20,$I131),0)</f>
        <v>52002.891845852137</v>
      </c>
      <c r="D131" s="88">
        <f>IF(ISNUMBER($F131),VLOOKUP($J131,'Table 1'!$B$13:$C$33,2,FALSE)/12*1000*Study_MW,"")</f>
        <v>0</v>
      </c>
      <c r="E131" s="88">
        <f t="shared" si="35"/>
        <v>52002.891845852137</v>
      </c>
      <c r="F131" s="92">
        <f>INDEX([8]Delta!$F$1:$EE$996,$L$21,$I131)</f>
        <v>2533.98</v>
      </c>
      <c r="G131" s="93">
        <f t="shared" si="36"/>
        <v>20.522218741210324</v>
      </c>
      <c r="I131" s="94">
        <f t="shared" si="41"/>
        <v>121</v>
      </c>
      <c r="J131" s="90">
        <f t="shared" si="37"/>
        <v>2027</v>
      </c>
      <c r="K131" s="95">
        <f t="shared" si="39"/>
        <v>46478</v>
      </c>
    </row>
    <row r="132" spans="2:11" outlineLevel="1">
      <c r="B132" s="95">
        <f t="shared" si="34"/>
        <v>46508</v>
      </c>
      <c r="C132" s="92">
        <f>IF(F132&lt;&gt;0,-INDEX([8]Delta!$F$1:$EE$996,$L$20,$I132),0)</f>
        <v>66136.580960825086</v>
      </c>
      <c r="D132" s="88">
        <f>IF(ISNUMBER($F132),VLOOKUP($J132,'Table 1'!$B$13:$C$33,2,FALSE)/12*1000*Study_MW,"")</f>
        <v>0</v>
      </c>
      <c r="E132" s="88">
        <f t="shared" si="35"/>
        <v>66136.580960825086</v>
      </c>
      <c r="F132" s="92">
        <f>INDEX([8]Delta!$F$1:$EE$996,$L$21,$I132)</f>
        <v>2933.2510000000002</v>
      </c>
      <c r="G132" s="93">
        <f t="shared" si="36"/>
        <v>22.547194549946486</v>
      </c>
      <c r="I132" s="94">
        <f t="shared" si="41"/>
        <v>122</v>
      </c>
      <c r="J132" s="90">
        <f t="shared" si="37"/>
        <v>2027</v>
      </c>
      <c r="K132" s="95">
        <f t="shared" si="39"/>
        <v>46508</v>
      </c>
    </row>
    <row r="133" spans="2:11" outlineLevel="1">
      <c r="B133" s="95">
        <f t="shared" si="34"/>
        <v>46539</v>
      </c>
      <c r="C133" s="92">
        <f>IF(F133&lt;&gt;0,-INDEX([8]Delta!$F$1:$EE$996,$L$20,$I133),0)</f>
        <v>20980.63675186038</v>
      </c>
      <c r="D133" s="88">
        <f>IF(ISNUMBER($F133),VLOOKUP($J133,'Table 1'!$B$13:$C$33,2,FALSE)/12*1000*Study_MW,"")</f>
        <v>0</v>
      </c>
      <c r="E133" s="88">
        <f t="shared" si="35"/>
        <v>20980.63675186038</v>
      </c>
      <c r="F133" s="92">
        <f>INDEX([8]Delta!$F$1:$EE$996,$L$21,$I133)</f>
        <v>3116.28</v>
      </c>
      <c r="G133" s="93">
        <f t="shared" si="36"/>
        <v>6.7325903807938881</v>
      </c>
      <c r="I133" s="94">
        <f t="shared" si="41"/>
        <v>123</v>
      </c>
      <c r="J133" s="90">
        <f t="shared" si="37"/>
        <v>2027</v>
      </c>
      <c r="K133" s="95">
        <f t="shared" si="39"/>
        <v>46539</v>
      </c>
    </row>
    <row r="134" spans="2:11" outlineLevel="1">
      <c r="B134" s="95">
        <f t="shared" si="34"/>
        <v>46569</v>
      </c>
      <c r="C134" s="92">
        <f>IF(F134&lt;&gt;0,-INDEX([8]Delta!$F$1:$EE$996,$L$20,$I134),0)</f>
        <v>84281.601302087307</v>
      </c>
      <c r="D134" s="88">
        <f>IF(ISNUMBER($F134),VLOOKUP($J134,'Table 1'!$B$13:$C$33,2,FALSE)/12*1000*Study_MW,"")</f>
        <v>0</v>
      </c>
      <c r="E134" s="88">
        <f t="shared" si="35"/>
        <v>84281.601302087307</v>
      </c>
      <c r="F134" s="92">
        <f>INDEX([8]Delta!$F$1:$EE$996,$L$21,$I134)</f>
        <v>2820.5659999999998</v>
      </c>
      <c r="G134" s="93">
        <f t="shared" si="36"/>
        <v>29.881095248998715</v>
      </c>
      <c r="I134" s="94">
        <f t="shared" si="41"/>
        <v>124</v>
      </c>
      <c r="J134" s="90">
        <f t="shared" si="37"/>
        <v>2027</v>
      </c>
      <c r="K134" s="95">
        <f t="shared" si="39"/>
        <v>46569</v>
      </c>
    </row>
    <row r="135" spans="2:11" outlineLevel="1">
      <c r="B135" s="95">
        <f t="shared" si="34"/>
        <v>46600</v>
      </c>
      <c r="C135" s="92">
        <f>IF(F135&lt;&gt;0,-INDEX([8]Delta!$F$1:$EE$996,$L$20,$I135),0)</f>
        <v>77401.155033290386</v>
      </c>
      <c r="D135" s="88">
        <f>IF(ISNUMBER($F135),VLOOKUP($J135,'Table 1'!$B$13:$C$33,2,FALSE)/12*1000*Study_MW,"")</f>
        <v>0</v>
      </c>
      <c r="E135" s="88">
        <f t="shared" si="35"/>
        <v>77401.155033290386</v>
      </c>
      <c r="F135" s="92">
        <f>INDEX([8]Delta!$F$1:$EE$996,$L$21,$I135)</f>
        <v>2825.2159999999999</v>
      </c>
      <c r="G135" s="93">
        <f t="shared" si="36"/>
        <v>27.396544205218429</v>
      </c>
      <c r="I135" s="94">
        <f t="shared" si="41"/>
        <v>125</v>
      </c>
      <c r="J135" s="90">
        <f t="shared" si="37"/>
        <v>2027</v>
      </c>
      <c r="K135" s="95">
        <f t="shared" si="39"/>
        <v>46600</v>
      </c>
    </row>
    <row r="136" spans="2:11" outlineLevel="1">
      <c r="B136" s="95">
        <f t="shared" si="34"/>
        <v>46631</v>
      </c>
      <c r="C136" s="92">
        <f>IF(F136&lt;&gt;0,-INDEX([8]Delta!$F$1:$EE$996,$L$20,$I136),0)</f>
        <v>54507.838482528925</v>
      </c>
      <c r="D136" s="88">
        <f>IF(ISNUMBER($F136),VLOOKUP($J136,'Table 1'!$B$13:$C$33,2,FALSE)/12*1000*Study_MW,"")</f>
        <v>0</v>
      </c>
      <c r="E136" s="88">
        <f t="shared" si="35"/>
        <v>54507.838482528925</v>
      </c>
      <c r="F136" s="92">
        <f>INDEX([8]Delta!$F$1:$EE$996,$L$21,$I136)</f>
        <v>2490.39</v>
      </c>
      <c r="G136" s="93">
        <f t="shared" si="36"/>
        <v>21.887270059118823</v>
      </c>
      <c r="I136" s="94">
        <f t="shared" si="41"/>
        <v>126</v>
      </c>
      <c r="J136" s="90">
        <f t="shared" si="37"/>
        <v>2027</v>
      </c>
      <c r="K136" s="95">
        <f t="shared" si="39"/>
        <v>46631</v>
      </c>
    </row>
    <row r="137" spans="2:11" outlineLevel="1">
      <c r="B137" s="95">
        <f t="shared" si="34"/>
        <v>46661</v>
      </c>
      <c r="C137" s="92">
        <f>IF(F137&lt;&gt;0,-INDEX([8]Delta!$F$1:$EE$996,$L$20,$I137),0)</f>
        <v>47255.396974131465</v>
      </c>
      <c r="D137" s="88">
        <f>IF(ISNUMBER($F137),VLOOKUP($J137,'Table 1'!$B$13:$C$33,2,FALSE)/12*1000*Study_MW,"")</f>
        <v>0</v>
      </c>
      <c r="E137" s="88">
        <f t="shared" si="35"/>
        <v>47255.396974131465</v>
      </c>
      <c r="F137" s="92">
        <f>INDEX([8]Delta!$F$1:$EE$996,$L$21,$I137)</f>
        <v>2019.03</v>
      </c>
      <c r="G137" s="93">
        <f t="shared" si="36"/>
        <v>23.404999912894542</v>
      </c>
      <c r="I137" s="94">
        <f t="shared" si="41"/>
        <v>127</v>
      </c>
      <c r="J137" s="90">
        <f t="shared" si="37"/>
        <v>2027</v>
      </c>
      <c r="K137" s="95">
        <f t="shared" si="39"/>
        <v>46661</v>
      </c>
    </row>
    <row r="138" spans="2:11" outlineLevel="1">
      <c r="B138" s="95">
        <f t="shared" si="34"/>
        <v>46692</v>
      </c>
      <c r="C138" s="92">
        <f>IF(F138&lt;&gt;0,-INDEX([8]Delta!$F$1:$EE$996,$L$20,$I138),0)</f>
        <v>29642.047326803207</v>
      </c>
      <c r="D138" s="88">
        <f>IF(ISNUMBER($F138),VLOOKUP($J138,'Table 1'!$B$13:$C$33,2,FALSE)/12*1000*Study_MW,"")</f>
        <v>0</v>
      </c>
      <c r="E138" s="88">
        <f t="shared" si="35"/>
        <v>29642.047326803207</v>
      </c>
      <c r="F138" s="92">
        <f>INDEX([8]Delta!$F$1:$EE$996,$L$21,$I138)</f>
        <v>1359.93</v>
      </c>
      <c r="G138" s="93">
        <f t="shared" si="36"/>
        <v>21.796744925697062</v>
      </c>
      <c r="I138" s="94">
        <f t="shared" si="41"/>
        <v>128</v>
      </c>
      <c r="J138" s="90">
        <f t="shared" si="37"/>
        <v>2027</v>
      </c>
      <c r="K138" s="95">
        <f t="shared" si="39"/>
        <v>46692</v>
      </c>
    </row>
    <row r="139" spans="2:11" outlineLevel="1">
      <c r="B139" s="99">
        <f t="shared" si="34"/>
        <v>46722</v>
      </c>
      <c r="C139" s="96">
        <f>IF(F139&lt;&gt;0,-INDEX([8]Delta!$F$1:$EE$996,$L$20,$I139),0)</f>
        <v>28066.843235224485</v>
      </c>
      <c r="D139" s="97">
        <f>IF(ISNUMBER($F139),VLOOKUP($J139,'Table 1'!$B$13:$C$33,2,FALSE)/12*1000*Study_MW,"")</f>
        <v>0</v>
      </c>
      <c r="E139" s="97">
        <f t="shared" si="35"/>
        <v>28066.843235224485</v>
      </c>
      <c r="F139" s="96">
        <f>INDEX([8]Delta!$F$1:$EE$996,$L$21,$I139)</f>
        <v>1049.133</v>
      </c>
      <c r="G139" s="98">
        <f t="shared" si="36"/>
        <v>26.752416743372368</v>
      </c>
      <c r="I139" s="81">
        <f t="shared" si="41"/>
        <v>129</v>
      </c>
      <c r="J139" s="90">
        <f t="shared" si="37"/>
        <v>2027</v>
      </c>
      <c r="K139" s="99">
        <f t="shared" si="39"/>
        <v>46722</v>
      </c>
    </row>
    <row r="140" spans="2:11" outlineLevel="1">
      <c r="B140" s="91">
        <f t="shared" si="34"/>
        <v>46753</v>
      </c>
      <c r="C140" s="86">
        <f>IF(F140&lt;&gt;0,-INDEX([9]Delta!$F$1:$EE$65553,$L$20,$I140),0)</f>
        <v>35696.645982414484</v>
      </c>
      <c r="D140" s="87">
        <f>IF(ISNUMBER($F140),VLOOKUP($J140,'Table 1'!$B$13:$C$33,2,FALSE)/12*1000*Study_MW,"")</f>
        <v>0</v>
      </c>
      <c r="E140" s="87">
        <f t="shared" si="35"/>
        <v>35696.645982414484</v>
      </c>
      <c r="F140" s="86">
        <f>INDEX([9]Delta!$F$1:$EE$65553,$L$21,$I140)</f>
        <v>1252.338</v>
      </c>
      <c r="G140" s="89">
        <f t="shared" si="36"/>
        <v>28.504002898909469</v>
      </c>
      <c r="I140" s="77">
        <f>I20</f>
        <v>1</v>
      </c>
      <c r="J140" s="90">
        <f t="shared" si="37"/>
        <v>2028</v>
      </c>
      <c r="K140" s="91">
        <f t="shared" si="39"/>
        <v>46753</v>
      </c>
    </row>
    <row r="141" spans="2:11" outlineLevel="1">
      <c r="B141" s="95">
        <f t="shared" si="34"/>
        <v>46784</v>
      </c>
      <c r="C141" s="92">
        <f>IF(F141&lt;&gt;0,-INDEX([9]Delta!$F$1:$EE$65553,$L$20,$I141),0)</f>
        <v>40805.883247375488</v>
      </c>
      <c r="D141" s="88">
        <f>IF(ISNUMBER($F141),VLOOKUP($J141,'Table 1'!$B$13:$C$33,2,FALSE)/12*1000*Study_MW,"")</f>
        <v>0</v>
      </c>
      <c r="E141" s="88">
        <f t="shared" si="35"/>
        <v>40805.883247375488</v>
      </c>
      <c r="F141" s="92">
        <f>INDEX([9]Delta!$F$1:$EE$65553,$L$21,$I141)</f>
        <v>1451.682</v>
      </c>
      <c r="G141" s="93">
        <f t="shared" si="36"/>
        <v>28.109381563851784</v>
      </c>
      <c r="I141" s="94">
        <f t="shared" ref="I141:I204" si="42">I21</f>
        <v>2</v>
      </c>
      <c r="J141" s="90">
        <f t="shared" si="37"/>
        <v>2028</v>
      </c>
      <c r="K141" s="95">
        <f t="shared" si="39"/>
        <v>46784</v>
      </c>
    </row>
    <row r="142" spans="2:11" outlineLevel="1">
      <c r="B142" s="95">
        <f t="shared" si="34"/>
        <v>46813</v>
      </c>
      <c r="C142" s="92">
        <f>IF(F142&lt;&gt;0,-INDEX([9]Delta!$F$1:$EE$65553,$L$20,$I142),0)</f>
        <v>57901.593514680862</v>
      </c>
      <c r="D142" s="88">
        <f>IF(ISNUMBER($F142),VLOOKUP($J142,'Table 1'!$B$13:$C$33,2,FALSE)/12*1000*Study_MW,"")</f>
        <v>0</v>
      </c>
      <c r="E142" s="88">
        <f t="shared" si="35"/>
        <v>57901.593514680862</v>
      </c>
      <c r="F142" s="92">
        <f>INDEX([9]Delta!$F$1:$EE$65553,$L$21,$I142)</f>
        <v>2182.9580000000001</v>
      </c>
      <c r="G142" s="93">
        <f t="shared" si="36"/>
        <v>26.524373586061142</v>
      </c>
      <c r="I142" s="94">
        <f t="shared" si="42"/>
        <v>3</v>
      </c>
      <c r="J142" s="90">
        <f t="shared" si="37"/>
        <v>2028</v>
      </c>
      <c r="K142" s="95">
        <f t="shared" si="39"/>
        <v>46813</v>
      </c>
    </row>
    <row r="143" spans="2:11" outlineLevel="1">
      <c r="B143" s="95">
        <f t="shared" si="34"/>
        <v>46844</v>
      </c>
      <c r="C143" s="92">
        <f>IF(F143&lt;&gt;0,-INDEX([9]Delta!$F$1:$EE$65553,$L$20,$I143),0)</f>
        <v>61514.358338773251</v>
      </c>
      <c r="D143" s="88">
        <f>IF(ISNUMBER($F143),VLOOKUP($J143,'Table 1'!$B$13:$C$33,2,FALSE)/12*1000*Study_MW,"")</f>
        <v>0</v>
      </c>
      <c r="E143" s="88">
        <f t="shared" si="35"/>
        <v>61514.358338773251</v>
      </c>
      <c r="F143" s="92">
        <f>INDEX([9]Delta!$F$1:$EE$65553,$L$21,$I143)</f>
        <v>2521.29</v>
      </c>
      <c r="G143" s="93">
        <f t="shared" si="36"/>
        <v>24.397970221106359</v>
      </c>
      <c r="I143" s="94">
        <f t="shared" si="42"/>
        <v>4</v>
      </c>
      <c r="J143" s="90">
        <f t="shared" si="37"/>
        <v>2028</v>
      </c>
      <c r="K143" s="95">
        <f t="shared" si="39"/>
        <v>46844</v>
      </c>
    </row>
    <row r="144" spans="2:11" outlineLevel="1">
      <c r="B144" s="95">
        <f t="shared" si="34"/>
        <v>46874</v>
      </c>
      <c r="C144" s="92">
        <f>IF(F144&lt;&gt;0,-INDEX([9]Delta!$F$1:$EE$65553,$L$20,$I144),0)</f>
        <v>78894.339350402355</v>
      </c>
      <c r="D144" s="88">
        <f>IF(ISNUMBER($F144),VLOOKUP($J144,'Table 1'!$B$13:$C$33,2,FALSE)/12*1000*Study_MW,"")</f>
        <v>0</v>
      </c>
      <c r="E144" s="88">
        <f t="shared" si="35"/>
        <v>78894.339350402355</v>
      </c>
      <c r="F144" s="92">
        <f>INDEX([9]Delta!$F$1:$EE$65553,$L$21,$I144)</f>
        <v>2918.681</v>
      </c>
      <c r="G144" s="93">
        <f t="shared" si="36"/>
        <v>27.030819521010468</v>
      </c>
      <c r="I144" s="94">
        <f t="shared" si="42"/>
        <v>5</v>
      </c>
      <c r="J144" s="90">
        <f t="shared" si="37"/>
        <v>2028</v>
      </c>
      <c r="K144" s="95">
        <f t="shared" si="39"/>
        <v>46874</v>
      </c>
    </row>
    <row r="145" spans="2:11" outlineLevel="1">
      <c r="B145" s="95">
        <f t="shared" si="34"/>
        <v>46905</v>
      </c>
      <c r="C145" s="92">
        <f>IF(F145&lt;&gt;0,-INDEX([9]Delta!$F$1:$EE$65553,$L$20,$I145),0)</f>
        <v>79474.310706913471</v>
      </c>
      <c r="D145" s="88">
        <f>IF(ISNUMBER($F145),VLOOKUP($J145,'Table 1'!$B$13:$C$33,2,FALSE)/12*1000*Study_MW,"")</f>
        <v>0</v>
      </c>
      <c r="E145" s="88">
        <f t="shared" si="35"/>
        <v>79474.310706913471</v>
      </c>
      <c r="F145" s="92">
        <f>INDEX([9]Delta!$F$1:$EE$65553,$L$21,$I145)</f>
        <v>3100.65</v>
      </c>
      <c r="G145" s="93">
        <f t="shared" si="36"/>
        <v>25.631500074795113</v>
      </c>
      <c r="I145" s="94">
        <f t="shared" si="42"/>
        <v>6</v>
      </c>
      <c r="J145" s="90">
        <f t="shared" si="37"/>
        <v>2028</v>
      </c>
      <c r="K145" s="95">
        <f t="shared" si="39"/>
        <v>46905</v>
      </c>
    </row>
    <row r="146" spans="2:11" outlineLevel="1">
      <c r="B146" s="95">
        <f t="shared" si="34"/>
        <v>46935</v>
      </c>
      <c r="C146" s="92">
        <f>IF(F146&lt;&gt;0,-INDEX([9]Delta!$F$1:$EE$65553,$L$20,$I146),0)</f>
        <v>144850.96361684799</v>
      </c>
      <c r="D146" s="88">
        <f>IF(ISNUMBER($F146),VLOOKUP($J146,'Table 1'!$B$13:$C$33,2,FALSE)/12*1000*Study_MW,"")</f>
        <v>0</v>
      </c>
      <c r="E146" s="88">
        <f t="shared" si="35"/>
        <v>144850.96361684799</v>
      </c>
      <c r="F146" s="92">
        <f>INDEX([9]Delta!$F$1:$EE$65553,$L$21,$I146)</f>
        <v>2806.4920000000002</v>
      </c>
      <c r="G146" s="93">
        <f t="shared" si="36"/>
        <v>51.612818998539097</v>
      </c>
      <c r="I146" s="94">
        <f t="shared" si="42"/>
        <v>7</v>
      </c>
      <c r="J146" s="90">
        <f t="shared" si="37"/>
        <v>2028</v>
      </c>
      <c r="K146" s="95">
        <f t="shared" si="39"/>
        <v>46935</v>
      </c>
    </row>
    <row r="147" spans="2:11" outlineLevel="1">
      <c r="B147" s="95">
        <f t="shared" si="34"/>
        <v>46966</v>
      </c>
      <c r="C147" s="92">
        <f>IF(F147&lt;&gt;0,-INDEX([9]Delta!$F$1:$EE$65553,$L$20,$I147),0)</f>
        <v>94657.222057431936</v>
      </c>
      <c r="D147" s="88">
        <f>IF(ISNUMBER($F147),VLOOKUP($J147,'Table 1'!$B$13:$C$33,2,FALSE)/12*1000*Study_MW,"")</f>
        <v>0</v>
      </c>
      <c r="E147" s="88">
        <f t="shared" si="35"/>
        <v>94657.222057431936</v>
      </c>
      <c r="F147" s="92">
        <f>INDEX([9]Delta!$F$1:$EE$65553,$L$21,$I147)</f>
        <v>2811.1109999999999</v>
      </c>
      <c r="G147" s="93">
        <f t="shared" si="36"/>
        <v>33.672530916577799</v>
      </c>
      <c r="I147" s="94">
        <f t="shared" si="42"/>
        <v>8</v>
      </c>
      <c r="J147" s="90">
        <f t="shared" si="37"/>
        <v>2028</v>
      </c>
      <c r="K147" s="95">
        <f t="shared" si="39"/>
        <v>46966</v>
      </c>
    </row>
    <row r="148" spans="2:11" outlineLevel="1">
      <c r="B148" s="95">
        <f t="shared" si="34"/>
        <v>46997</v>
      </c>
      <c r="C148" s="92">
        <f>IF(F148&lt;&gt;0,-INDEX([9]Delta!$F$1:$EE$65553,$L$20,$I148),0)</f>
        <v>71122.056314110756</v>
      </c>
      <c r="D148" s="88">
        <f>IF(ISNUMBER($F148),VLOOKUP($J148,'Table 1'!$B$13:$C$33,2,FALSE)/12*1000*Study_MW,"")</f>
        <v>0</v>
      </c>
      <c r="E148" s="88">
        <f t="shared" si="35"/>
        <v>71122.056314110756</v>
      </c>
      <c r="F148" s="92">
        <f>INDEX([9]Delta!$F$1:$EE$65553,$L$21,$I148)</f>
        <v>2477.88</v>
      </c>
      <c r="G148" s="93">
        <f t="shared" si="36"/>
        <v>28.702784765247209</v>
      </c>
      <c r="I148" s="94">
        <f t="shared" si="42"/>
        <v>9</v>
      </c>
      <c r="J148" s="90">
        <f t="shared" si="37"/>
        <v>2028</v>
      </c>
      <c r="K148" s="95">
        <f t="shared" si="39"/>
        <v>46997</v>
      </c>
    </row>
    <row r="149" spans="2:11" outlineLevel="1">
      <c r="B149" s="95">
        <f t="shared" ref="B149:B212" si="43">EDATE(B148,1)</f>
        <v>47027</v>
      </c>
      <c r="C149" s="92">
        <f>IF(F149&lt;&gt;0,-INDEX([9]Delta!$F$1:$EE$65553,$L$20,$I149),0)</f>
        <v>60133.880503982306</v>
      </c>
      <c r="D149" s="88">
        <f>IF(ISNUMBER($F149),VLOOKUP($J149,'Table 1'!$B$13:$C$33,2,FALSE)/12*1000*Study_MW,"")</f>
        <v>0</v>
      </c>
      <c r="E149" s="88">
        <f t="shared" ref="E149:E212" si="44">C149+D149</f>
        <v>60133.880503982306</v>
      </c>
      <c r="F149" s="92">
        <f>INDEX([9]Delta!$F$1:$EE$65553,$L$21,$I149)</f>
        <v>2008.924</v>
      </c>
      <c r="G149" s="93">
        <f t="shared" ref="G149:G199" si="45">IF(ISNUMBER($F149),E149/$F149,"")</f>
        <v>29.933377521490264</v>
      </c>
      <c r="I149" s="94">
        <f t="shared" si="42"/>
        <v>10</v>
      </c>
      <c r="J149" s="90">
        <f t="shared" ref="J149:J212" si="46">YEAR(B149)</f>
        <v>2028</v>
      </c>
      <c r="K149" s="95">
        <f t="shared" si="39"/>
        <v>47027</v>
      </c>
    </row>
    <row r="150" spans="2:11" outlineLevel="1">
      <c r="B150" s="95">
        <f t="shared" si="43"/>
        <v>47058</v>
      </c>
      <c r="C150" s="92">
        <f>IF(F150&lt;&gt;0,-INDEX([9]Delta!$F$1:$EE$65553,$L$20,$I150),0)</f>
        <v>36922.863676309586</v>
      </c>
      <c r="D150" s="88">
        <f>IF(ISNUMBER($F150),VLOOKUP($J150,'Table 1'!$B$13:$C$33,2,FALSE)/12*1000*Study_MW,"")</f>
        <v>0</v>
      </c>
      <c r="E150" s="88">
        <f t="shared" si="44"/>
        <v>36922.863676309586</v>
      </c>
      <c r="F150" s="92">
        <f>INDEX([9]Delta!$F$1:$EE$65553,$L$21,$I150)</f>
        <v>1353.06</v>
      </c>
      <c r="G150" s="93">
        <f t="shared" si="45"/>
        <v>27.288415647724111</v>
      </c>
      <c r="I150" s="94">
        <f t="shared" si="42"/>
        <v>11</v>
      </c>
      <c r="J150" s="90">
        <f t="shared" si="46"/>
        <v>2028</v>
      </c>
      <c r="K150" s="95">
        <f t="shared" si="39"/>
        <v>47058</v>
      </c>
    </row>
    <row r="151" spans="2:11" outlineLevel="1">
      <c r="B151" s="99">
        <f t="shared" si="43"/>
        <v>47088</v>
      </c>
      <c r="C151" s="96">
        <f>IF(F151&lt;&gt;0,-INDEX([9]Delta!$F$1:$EE$65553,$L$20,$I151),0)</f>
        <v>30807.885232359171</v>
      </c>
      <c r="D151" s="97">
        <f>IF(ISNUMBER($F151),VLOOKUP($J151,'Table 1'!$B$13:$C$33,2,FALSE)/12*1000*Study_MW,"")</f>
        <v>0</v>
      </c>
      <c r="E151" s="97">
        <f t="shared" si="44"/>
        <v>30807.885232359171</v>
      </c>
      <c r="F151" s="96">
        <f>INDEX([9]Delta!$F$1:$EE$65553,$L$21,$I151)</f>
        <v>1043.8630000000001</v>
      </c>
      <c r="G151" s="98">
        <f t="shared" si="45"/>
        <v>29.513341532709916</v>
      </c>
      <c r="I151" s="81">
        <f t="shared" si="42"/>
        <v>12</v>
      </c>
      <c r="J151" s="90">
        <f t="shared" si="46"/>
        <v>2028</v>
      </c>
      <c r="K151" s="99">
        <f t="shared" si="39"/>
        <v>47088</v>
      </c>
    </row>
    <row r="152" spans="2:11" outlineLevel="1">
      <c r="B152" s="91">
        <f t="shared" si="43"/>
        <v>47119</v>
      </c>
      <c r="C152" s="86">
        <f>IF(F152&lt;&gt;0,-INDEX([9]Delta!$F$1:$EE$65553,$L$20,$I152),0)</f>
        <v>42437.067650169134</v>
      </c>
      <c r="D152" s="87">
        <f>IF(ISNUMBER($F152),VLOOKUP($J152,'Table 1'!$B$13:$C$33,2,FALSE)/12*1000*Study_MW,"")</f>
        <v>0</v>
      </c>
      <c r="E152" s="87">
        <f t="shared" si="44"/>
        <v>42437.067650169134</v>
      </c>
      <c r="F152" s="86">
        <f>INDEX([9]Delta!$F$1:$EE$65553,$L$21,$I152)</f>
        <v>1246.107</v>
      </c>
      <c r="G152" s="89">
        <f t="shared" si="45"/>
        <v>34.055717245926019</v>
      </c>
      <c r="I152" s="77">
        <f>I32</f>
        <v>14</v>
      </c>
      <c r="J152" s="90">
        <f t="shared" si="46"/>
        <v>2029</v>
      </c>
      <c r="K152" s="91">
        <f t="shared" si="39"/>
        <v>47119</v>
      </c>
    </row>
    <row r="153" spans="2:11" outlineLevel="1">
      <c r="B153" s="95">
        <f t="shared" si="43"/>
        <v>47150</v>
      </c>
      <c r="C153" s="92">
        <f>IF(F153&lt;&gt;0,-INDEX([9]Delta!$F$1:$EE$65553,$L$20,$I153),0)</f>
        <v>45712.623843491077</v>
      </c>
      <c r="D153" s="88">
        <f>IF(ISNUMBER($F153),VLOOKUP($J153,'Table 1'!$B$13:$C$33,2,FALSE)/12*1000*Study_MW,"")</f>
        <v>0</v>
      </c>
      <c r="E153" s="88">
        <f t="shared" si="44"/>
        <v>45712.623843491077</v>
      </c>
      <c r="F153" s="92">
        <f>INDEX([9]Delta!$F$1:$EE$65553,$L$21,$I153)</f>
        <v>1394.568</v>
      </c>
      <c r="G153" s="93">
        <f t="shared" si="45"/>
        <v>32.779056914751436</v>
      </c>
      <c r="I153" s="94">
        <f t="shared" si="42"/>
        <v>15</v>
      </c>
      <c r="J153" s="90">
        <f t="shared" si="46"/>
        <v>2029</v>
      </c>
      <c r="K153" s="95">
        <f t="shared" si="39"/>
        <v>47150</v>
      </c>
    </row>
    <row r="154" spans="2:11" outlineLevel="1">
      <c r="B154" s="95">
        <f t="shared" si="43"/>
        <v>47178</v>
      </c>
      <c r="C154" s="92">
        <f>IF(F154&lt;&gt;0,-INDEX([9]Delta!$F$1:$EE$65553,$L$20,$I154),0)</f>
        <v>63610.176000922918</v>
      </c>
      <c r="D154" s="88">
        <f>IF(ISNUMBER($F154),VLOOKUP($J154,'Table 1'!$B$13:$C$33,2,FALSE)/12*1000*Study_MW,"")</f>
        <v>0</v>
      </c>
      <c r="E154" s="88">
        <f t="shared" si="44"/>
        <v>63610.176000922918</v>
      </c>
      <c r="F154" s="92">
        <f>INDEX([9]Delta!$F$1:$EE$65553,$L$21,$I154)</f>
        <v>2171.9839999999999</v>
      </c>
      <c r="G154" s="93">
        <f t="shared" si="45"/>
        <v>29.286668778832126</v>
      </c>
      <c r="I154" s="94">
        <f t="shared" si="42"/>
        <v>16</v>
      </c>
      <c r="J154" s="90">
        <f t="shared" si="46"/>
        <v>2029</v>
      </c>
      <c r="K154" s="95">
        <f t="shared" si="39"/>
        <v>47178</v>
      </c>
    </row>
    <row r="155" spans="2:11" outlineLevel="1">
      <c r="B155" s="95">
        <f t="shared" si="43"/>
        <v>47209</v>
      </c>
      <c r="C155" s="92">
        <f>IF(F155&lt;&gt;0,-INDEX([9]Delta!$F$1:$EE$65553,$L$20,$I155),0)</f>
        <v>67535.92738416791</v>
      </c>
      <c r="D155" s="88">
        <f>IF(ISNUMBER($F155),VLOOKUP($J155,'Table 1'!$B$13:$C$33,2,FALSE)/12*1000*Study_MW,"")</f>
        <v>0</v>
      </c>
      <c r="E155" s="88">
        <f t="shared" si="44"/>
        <v>67535.92738416791</v>
      </c>
      <c r="F155" s="92">
        <f>INDEX([9]Delta!$F$1:$EE$65553,$L$21,$I155)</f>
        <v>2508.66</v>
      </c>
      <c r="G155" s="93">
        <f t="shared" si="45"/>
        <v>26.921116207125682</v>
      </c>
      <c r="I155" s="94">
        <f t="shared" si="42"/>
        <v>17</v>
      </c>
      <c r="J155" s="90">
        <f t="shared" si="46"/>
        <v>2029</v>
      </c>
      <c r="K155" s="95">
        <f t="shared" si="39"/>
        <v>47209</v>
      </c>
    </row>
    <row r="156" spans="2:11" outlineLevel="1">
      <c r="B156" s="95">
        <f t="shared" si="43"/>
        <v>47239</v>
      </c>
      <c r="C156" s="92">
        <f>IF(F156&lt;&gt;0,-INDEX([9]Delta!$F$1:$EE$65553,$L$20,$I156),0)</f>
        <v>88046.048360556364</v>
      </c>
      <c r="D156" s="88">
        <f>IF(ISNUMBER($F156),VLOOKUP($J156,'Table 1'!$B$13:$C$33,2,FALSE)/12*1000*Study_MW,"")</f>
        <v>0</v>
      </c>
      <c r="E156" s="88">
        <f t="shared" si="44"/>
        <v>88046.048360556364</v>
      </c>
      <c r="F156" s="92">
        <f>INDEX([9]Delta!$F$1:$EE$65553,$L$21,$I156)</f>
        <v>2903.9560000000001</v>
      </c>
      <c r="G156" s="93">
        <f t="shared" si="45"/>
        <v>30.319346560538921</v>
      </c>
      <c r="I156" s="94">
        <f t="shared" si="42"/>
        <v>18</v>
      </c>
      <c r="J156" s="90">
        <f t="shared" si="46"/>
        <v>2029</v>
      </c>
      <c r="K156" s="95">
        <f t="shared" si="39"/>
        <v>47239</v>
      </c>
    </row>
    <row r="157" spans="2:11" outlineLevel="1">
      <c r="B157" s="95">
        <f t="shared" si="43"/>
        <v>47270</v>
      </c>
      <c r="C157" s="92">
        <f>IF(F157&lt;&gt;0,-INDEX([9]Delta!$F$1:$EE$65553,$L$20,$I157),0)</f>
        <v>90109.610480546951</v>
      </c>
      <c r="D157" s="88">
        <f>IF(ISNUMBER($F157),VLOOKUP($J157,'Table 1'!$B$13:$C$33,2,FALSE)/12*1000*Study_MW,"")</f>
        <v>0</v>
      </c>
      <c r="E157" s="88">
        <f t="shared" si="44"/>
        <v>90109.610480546951</v>
      </c>
      <c r="F157" s="92">
        <f>INDEX([9]Delta!$F$1:$EE$65553,$L$21,$I157)</f>
        <v>3085.17</v>
      </c>
      <c r="G157" s="93">
        <f t="shared" si="45"/>
        <v>29.207340431984932</v>
      </c>
      <c r="I157" s="94">
        <f t="shared" si="42"/>
        <v>19</v>
      </c>
      <c r="J157" s="90">
        <f t="shared" si="46"/>
        <v>2029</v>
      </c>
      <c r="K157" s="95">
        <f t="shared" si="39"/>
        <v>47270</v>
      </c>
    </row>
    <row r="158" spans="2:11" outlineLevel="1">
      <c r="B158" s="95">
        <f t="shared" si="43"/>
        <v>47300</v>
      </c>
      <c r="C158" s="92">
        <f>IF(F158&lt;&gt;0,-INDEX([9]Delta!$F$1:$EE$65553,$L$20,$I158),0)</f>
        <v>156549.89675706625</v>
      </c>
      <c r="D158" s="88">
        <f>IF(ISNUMBER($F158),VLOOKUP($J158,'Table 1'!$B$13:$C$33,2,FALSE)/12*1000*Study_MW,"")</f>
        <v>0</v>
      </c>
      <c r="E158" s="88">
        <f t="shared" si="44"/>
        <v>156549.89675706625</v>
      </c>
      <c r="F158" s="92">
        <f>INDEX([9]Delta!$F$1:$EE$65553,$L$21,$I158)</f>
        <v>2792.4180000000001</v>
      </c>
      <c r="G158" s="93">
        <f t="shared" si="45"/>
        <v>56.062486618073024</v>
      </c>
      <c r="I158" s="94">
        <f t="shared" si="42"/>
        <v>20</v>
      </c>
      <c r="J158" s="90">
        <f t="shared" si="46"/>
        <v>2029</v>
      </c>
      <c r="K158" s="95">
        <f t="shared" si="39"/>
        <v>47300</v>
      </c>
    </row>
    <row r="159" spans="2:11" outlineLevel="1">
      <c r="B159" s="95">
        <f t="shared" si="43"/>
        <v>47331</v>
      </c>
      <c r="C159" s="92">
        <f>IF(F159&lt;&gt;0,-INDEX([9]Delta!$F$1:$EE$65553,$L$20,$I159),0)</f>
        <v>115050.15026837587</v>
      </c>
      <c r="D159" s="88">
        <f>IF(ISNUMBER($F159),VLOOKUP($J159,'Table 1'!$B$13:$C$33,2,FALSE)/12*1000*Study_MW,"")</f>
        <v>0</v>
      </c>
      <c r="E159" s="88">
        <f t="shared" si="44"/>
        <v>115050.15026837587</v>
      </c>
      <c r="F159" s="92">
        <f>INDEX([9]Delta!$F$1:$EE$65553,$L$21,$I159)</f>
        <v>2797.0369999999998</v>
      </c>
      <c r="G159" s="93">
        <f t="shared" si="45"/>
        <v>41.132866768789931</v>
      </c>
      <c r="I159" s="94">
        <f t="shared" si="42"/>
        <v>21</v>
      </c>
      <c r="J159" s="90">
        <f t="shared" si="46"/>
        <v>2029</v>
      </c>
      <c r="K159" s="95">
        <f t="shared" si="39"/>
        <v>47331</v>
      </c>
    </row>
    <row r="160" spans="2:11" outlineLevel="1">
      <c r="B160" s="95">
        <f t="shared" si="43"/>
        <v>47362</v>
      </c>
      <c r="C160" s="92">
        <f>IF(F160&lt;&gt;0,-INDEX([9]Delta!$F$1:$EE$65553,$L$20,$I160),0)</f>
        <v>81315.655202060938</v>
      </c>
      <c r="D160" s="88">
        <f>IF(ISNUMBER($F160),VLOOKUP($J160,'Table 1'!$B$13:$C$33,2,FALSE)/12*1000*Study_MW,"")</f>
        <v>0</v>
      </c>
      <c r="E160" s="88">
        <f t="shared" si="44"/>
        <v>81315.655202060938</v>
      </c>
      <c r="F160" s="92">
        <f>INDEX([9]Delta!$F$1:$EE$65553,$L$21,$I160)</f>
        <v>2465.58</v>
      </c>
      <c r="G160" s="93">
        <f t="shared" si="45"/>
        <v>32.980335337754582</v>
      </c>
      <c r="I160" s="94">
        <f t="shared" si="42"/>
        <v>22</v>
      </c>
      <c r="J160" s="90">
        <f t="shared" si="46"/>
        <v>2029</v>
      </c>
      <c r="K160" s="95">
        <f t="shared" si="39"/>
        <v>47362</v>
      </c>
    </row>
    <row r="161" spans="2:11" outlineLevel="1">
      <c r="B161" s="95">
        <f t="shared" si="43"/>
        <v>47392</v>
      </c>
      <c r="C161" s="92">
        <f>IF(F161&lt;&gt;0,-INDEX([9]Delta!$F$1:$EE$65553,$L$20,$I161),0)</f>
        <v>69648.473469257355</v>
      </c>
      <c r="D161" s="88">
        <f>IF(ISNUMBER($F161),VLOOKUP($J161,'Table 1'!$B$13:$C$33,2,FALSE)/12*1000*Study_MW,"")</f>
        <v>0</v>
      </c>
      <c r="E161" s="88">
        <f t="shared" si="44"/>
        <v>69648.473469257355</v>
      </c>
      <c r="F161" s="92">
        <f>INDEX([9]Delta!$F$1:$EE$65553,$L$21,$I161)</f>
        <v>1998.8489999999999</v>
      </c>
      <c r="G161" s="93">
        <f t="shared" si="45"/>
        <v>34.844289623306892</v>
      </c>
      <c r="I161" s="94">
        <f t="shared" si="42"/>
        <v>23</v>
      </c>
      <c r="J161" s="90">
        <f t="shared" si="46"/>
        <v>2029</v>
      </c>
      <c r="K161" s="95">
        <f t="shared" ref="K161:K224" si="47">IF(ISNUMBER(F161),IF(F161&lt;&gt;0,B161,""),"")</f>
        <v>47392</v>
      </c>
    </row>
    <row r="162" spans="2:11" outlineLevel="1">
      <c r="B162" s="95">
        <f t="shared" si="43"/>
        <v>47423</v>
      </c>
      <c r="C162" s="92">
        <f>IF(F162&lt;&gt;0,-INDEX([9]Delta!$F$1:$EE$65553,$L$20,$I162),0)</f>
        <v>44966.990671694279</v>
      </c>
      <c r="D162" s="88">
        <f>IF(ISNUMBER($F162),VLOOKUP($J162,'Table 1'!$B$13:$C$33,2,FALSE)/12*1000*Study_MW,"")</f>
        <v>0</v>
      </c>
      <c r="E162" s="88">
        <f t="shared" si="44"/>
        <v>44966.990671694279</v>
      </c>
      <c r="F162" s="92">
        <f>INDEX([9]Delta!$F$1:$EE$65553,$L$21,$I162)</f>
        <v>1346.34</v>
      </c>
      <c r="G162" s="93">
        <f t="shared" si="45"/>
        <v>33.399431549010117</v>
      </c>
      <c r="I162" s="94">
        <f t="shared" si="42"/>
        <v>24</v>
      </c>
      <c r="J162" s="90">
        <f t="shared" si="46"/>
        <v>2029</v>
      </c>
      <c r="K162" s="95">
        <f t="shared" si="47"/>
        <v>47423</v>
      </c>
    </row>
    <row r="163" spans="2:11" outlineLevel="1">
      <c r="B163" s="99">
        <f t="shared" si="43"/>
        <v>47453</v>
      </c>
      <c r="C163" s="96">
        <f>IF(F163&lt;&gt;0,-INDEX([9]Delta!$F$1:$EE$65553,$L$20,$I163),0)</f>
        <v>42964.266181617975</v>
      </c>
      <c r="D163" s="97">
        <f>IF(ISNUMBER($F163),VLOOKUP($J163,'Table 1'!$B$13:$C$33,2,FALSE)/12*1000*Study_MW,"")</f>
        <v>0</v>
      </c>
      <c r="E163" s="97">
        <f t="shared" si="44"/>
        <v>42964.266181617975</v>
      </c>
      <c r="F163" s="96">
        <f>INDEX([9]Delta!$F$1:$EE$65553,$L$21,$I163)</f>
        <v>1038.624</v>
      </c>
      <c r="G163" s="98">
        <f t="shared" si="45"/>
        <v>41.366525500679721</v>
      </c>
      <c r="I163" s="81">
        <f t="shared" si="42"/>
        <v>25</v>
      </c>
      <c r="J163" s="90">
        <f t="shared" si="46"/>
        <v>2029</v>
      </c>
      <c r="K163" s="99">
        <f t="shared" si="47"/>
        <v>47453</v>
      </c>
    </row>
    <row r="164" spans="2:11" outlineLevel="1">
      <c r="B164" s="91">
        <f t="shared" si="43"/>
        <v>47484</v>
      </c>
      <c r="C164" s="86">
        <f>IF(F164&lt;&gt;0,-INDEX([9]Delta!$F$1:$EE$65553,$L$20,$I164),0)</f>
        <v>50059.190774291754</v>
      </c>
      <c r="D164" s="87">
        <f>IF(ISNUMBER($F164),VLOOKUP($J164,'Table 1'!$B$13:$C$33,2,FALSE)/12*1000*Study_MW,"")</f>
        <v>0</v>
      </c>
      <c r="E164" s="87">
        <f t="shared" si="44"/>
        <v>50059.190774291754</v>
      </c>
      <c r="F164" s="86">
        <f>INDEX([9]Delta!$F$1:$EE$65553,$L$21,$I164)</f>
        <v>1239.876</v>
      </c>
      <c r="G164" s="89">
        <f t="shared" si="45"/>
        <v>40.37435257581545</v>
      </c>
      <c r="I164" s="77">
        <f>I44</f>
        <v>27</v>
      </c>
      <c r="J164" s="90">
        <f t="shared" si="46"/>
        <v>2030</v>
      </c>
      <c r="K164" s="91">
        <f t="shared" si="47"/>
        <v>47484</v>
      </c>
    </row>
    <row r="165" spans="2:11" outlineLevel="1">
      <c r="B165" s="95">
        <f t="shared" si="43"/>
        <v>47515</v>
      </c>
      <c r="C165" s="92">
        <f>IF(F165&lt;&gt;0,-INDEX([9]Delta!$F$1:$EE$65553,$L$20,$I165),0)</f>
        <v>53910.191591978073</v>
      </c>
      <c r="D165" s="88">
        <f>IF(ISNUMBER($F165),VLOOKUP($J165,'Table 1'!$B$13:$C$33,2,FALSE)/12*1000*Study_MW,"")</f>
        <v>0</v>
      </c>
      <c r="E165" s="88">
        <f t="shared" si="44"/>
        <v>53910.191591978073</v>
      </c>
      <c r="F165" s="92">
        <f>INDEX([9]Delta!$F$1:$EE$65553,$L$21,$I165)</f>
        <v>1387.652</v>
      </c>
      <c r="G165" s="93">
        <f t="shared" si="45"/>
        <v>38.849936145357823</v>
      </c>
      <c r="I165" s="94">
        <f t="shared" si="42"/>
        <v>28</v>
      </c>
      <c r="J165" s="90">
        <f t="shared" si="46"/>
        <v>2030</v>
      </c>
      <c r="K165" s="95">
        <f t="shared" si="47"/>
        <v>47515</v>
      </c>
    </row>
    <row r="166" spans="2:11" outlineLevel="1">
      <c r="B166" s="95">
        <f t="shared" si="43"/>
        <v>47543</v>
      </c>
      <c r="C166" s="92">
        <f>IF(F166&lt;&gt;0,-INDEX([9]Delta!$F$1:$EE$65553,$L$20,$I166),0)</f>
        <v>73784.876282781363</v>
      </c>
      <c r="D166" s="88">
        <f>IF(ISNUMBER($F166),VLOOKUP($J166,'Table 1'!$B$13:$C$33,2,FALSE)/12*1000*Study_MW,"")</f>
        <v>0</v>
      </c>
      <c r="E166" s="88">
        <f t="shared" si="44"/>
        <v>73784.876282781363</v>
      </c>
      <c r="F166" s="92">
        <f>INDEX([9]Delta!$F$1:$EE$65553,$L$21,$I166)</f>
        <v>2161.134</v>
      </c>
      <c r="G166" s="93">
        <f t="shared" si="45"/>
        <v>34.141740531952834</v>
      </c>
      <c r="I166" s="94">
        <f t="shared" si="42"/>
        <v>29</v>
      </c>
      <c r="J166" s="90">
        <f t="shared" si="46"/>
        <v>2030</v>
      </c>
      <c r="K166" s="95">
        <f t="shared" si="47"/>
        <v>47543</v>
      </c>
    </row>
    <row r="167" spans="2:11" outlineLevel="1">
      <c r="B167" s="95">
        <f t="shared" si="43"/>
        <v>47574</v>
      </c>
      <c r="C167" s="92">
        <f>IF(F167&lt;&gt;0,-INDEX([9]Delta!$F$1:$EE$65553,$L$20,$I167),0)</f>
        <v>74582.267721056938</v>
      </c>
      <c r="D167" s="88">
        <f>IF(ISNUMBER($F167),VLOOKUP($J167,'Table 1'!$B$13:$C$33,2,FALSE)/12*1000*Study_MW,"")</f>
        <v>0</v>
      </c>
      <c r="E167" s="88">
        <f t="shared" si="44"/>
        <v>74582.267721056938</v>
      </c>
      <c r="F167" s="92">
        <f>INDEX([9]Delta!$F$1:$EE$65553,$L$21,$I167)</f>
        <v>2496.15</v>
      </c>
      <c r="G167" s="93">
        <f t="shared" si="45"/>
        <v>29.878920626187103</v>
      </c>
      <c r="I167" s="94">
        <f t="shared" si="42"/>
        <v>30</v>
      </c>
      <c r="J167" s="90">
        <f t="shared" si="46"/>
        <v>2030</v>
      </c>
      <c r="K167" s="95">
        <f t="shared" si="47"/>
        <v>47574</v>
      </c>
    </row>
    <row r="168" spans="2:11" outlineLevel="1">
      <c r="B168" s="95">
        <f t="shared" si="43"/>
        <v>47604</v>
      </c>
      <c r="C168" s="92">
        <f>IF(F168&lt;&gt;0,-INDEX([9]Delta!$F$1:$EE$65553,$L$20,$I168),0)</f>
        <v>94654.321339964867</v>
      </c>
      <c r="D168" s="88">
        <f>IF(ISNUMBER($F168),VLOOKUP($J168,'Table 1'!$B$13:$C$33,2,FALSE)/12*1000*Study_MW,"")</f>
        <v>0</v>
      </c>
      <c r="E168" s="88">
        <f t="shared" si="44"/>
        <v>94654.321339964867</v>
      </c>
      <c r="F168" s="92">
        <f>INDEX([9]Delta!$F$1:$EE$65553,$L$21,$I168)</f>
        <v>2889.51</v>
      </c>
      <c r="G168" s="93">
        <f t="shared" si="45"/>
        <v>32.75791443530732</v>
      </c>
      <c r="I168" s="94">
        <f t="shared" si="42"/>
        <v>31</v>
      </c>
      <c r="J168" s="90">
        <f t="shared" si="46"/>
        <v>2030</v>
      </c>
      <c r="K168" s="95">
        <f t="shared" si="47"/>
        <v>47604</v>
      </c>
    </row>
    <row r="169" spans="2:11" outlineLevel="1">
      <c r="B169" s="95">
        <f t="shared" si="43"/>
        <v>47635</v>
      </c>
      <c r="C169" s="92">
        <f>IF(F169&lt;&gt;0,-INDEX([9]Delta!$F$1:$EE$65553,$L$20,$I169),0)</f>
        <v>98178.558500260115</v>
      </c>
      <c r="D169" s="88">
        <f>IF(ISNUMBER($F169),VLOOKUP($J169,'Table 1'!$B$13:$C$33,2,FALSE)/12*1000*Study_MW,"")</f>
        <v>0</v>
      </c>
      <c r="E169" s="88">
        <f t="shared" si="44"/>
        <v>98178.558500260115</v>
      </c>
      <c r="F169" s="92">
        <f>INDEX([9]Delta!$F$1:$EE$65553,$L$21,$I169)</f>
        <v>3069.75</v>
      </c>
      <c r="G169" s="93">
        <f t="shared" si="45"/>
        <v>31.982590927684701</v>
      </c>
      <c r="I169" s="94">
        <f t="shared" si="42"/>
        <v>32</v>
      </c>
      <c r="J169" s="90">
        <f t="shared" si="46"/>
        <v>2030</v>
      </c>
      <c r="K169" s="95">
        <f t="shared" si="47"/>
        <v>47635</v>
      </c>
    </row>
    <row r="170" spans="2:11" outlineLevel="1">
      <c r="B170" s="95">
        <f t="shared" si="43"/>
        <v>47665</v>
      </c>
      <c r="C170" s="92">
        <f>IF(F170&lt;&gt;0,-INDEX([9]Delta!$F$1:$EE$65553,$L$20,$I170),0)</f>
        <v>170293.2875983119</v>
      </c>
      <c r="D170" s="88">
        <f>IF(ISNUMBER($F170),VLOOKUP($J170,'Table 1'!$B$13:$C$33,2,FALSE)/12*1000*Study_MW,"")</f>
        <v>0</v>
      </c>
      <c r="E170" s="88">
        <f t="shared" si="44"/>
        <v>170293.2875983119</v>
      </c>
      <c r="F170" s="92">
        <f>INDEX([9]Delta!$F$1:$EE$65553,$L$21,$I170)</f>
        <v>2778.4369999999999</v>
      </c>
      <c r="G170" s="93">
        <f t="shared" si="45"/>
        <v>61.291037946266876</v>
      </c>
      <c r="I170" s="94">
        <f t="shared" si="42"/>
        <v>33</v>
      </c>
      <c r="J170" s="90">
        <f t="shared" si="46"/>
        <v>2030</v>
      </c>
      <c r="K170" s="95">
        <f t="shared" si="47"/>
        <v>47665</v>
      </c>
    </row>
    <row r="171" spans="2:11" outlineLevel="1">
      <c r="B171" s="95">
        <f t="shared" si="43"/>
        <v>47696</v>
      </c>
      <c r="C171" s="92">
        <f>IF(F171&lt;&gt;0,-INDEX([9]Delta!$F$1:$EE$65553,$L$20,$I171),0)</f>
        <v>127167.13208627701</v>
      </c>
      <c r="D171" s="88">
        <f>IF(ISNUMBER($F171),VLOOKUP($J171,'Table 1'!$B$13:$C$33,2,FALSE)/12*1000*Study_MW,"")</f>
        <v>0</v>
      </c>
      <c r="E171" s="88">
        <f t="shared" si="44"/>
        <v>127167.13208627701</v>
      </c>
      <c r="F171" s="92">
        <f>INDEX([9]Delta!$F$1:$EE$65553,$L$21,$I171)</f>
        <v>2783.056</v>
      </c>
      <c r="G171" s="93">
        <f t="shared" si="45"/>
        <v>45.693342888636451</v>
      </c>
      <c r="I171" s="94">
        <f t="shared" si="42"/>
        <v>34</v>
      </c>
      <c r="J171" s="90">
        <f t="shared" si="46"/>
        <v>2030</v>
      </c>
      <c r="K171" s="95">
        <f t="shared" si="47"/>
        <v>47696</v>
      </c>
    </row>
    <row r="172" spans="2:11" outlineLevel="1">
      <c r="B172" s="95">
        <f t="shared" si="43"/>
        <v>47727</v>
      </c>
      <c r="C172" s="92">
        <f>IF(F172&lt;&gt;0,-INDEX([9]Delta!$F$1:$EE$65553,$L$20,$I172),0)</f>
        <v>87495.226391583681</v>
      </c>
      <c r="D172" s="88">
        <f>IF(ISNUMBER($F172),VLOOKUP($J172,'Table 1'!$B$13:$C$33,2,FALSE)/12*1000*Study_MW,"")</f>
        <v>0</v>
      </c>
      <c r="E172" s="88">
        <f t="shared" si="44"/>
        <v>87495.226391583681</v>
      </c>
      <c r="F172" s="92">
        <f>INDEX([9]Delta!$F$1:$EE$65553,$L$21,$I172)</f>
        <v>2453.19</v>
      </c>
      <c r="G172" s="93">
        <f t="shared" si="45"/>
        <v>35.665898846637923</v>
      </c>
      <c r="I172" s="94">
        <f t="shared" si="42"/>
        <v>35</v>
      </c>
      <c r="J172" s="90">
        <f t="shared" si="46"/>
        <v>2030</v>
      </c>
      <c r="K172" s="95">
        <f t="shared" si="47"/>
        <v>47727</v>
      </c>
    </row>
    <row r="173" spans="2:11" outlineLevel="1">
      <c r="B173" s="95">
        <f t="shared" si="43"/>
        <v>47757</v>
      </c>
      <c r="C173" s="92">
        <f>IF(F173&lt;&gt;0,-INDEX([9]Delta!$F$1:$EE$65553,$L$20,$I173),0)</f>
        <v>75929.590840667486</v>
      </c>
      <c r="D173" s="88">
        <f>IF(ISNUMBER($F173),VLOOKUP($J173,'Table 1'!$B$13:$C$33,2,FALSE)/12*1000*Study_MW,"")</f>
        <v>0</v>
      </c>
      <c r="E173" s="88">
        <f t="shared" si="44"/>
        <v>75929.590840667486</v>
      </c>
      <c r="F173" s="92">
        <f>INDEX([9]Delta!$F$1:$EE$65553,$L$21,$I173)</f>
        <v>1988.867</v>
      </c>
      <c r="G173" s="93">
        <f t="shared" si="45"/>
        <v>38.177309413182222</v>
      </c>
      <c r="I173" s="94">
        <f t="shared" si="42"/>
        <v>36</v>
      </c>
      <c r="J173" s="90">
        <f t="shared" si="46"/>
        <v>2030</v>
      </c>
      <c r="K173" s="95">
        <f t="shared" si="47"/>
        <v>47757</v>
      </c>
    </row>
    <row r="174" spans="2:11" outlineLevel="1">
      <c r="B174" s="95">
        <f t="shared" si="43"/>
        <v>47788</v>
      </c>
      <c r="C174" s="92">
        <f>IF(F174&lt;&gt;0,-INDEX([9]Delta!$F$1:$EE$65553,$L$20,$I174),0)</f>
        <v>51078.39580193162</v>
      </c>
      <c r="D174" s="88">
        <f>IF(ISNUMBER($F174),VLOOKUP($J174,'Table 1'!$B$13:$C$33,2,FALSE)/12*1000*Study_MW,"")</f>
        <v>0</v>
      </c>
      <c r="E174" s="88">
        <f t="shared" si="44"/>
        <v>51078.39580193162</v>
      </c>
      <c r="F174" s="92">
        <f>INDEX([9]Delta!$F$1:$EE$65553,$L$21,$I174)</f>
        <v>1339.65</v>
      </c>
      <c r="G174" s="93">
        <f t="shared" si="45"/>
        <v>38.128164671318345</v>
      </c>
      <c r="I174" s="94">
        <f t="shared" si="42"/>
        <v>37</v>
      </c>
      <c r="J174" s="90">
        <f t="shared" si="46"/>
        <v>2030</v>
      </c>
      <c r="K174" s="95">
        <f t="shared" si="47"/>
        <v>47788</v>
      </c>
    </row>
    <row r="175" spans="2:11" outlineLevel="1">
      <c r="B175" s="99">
        <f t="shared" si="43"/>
        <v>47818</v>
      </c>
      <c r="C175" s="96">
        <f>IF(F175&lt;&gt;0,-INDEX([9]Delta!$F$1:$EE$65553,$L$20,$I175),0)</f>
        <v>46851.122080683708</v>
      </c>
      <c r="D175" s="97">
        <f>IF(ISNUMBER($F175),VLOOKUP($J175,'Table 1'!$B$13:$C$33,2,FALSE)/12*1000*Study_MW,"")</f>
        <v>0</v>
      </c>
      <c r="E175" s="97">
        <f t="shared" si="44"/>
        <v>46851.122080683708</v>
      </c>
      <c r="F175" s="96">
        <f>INDEX([9]Delta!$F$1:$EE$65553,$L$21,$I175)</f>
        <v>1033.509</v>
      </c>
      <c r="G175" s="98">
        <f t="shared" si="45"/>
        <v>45.332089106803821</v>
      </c>
      <c r="I175" s="81">
        <f t="shared" si="42"/>
        <v>38</v>
      </c>
      <c r="J175" s="90">
        <f t="shared" si="46"/>
        <v>2030</v>
      </c>
      <c r="K175" s="99">
        <f t="shared" si="47"/>
        <v>47818</v>
      </c>
    </row>
    <row r="176" spans="2:11" outlineLevel="1">
      <c r="B176" s="91">
        <f t="shared" si="43"/>
        <v>47849</v>
      </c>
      <c r="C176" s="86">
        <f>IF(F176&lt;&gt;0,-INDEX([9]Delta!$F$1:$EE$65553,$L$20,$I176),0)</f>
        <v>53293.431418448687</v>
      </c>
      <c r="D176" s="87">
        <f>IF(ISNUMBER($F176),VLOOKUP($J176,'Table 1'!$B$13:$C$33,2,FALSE)/12*1000*Study_MW,"")</f>
        <v>0</v>
      </c>
      <c r="E176" s="87">
        <f t="shared" si="44"/>
        <v>53293.431418448687</v>
      </c>
      <c r="F176" s="86">
        <f>INDEX([9]Delta!$F$1:$EE$65553,$L$21,$I176)</f>
        <v>1233.7070000000001</v>
      </c>
      <c r="G176" s="89">
        <f t="shared" si="45"/>
        <v>43.197802572611394</v>
      </c>
      <c r="I176" s="77">
        <f>I56</f>
        <v>40</v>
      </c>
      <c r="J176" s="90">
        <f t="shared" si="46"/>
        <v>2031</v>
      </c>
      <c r="K176" s="91">
        <f t="shared" si="47"/>
        <v>47849</v>
      </c>
    </row>
    <row r="177" spans="2:11" outlineLevel="1">
      <c r="B177" s="95">
        <f t="shared" si="43"/>
        <v>47880</v>
      </c>
      <c r="C177" s="92">
        <f>IF(F177&lt;&gt;0,-INDEX([9]Delta!$F$1:$EE$65553,$L$20,$I177),0)</f>
        <v>58584.370826661587</v>
      </c>
      <c r="D177" s="88">
        <f>IF(ISNUMBER($F177),VLOOKUP($J177,'Table 1'!$B$13:$C$33,2,FALSE)/12*1000*Study_MW,"")</f>
        <v>0</v>
      </c>
      <c r="E177" s="88">
        <f t="shared" si="44"/>
        <v>58584.370826661587</v>
      </c>
      <c r="F177" s="92">
        <f>INDEX([9]Delta!$F$1:$EE$65553,$L$21,$I177)</f>
        <v>1380.68</v>
      </c>
      <c r="G177" s="93">
        <f t="shared" si="45"/>
        <v>42.431534335734263</v>
      </c>
      <c r="I177" s="94">
        <f t="shared" si="42"/>
        <v>41</v>
      </c>
      <c r="J177" s="90">
        <f t="shared" si="46"/>
        <v>2031</v>
      </c>
      <c r="K177" s="95">
        <f t="shared" si="47"/>
        <v>47880</v>
      </c>
    </row>
    <row r="178" spans="2:11" outlineLevel="1">
      <c r="B178" s="95">
        <f t="shared" si="43"/>
        <v>47908</v>
      </c>
      <c r="C178" s="92">
        <f>IF(F178&lt;&gt;0,-INDEX([9]Delta!$F$1:$EE$65553,$L$20,$I178),0)</f>
        <v>79109.978293478489</v>
      </c>
      <c r="D178" s="88">
        <f>IF(ISNUMBER($F178),VLOOKUP($J178,'Table 1'!$B$13:$C$33,2,FALSE)/12*1000*Study_MW,"")</f>
        <v>0</v>
      </c>
      <c r="E178" s="88">
        <f t="shared" si="44"/>
        <v>79109.978293478489</v>
      </c>
      <c r="F178" s="92">
        <f>INDEX([9]Delta!$F$1:$EE$65553,$L$21,$I178)</f>
        <v>2150.377</v>
      </c>
      <c r="G178" s="93">
        <f t="shared" si="45"/>
        <v>36.788887852445633</v>
      </c>
      <c r="I178" s="94">
        <f t="shared" si="42"/>
        <v>42</v>
      </c>
      <c r="J178" s="90">
        <f t="shared" si="46"/>
        <v>2031</v>
      </c>
      <c r="K178" s="95">
        <f t="shared" si="47"/>
        <v>47908</v>
      </c>
    </row>
    <row r="179" spans="2:11" outlineLevel="1">
      <c r="B179" s="95">
        <f t="shared" si="43"/>
        <v>47939</v>
      </c>
      <c r="C179" s="92">
        <f>IF(F179&lt;&gt;0,-INDEX([9]Delta!$F$1:$EE$65553,$L$20,$I179),0)</f>
        <v>79618.083011329174</v>
      </c>
      <c r="D179" s="88">
        <f>IF(ISNUMBER($F179),VLOOKUP($J179,'Table 1'!$B$13:$C$33,2,FALSE)/12*1000*Study_MW,"")</f>
        <v>0</v>
      </c>
      <c r="E179" s="88">
        <f t="shared" si="44"/>
        <v>79618.083011329174</v>
      </c>
      <c r="F179" s="92">
        <f>INDEX([9]Delta!$F$1:$EE$65553,$L$21,$I179)</f>
        <v>2483.64</v>
      </c>
      <c r="G179" s="93">
        <f t="shared" si="45"/>
        <v>32.057014306151125</v>
      </c>
      <c r="I179" s="94">
        <f t="shared" si="42"/>
        <v>43</v>
      </c>
      <c r="J179" s="90">
        <f t="shared" si="46"/>
        <v>2031</v>
      </c>
      <c r="K179" s="95">
        <f t="shared" si="47"/>
        <v>47939</v>
      </c>
    </row>
    <row r="180" spans="2:11" outlineLevel="1">
      <c r="B180" s="95">
        <f t="shared" si="43"/>
        <v>47969</v>
      </c>
      <c r="C180" s="92">
        <f>IF(F180&lt;&gt;0,-INDEX([9]Delta!$F$1:$EE$65553,$L$20,$I180),0)</f>
        <v>100612.65658000112</v>
      </c>
      <c r="D180" s="88">
        <f>IF(ISNUMBER($F180),VLOOKUP($J180,'Table 1'!$B$13:$C$33,2,FALSE)/12*1000*Study_MW,"")</f>
        <v>0</v>
      </c>
      <c r="E180" s="88">
        <f t="shared" si="44"/>
        <v>100612.65658000112</v>
      </c>
      <c r="F180" s="92">
        <f>INDEX([9]Delta!$F$1:$EE$65553,$L$21,$I180)</f>
        <v>2875.0949999999998</v>
      </c>
      <c r="G180" s="93">
        <f t="shared" si="45"/>
        <v>34.994550294860211</v>
      </c>
      <c r="I180" s="94">
        <f t="shared" si="42"/>
        <v>44</v>
      </c>
      <c r="J180" s="90">
        <f t="shared" si="46"/>
        <v>2031</v>
      </c>
      <c r="K180" s="95">
        <f t="shared" si="47"/>
        <v>47969</v>
      </c>
    </row>
    <row r="181" spans="2:11" outlineLevel="1">
      <c r="B181" s="95">
        <f t="shared" si="43"/>
        <v>48000</v>
      </c>
      <c r="C181" s="92">
        <f>IF(F181&lt;&gt;0,-INDEX([9]Delta!$F$1:$EE$65553,$L$20,$I181),0)</f>
        <v>101911.03293567896</v>
      </c>
      <c r="D181" s="88">
        <f>IF(ISNUMBER($F181),VLOOKUP($J181,'Table 1'!$B$13:$C$33,2,FALSE)/12*1000*Study_MW,"")</f>
        <v>0</v>
      </c>
      <c r="E181" s="88">
        <f t="shared" si="44"/>
        <v>101911.03293567896</v>
      </c>
      <c r="F181" s="92">
        <f>INDEX([9]Delta!$F$1:$EE$65553,$L$21,$I181)</f>
        <v>3054.36</v>
      </c>
      <c r="G181" s="93">
        <f t="shared" si="45"/>
        <v>33.365756798700531</v>
      </c>
      <c r="I181" s="94">
        <f t="shared" si="42"/>
        <v>45</v>
      </c>
      <c r="J181" s="90">
        <f t="shared" si="46"/>
        <v>2031</v>
      </c>
      <c r="K181" s="95">
        <f t="shared" si="47"/>
        <v>48000</v>
      </c>
    </row>
    <row r="182" spans="2:11" outlineLevel="1">
      <c r="B182" s="95">
        <f t="shared" si="43"/>
        <v>48030</v>
      </c>
      <c r="C182" s="92">
        <f>IF(F182&lt;&gt;0,-INDEX([9]Delta!$F$1:$EE$65553,$L$20,$I182),0)</f>
        <v>152471.40420627594</v>
      </c>
      <c r="D182" s="88">
        <f>IF(ISNUMBER($F182),VLOOKUP($J182,'Table 1'!$B$13:$C$33,2,FALSE)/12*1000*Study_MW,"")</f>
        <v>0</v>
      </c>
      <c r="E182" s="88">
        <f t="shared" si="44"/>
        <v>152471.40420627594</v>
      </c>
      <c r="F182" s="92">
        <f>INDEX([9]Delta!$F$1:$EE$65553,$L$21,$I182)</f>
        <v>2764.6109999999999</v>
      </c>
      <c r="G182" s="93">
        <f t="shared" si="45"/>
        <v>55.151124048293212</v>
      </c>
      <c r="I182" s="94">
        <f t="shared" si="42"/>
        <v>46</v>
      </c>
      <c r="J182" s="90">
        <f t="shared" si="46"/>
        <v>2031</v>
      </c>
      <c r="K182" s="95">
        <f t="shared" si="47"/>
        <v>48030</v>
      </c>
    </row>
    <row r="183" spans="2:11" outlineLevel="1">
      <c r="B183" s="95">
        <f t="shared" si="43"/>
        <v>48061</v>
      </c>
      <c r="C183" s="92">
        <f>IF(F183&lt;&gt;0,-INDEX([9]Delta!$F$1:$EE$65553,$L$20,$I183),0)</f>
        <v>136229.57827141881</v>
      </c>
      <c r="D183" s="88">
        <f>IF(ISNUMBER($F183),VLOOKUP($J183,'Table 1'!$B$13:$C$33,2,FALSE)/12*1000*Study_MW,"")</f>
        <v>0</v>
      </c>
      <c r="E183" s="88">
        <f t="shared" si="44"/>
        <v>136229.57827141881</v>
      </c>
      <c r="F183" s="92">
        <f>INDEX([9]Delta!$F$1:$EE$65553,$L$21,$I183)</f>
        <v>2769.0749999999998</v>
      </c>
      <c r="G183" s="93">
        <f t="shared" si="45"/>
        <v>49.19678169476046</v>
      </c>
      <c r="I183" s="94">
        <f t="shared" si="42"/>
        <v>47</v>
      </c>
      <c r="J183" s="90">
        <f t="shared" si="46"/>
        <v>2031</v>
      </c>
      <c r="K183" s="95">
        <f t="shared" si="47"/>
        <v>48061</v>
      </c>
    </row>
    <row r="184" spans="2:11" outlineLevel="1">
      <c r="B184" s="95">
        <f t="shared" si="43"/>
        <v>48092</v>
      </c>
      <c r="C184" s="92">
        <f>IF(F184&lt;&gt;0,-INDEX([9]Delta!$F$1:$EE$65553,$L$20,$I184),0)</f>
        <v>88863.077851653099</v>
      </c>
      <c r="D184" s="88">
        <f>IF(ISNUMBER($F184),VLOOKUP($J184,'Table 1'!$B$13:$C$33,2,FALSE)/12*1000*Study_MW,"")</f>
        <v>0</v>
      </c>
      <c r="E184" s="88">
        <f t="shared" si="44"/>
        <v>88863.077851653099</v>
      </c>
      <c r="F184" s="92">
        <f>INDEX([9]Delta!$F$1:$EE$65553,$L$21,$I184)</f>
        <v>2440.9499999999998</v>
      </c>
      <c r="G184" s="93">
        <f t="shared" si="45"/>
        <v>36.405120076877076</v>
      </c>
      <c r="I184" s="94">
        <f t="shared" si="42"/>
        <v>48</v>
      </c>
      <c r="J184" s="90">
        <f t="shared" si="46"/>
        <v>2031</v>
      </c>
      <c r="K184" s="95">
        <f t="shared" si="47"/>
        <v>48092</v>
      </c>
    </row>
    <row r="185" spans="2:11" outlineLevel="1">
      <c r="B185" s="95">
        <f t="shared" si="43"/>
        <v>48122</v>
      </c>
      <c r="C185" s="92">
        <f>IF(F185&lt;&gt;0,-INDEX([9]Delta!$F$1:$EE$65553,$L$20,$I185),0)</f>
        <v>77882.730680584908</v>
      </c>
      <c r="D185" s="88">
        <f>IF(ISNUMBER($F185),VLOOKUP($J185,'Table 1'!$B$13:$C$33,2,FALSE)/12*1000*Study_MW,"")</f>
        <v>0</v>
      </c>
      <c r="E185" s="88">
        <f t="shared" si="44"/>
        <v>77882.730680584908</v>
      </c>
      <c r="F185" s="92">
        <f>INDEX([9]Delta!$F$1:$EE$65553,$L$21,$I185)</f>
        <v>1978.9469999999999</v>
      </c>
      <c r="G185" s="93">
        <f t="shared" si="45"/>
        <v>39.35564251118646</v>
      </c>
      <c r="I185" s="94">
        <f t="shared" si="42"/>
        <v>49</v>
      </c>
      <c r="J185" s="90">
        <f t="shared" si="46"/>
        <v>2031</v>
      </c>
      <c r="K185" s="95">
        <f t="shared" si="47"/>
        <v>48122</v>
      </c>
    </row>
    <row r="186" spans="2:11" outlineLevel="1">
      <c r="B186" s="95">
        <f t="shared" si="43"/>
        <v>48153</v>
      </c>
      <c r="C186" s="92">
        <f>IF(F186&lt;&gt;0,-INDEX([9]Delta!$F$1:$EE$65553,$L$20,$I186),0)</f>
        <v>51331.402299553156</v>
      </c>
      <c r="D186" s="88">
        <f>IF(ISNUMBER($F186),VLOOKUP($J186,'Table 1'!$B$13:$C$33,2,FALSE)/12*1000*Study_MW,"")</f>
        <v>0</v>
      </c>
      <c r="E186" s="88">
        <f t="shared" si="44"/>
        <v>51331.402299553156</v>
      </c>
      <c r="F186" s="92">
        <f>INDEX([9]Delta!$F$1:$EE$65553,$L$21,$I186)</f>
        <v>1332.96</v>
      </c>
      <c r="G186" s="93">
        <f t="shared" si="45"/>
        <v>38.509334338279587</v>
      </c>
      <c r="I186" s="94">
        <f t="shared" si="42"/>
        <v>50</v>
      </c>
      <c r="J186" s="90">
        <f t="shared" si="46"/>
        <v>2031</v>
      </c>
      <c r="K186" s="95">
        <f t="shared" si="47"/>
        <v>48153</v>
      </c>
    </row>
    <row r="187" spans="2:11" outlineLevel="1">
      <c r="B187" s="99">
        <f t="shared" si="43"/>
        <v>48183</v>
      </c>
      <c r="C187" s="96">
        <f>IF(F187&lt;&gt;0,-INDEX([9]Delta!$F$1:$EE$65553,$L$20,$I187),0)</f>
        <v>48335.716519534588</v>
      </c>
      <c r="D187" s="97">
        <f>IF(ISNUMBER($F187),VLOOKUP($J187,'Table 1'!$B$13:$C$33,2,FALSE)/12*1000*Study_MW,"")</f>
        <v>0</v>
      </c>
      <c r="E187" s="97">
        <f t="shared" si="44"/>
        <v>48335.716519534588</v>
      </c>
      <c r="F187" s="96">
        <f>INDEX([9]Delta!$F$1:$EE$65553,$L$21,$I187)</f>
        <v>1028.27</v>
      </c>
      <c r="G187" s="98">
        <f t="shared" si="45"/>
        <v>47.006833340984947</v>
      </c>
      <c r="I187" s="81">
        <f t="shared" si="42"/>
        <v>51</v>
      </c>
      <c r="J187" s="90">
        <f t="shared" si="46"/>
        <v>2031</v>
      </c>
      <c r="K187" s="99">
        <f t="shared" si="47"/>
        <v>48183</v>
      </c>
    </row>
    <row r="188" spans="2:11" outlineLevel="1" collapsed="1">
      <c r="B188" s="91">
        <f t="shared" si="43"/>
        <v>48214</v>
      </c>
      <c r="C188" s="86">
        <f>IF(F188&lt;&gt;0,-INDEX([9]Delta!$F$1:$EE$65553,$L$20,$I188),0)</f>
        <v>54788.998204141855</v>
      </c>
      <c r="D188" s="87">
        <f>IF(ISNUMBER($F188),VLOOKUP($J188,'Table 1'!$B$13:$C$33,2,FALSE)/12*1000*Study_MW,"")</f>
        <v>0</v>
      </c>
      <c r="E188" s="87">
        <f t="shared" si="44"/>
        <v>54788.998204141855</v>
      </c>
      <c r="F188" s="86">
        <f>INDEX([9]Delta!$F$1:$EE$65553,$L$21,$I188)</f>
        <v>1227.538</v>
      </c>
      <c r="G188" s="89">
        <f t="shared" si="45"/>
        <v>44.633240033417991</v>
      </c>
      <c r="I188" s="77">
        <f>I68</f>
        <v>53</v>
      </c>
      <c r="J188" s="90">
        <f t="shared" si="46"/>
        <v>2032</v>
      </c>
      <c r="K188" s="91">
        <f t="shared" si="47"/>
        <v>48214</v>
      </c>
    </row>
    <row r="189" spans="2:11" outlineLevel="1">
      <c r="B189" s="95">
        <f t="shared" si="43"/>
        <v>48245</v>
      </c>
      <c r="C189" s="92">
        <f>IF(F189&lt;&gt;0,-INDEX([9]Delta!$F$1:$EE$65553,$L$20,$I189),0)</f>
        <v>62234.4279923141</v>
      </c>
      <c r="D189" s="88">
        <f>IF(ISNUMBER($F189),VLOOKUP($J189,'Table 1'!$B$13:$C$33,2,FALSE)/12*1000*Study_MW,"")</f>
        <v>0</v>
      </c>
      <c r="E189" s="88">
        <f t="shared" si="44"/>
        <v>62234.4279923141</v>
      </c>
      <c r="F189" s="92">
        <f>INDEX([9]Delta!$F$1:$EE$65553,$L$21,$I189)</f>
        <v>1422.885</v>
      </c>
      <c r="G189" s="93">
        <f t="shared" si="45"/>
        <v>43.738199497720544</v>
      </c>
      <c r="I189" s="94">
        <f t="shared" si="42"/>
        <v>54</v>
      </c>
      <c r="J189" s="90">
        <f t="shared" si="46"/>
        <v>2032</v>
      </c>
      <c r="K189" s="95">
        <f t="shared" si="47"/>
        <v>48245</v>
      </c>
    </row>
    <row r="190" spans="2:11" outlineLevel="1">
      <c r="B190" s="95">
        <f t="shared" si="43"/>
        <v>48274</v>
      </c>
      <c r="C190" s="92">
        <f>IF(F190&lt;&gt;0,-INDEX([9]Delta!$F$1:$EE$65553,$L$20,$I190),0)</f>
        <v>83161.255883425474</v>
      </c>
      <c r="D190" s="88">
        <f>IF(ISNUMBER($F190),VLOOKUP($J190,'Table 1'!$B$13:$C$33,2,FALSE)/12*1000*Study_MW,"")</f>
        <v>0</v>
      </c>
      <c r="E190" s="88">
        <f t="shared" si="44"/>
        <v>83161.255883425474</v>
      </c>
      <c r="F190" s="92">
        <f>INDEX([9]Delta!$F$1:$EE$65553,$L$21,$I190)</f>
        <v>2139.62</v>
      </c>
      <c r="G190" s="93">
        <f t="shared" si="45"/>
        <v>38.867301615906321</v>
      </c>
      <c r="I190" s="94">
        <f t="shared" si="42"/>
        <v>55</v>
      </c>
      <c r="J190" s="90">
        <f t="shared" si="46"/>
        <v>2032</v>
      </c>
      <c r="K190" s="95">
        <f t="shared" si="47"/>
        <v>48274</v>
      </c>
    </row>
    <row r="191" spans="2:11" outlineLevel="1">
      <c r="B191" s="95">
        <f t="shared" si="43"/>
        <v>48305</v>
      </c>
      <c r="C191" s="92">
        <f>IF(F191&lt;&gt;0,-INDEX([9]Delta!$F$1:$EE$65553,$L$20,$I191),0)</f>
        <v>81682.782813608646</v>
      </c>
      <c r="D191" s="88">
        <f>IF(ISNUMBER($F191),VLOOKUP($J191,'Table 1'!$B$13:$C$33,2,FALSE)/12*1000*Study_MW,"")</f>
        <v>0</v>
      </c>
      <c r="E191" s="88">
        <f t="shared" si="44"/>
        <v>81682.782813608646</v>
      </c>
      <c r="F191" s="92">
        <f>INDEX([9]Delta!$F$1:$EE$65553,$L$21,$I191)</f>
        <v>2471.2800000000002</v>
      </c>
      <c r="G191" s="93">
        <f t="shared" si="45"/>
        <v>33.052823967178398</v>
      </c>
      <c r="I191" s="94">
        <f t="shared" si="42"/>
        <v>56</v>
      </c>
      <c r="J191" s="90">
        <f t="shared" si="46"/>
        <v>2032</v>
      </c>
      <c r="K191" s="95">
        <f t="shared" si="47"/>
        <v>48305</v>
      </c>
    </row>
    <row r="192" spans="2:11" outlineLevel="1">
      <c r="B192" s="95">
        <f t="shared" si="43"/>
        <v>48335</v>
      </c>
      <c r="C192" s="92">
        <f>IF(F192&lt;&gt;0,-INDEX([9]Delta!$F$1:$EE$65553,$L$20,$I192),0)</f>
        <v>104658.2608178854</v>
      </c>
      <c r="D192" s="88">
        <f>IF(ISNUMBER($F192),VLOOKUP($J192,'Table 1'!$B$13:$C$33,2,FALSE)/12*1000*Study_MW,"")</f>
        <v>0</v>
      </c>
      <c r="E192" s="88">
        <f t="shared" si="44"/>
        <v>104658.2608178854</v>
      </c>
      <c r="F192" s="92">
        <f>INDEX([9]Delta!$F$1:$EE$65553,$L$21,$I192)</f>
        <v>2860.6179999999999</v>
      </c>
      <c r="G192" s="93">
        <f t="shared" si="45"/>
        <v>36.585891865983292</v>
      </c>
      <c r="I192" s="94">
        <f t="shared" si="42"/>
        <v>57</v>
      </c>
      <c r="J192" s="90">
        <f t="shared" si="46"/>
        <v>2032</v>
      </c>
      <c r="K192" s="95">
        <f t="shared" si="47"/>
        <v>48335</v>
      </c>
    </row>
    <row r="193" spans="2:11" outlineLevel="1">
      <c r="B193" s="95">
        <f t="shared" si="43"/>
        <v>48366</v>
      </c>
      <c r="C193" s="92">
        <f>IF(F193&lt;&gt;0,-INDEX([9]Delta!$F$1:$EE$65553,$L$20,$I193),0)</f>
        <v>108562.00615435839</v>
      </c>
      <c r="D193" s="88">
        <f>IF(ISNUMBER($F193),VLOOKUP($J193,'Table 1'!$B$13:$C$33,2,FALSE)/12*1000*Study_MW,"")</f>
        <v>0</v>
      </c>
      <c r="E193" s="88">
        <f t="shared" si="44"/>
        <v>108562.00615435839</v>
      </c>
      <c r="F193" s="92">
        <f>INDEX([9]Delta!$F$1:$EE$65553,$L$21,$I193)</f>
        <v>3039.09</v>
      </c>
      <c r="G193" s="93">
        <f t="shared" si="45"/>
        <v>35.721879297539189</v>
      </c>
      <c r="I193" s="94">
        <f t="shared" si="42"/>
        <v>58</v>
      </c>
      <c r="J193" s="90">
        <f t="shared" si="46"/>
        <v>2032</v>
      </c>
      <c r="K193" s="95">
        <f t="shared" si="47"/>
        <v>48366</v>
      </c>
    </row>
    <row r="194" spans="2:11" outlineLevel="1">
      <c r="B194" s="95">
        <f t="shared" si="43"/>
        <v>48396</v>
      </c>
      <c r="C194" s="92">
        <f>IF(F194&lt;&gt;0,-INDEX([9]Delta!$F$1:$EE$65553,$L$20,$I194),0)</f>
        <v>163660.1702401638</v>
      </c>
      <c r="D194" s="88">
        <f>IF(ISNUMBER($F194),VLOOKUP($J194,'Table 1'!$B$13:$C$33,2,FALSE)/12*1000*Study_MW,"")</f>
        <v>0</v>
      </c>
      <c r="E194" s="88">
        <f t="shared" si="44"/>
        <v>163660.1702401638</v>
      </c>
      <c r="F194" s="92">
        <f>INDEX([9]Delta!$F$1:$EE$65553,$L$21,$I194)</f>
        <v>2750.7539999999999</v>
      </c>
      <c r="G194" s="93">
        <f t="shared" si="45"/>
        <v>59.496476326186858</v>
      </c>
      <c r="I194" s="94">
        <f t="shared" si="42"/>
        <v>59</v>
      </c>
      <c r="J194" s="90">
        <f t="shared" si="46"/>
        <v>2032</v>
      </c>
      <c r="K194" s="95">
        <f t="shared" si="47"/>
        <v>48396</v>
      </c>
    </row>
    <row r="195" spans="2:11" outlineLevel="1">
      <c r="B195" s="95">
        <f t="shared" si="43"/>
        <v>48427</v>
      </c>
      <c r="C195" s="92">
        <f>IF(F195&lt;&gt;0,-INDEX([9]Delta!$F$1:$EE$65553,$L$20,$I195),0)</f>
        <v>146848.03310912848</v>
      </c>
      <c r="D195" s="88">
        <f>IF(ISNUMBER($F195),VLOOKUP($J195,'Table 1'!$B$13:$C$33,2,FALSE)/12*1000*Study_MW,"")</f>
        <v>0</v>
      </c>
      <c r="E195" s="88">
        <f t="shared" si="44"/>
        <v>146848.03310912848</v>
      </c>
      <c r="F195" s="92">
        <f>INDEX([9]Delta!$F$1:$EE$65553,$L$21,$I195)</f>
        <v>2755.28</v>
      </c>
      <c r="G195" s="93">
        <f t="shared" si="45"/>
        <v>53.296954614096741</v>
      </c>
      <c r="I195" s="94">
        <f t="shared" si="42"/>
        <v>60</v>
      </c>
      <c r="J195" s="90">
        <f t="shared" si="46"/>
        <v>2032</v>
      </c>
      <c r="K195" s="95">
        <f t="shared" si="47"/>
        <v>48427</v>
      </c>
    </row>
    <row r="196" spans="2:11" outlineLevel="1">
      <c r="B196" s="95">
        <f t="shared" si="43"/>
        <v>48458</v>
      </c>
      <c r="C196" s="92">
        <f>IF(F196&lt;&gt;0,-INDEX([9]Delta!$F$1:$EE$65553,$L$20,$I196),0)</f>
        <v>94120.39945602417</v>
      </c>
      <c r="D196" s="88">
        <f>IF(ISNUMBER($F196),VLOOKUP($J196,'Table 1'!$B$13:$C$33,2,FALSE)/12*1000*Study_MW,"")</f>
        <v>0</v>
      </c>
      <c r="E196" s="88">
        <f t="shared" si="44"/>
        <v>94120.39945602417</v>
      </c>
      <c r="F196" s="92">
        <f>INDEX([9]Delta!$F$1:$EE$65553,$L$21,$I196)</f>
        <v>2428.71</v>
      </c>
      <c r="G196" s="93">
        <f t="shared" si="45"/>
        <v>38.753247384835639</v>
      </c>
      <c r="I196" s="94">
        <f t="shared" si="42"/>
        <v>61</v>
      </c>
      <c r="J196" s="90">
        <f t="shared" si="46"/>
        <v>2032</v>
      </c>
      <c r="K196" s="95">
        <f t="shared" si="47"/>
        <v>48458</v>
      </c>
    </row>
    <row r="197" spans="2:11" outlineLevel="1">
      <c r="B197" s="95">
        <f t="shared" si="43"/>
        <v>48488</v>
      </c>
      <c r="C197" s="92">
        <f>IF(F197&lt;&gt;0,-INDEX([9]Delta!$F$1:$EE$65553,$L$20,$I197),0)</f>
        <v>85154.420810639858</v>
      </c>
      <c r="D197" s="88">
        <f>IF(ISNUMBER($F197),VLOOKUP($J197,'Table 1'!$B$13:$C$33,2,FALSE)/12*1000*Study_MW,"")</f>
        <v>0</v>
      </c>
      <c r="E197" s="88">
        <f t="shared" si="44"/>
        <v>85154.420810639858</v>
      </c>
      <c r="F197" s="92">
        <f>INDEX([9]Delta!$F$1:$EE$65553,$L$21,$I197)</f>
        <v>1969.0889999999999</v>
      </c>
      <c r="G197" s="93">
        <f t="shared" si="45"/>
        <v>43.245592662718579</v>
      </c>
      <c r="I197" s="94">
        <f t="shared" si="42"/>
        <v>62</v>
      </c>
      <c r="J197" s="90">
        <f t="shared" si="46"/>
        <v>2032</v>
      </c>
      <c r="K197" s="95">
        <f t="shared" si="47"/>
        <v>48488</v>
      </c>
    </row>
    <row r="198" spans="2:11" outlineLevel="1">
      <c r="B198" s="95">
        <f t="shared" si="43"/>
        <v>48519</v>
      </c>
      <c r="C198" s="92">
        <f>IF(F198&lt;&gt;0,-INDEX([9]Delta!$F$1:$EE$65553,$L$20,$I198),0)</f>
        <v>55566.566654771566</v>
      </c>
      <c r="D198" s="88">
        <f>IF(ISNUMBER($F198),VLOOKUP($J198,'Table 1'!$B$13:$C$33,2,FALSE)/12*1000*Study_MW,"")</f>
        <v>0</v>
      </c>
      <c r="E198" s="88">
        <f t="shared" si="44"/>
        <v>55566.566654771566</v>
      </c>
      <c r="F198" s="92">
        <f>INDEX([9]Delta!$F$1:$EE$65553,$L$21,$I198)</f>
        <v>1326.27</v>
      </c>
      <c r="G198" s="93">
        <f t="shared" si="45"/>
        <v>41.89687367939527</v>
      </c>
      <c r="I198" s="94">
        <f t="shared" si="42"/>
        <v>63</v>
      </c>
      <c r="J198" s="90">
        <f t="shared" si="46"/>
        <v>2032</v>
      </c>
      <c r="K198" s="95">
        <f t="shared" si="47"/>
        <v>48519</v>
      </c>
    </row>
    <row r="199" spans="2:11" outlineLevel="1">
      <c r="B199" s="99">
        <f t="shared" si="43"/>
        <v>48549</v>
      </c>
      <c r="C199" s="96">
        <f>IF(F199&lt;&gt;0,-INDEX([9]Delta!$F$1:$EE$65553,$L$20,$I199),0)</f>
        <v>67629.934560745955</v>
      </c>
      <c r="D199" s="97">
        <f>IF(ISNUMBER($F199),VLOOKUP($J199,'Table 1'!$B$13:$C$33,2,FALSE)/12*1000*Study_MW,"")</f>
        <v>0</v>
      </c>
      <c r="E199" s="97">
        <f t="shared" si="44"/>
        <v>67629.934560745955</v>
      </c>
      <c r="F199" s="96">
        <f>INDEX([9]Delta!$F$1:$EE$65553,$L$21,$I199)</f>
        <v>1023.155</v>
      </c>
      <c r="G199" s="98">
        <f t="shared" si="45"/>
        <v>66.099402886899796</v>
      </c>
      <c r="I199" s="81">
        <f t="shared" si="42"/>
        <v>64</v>
      </c>
      <c r="J199" s="90">
        <f t="shared" si="46"/>
        <v>2032</v>
      </c>
      <c r="K199" s="99">
        <f t="shared" si="47"/>
        <v>48549</v>
      </c>
    </row>
    <row r="200" spans="2:11">
      <c r="B200" s="91">
        <f t="shared" si="43"/>
        <v>48580</v>
      </c>
      <c r="C200" s="86">
        <f>IF(F200&lt;&gt;0,-INDEX([9]Delta!$F$1:$EE$65553,$L$20,$I200),0)</f>
        <v>-627.59341406822205</v>
      </c>
      <c r="D200" s="87">
        <f>IF(ISNUMBER($F200),VLOOKUP($J200,'Table 1'!$B$13:$C$33,2,FALSE)/12*1000*Study_MW,"")</f>
        <v>174554.18732700098</v>
      </c>
      <c r="E200" s="87">
        <f t="shared" si="44"/>
        <v>173926.59391293276</v>
      </c>
      <c r="F200" s="86">
        <f>INDEX([9]Delta!$F$1:$EE$65553,$L$21,$I200)</f>
        <v>1221.4000000000001</v>
      </c>
      <c r="G200" s="89">
        <f>IFERROR(E200/$F200,0)</f>
        <v>142.39937277954212</v>
      </c>
      <c r="I200" s="77">
        <f>I80</f>
        <v>66</v>
      </c>
      <c r="J200" s="90">
        <f t="shared" si="46"/>
        <v>2033</v>
      </c>
      <c r="K200" s="91">
        <f t="shared" si="47"/>
        <v>48580</v>
      </c>
    </row>
    <row r="201" spans="2:11">
      <c r="B201" s="95">
        <f t="shared" si="43"/>
        <v>48611</v>
      </c>
      <c r="C201" s="92">
        <f>IF(F201&lt;&gt;0,-INDEX([9]Delta!$F$1:$EE$65553,$L$20,$I201),0)</f>
        <v>-783.48485362529755</v>
      </c>
      <c r="D201" s="88">
        <f>IF(ISNUMBER($F201),VLOOKUP($J201,'Table 1'!$B$13:$C$33,2,FALSE)/12*1000*Study_MW,"")</f>
        <v>174554.18732700098</v>
      </c>
      <c r="E201" s="88">
        <f t="shared" si="44"/>
        <v>173770.70247337568</v>
      </c>
      <c r="F201" s="92">
        <f>INDEX([9]Delta!$F$1:$EE$65553,$L$21,$I201)</f>
        <v>1366.96</v>
      </c>
      <c r="G201" s="93">
        <f t="shared" ref="G201:G259" si="48">IFERROR(E201/$F201,0)</f>
        <v>127.122009768666</v>
      </c>
      <c r="I201" s="94">
        <f t="shared" si="42"/>
        <v>67</v>
      </c>
      <c r="J201" s="90">
        <f t="shared" si="46"/>
        <v>2033</v>
      </c>
      <c r="K201" s="95">
        <f t="shared" si="47"/>
        <v>48611</v>
      </c>
    </row>
    <row r="202" spans="2:11">
      <c r="B202" s="95">
        <f t="shared" si="43"/>
        <v>48639</v>
      </c>
      <c r="C202" s="92">
        <f>IF(F202&lt;&gt;0,-INDEX([9]Delta!$F$1:$EE$65553,$L$20,$I202),0)</f>
        <v>-610.78550893068314</v>
      </c>
      <c r="D202" s="88">
        <f>IF(ISNUMBER($F202),VLOOKUP($J202,'Table 1'!$B$13:$C$33,2,FALSE)/12*1000*Study_MW,"")</f>
        <v>174554.18732700098</v>
      </c>
      <c r="E202" s="88">
        <f t="shared" si="44"/>
        <v>173943.4018180703</v>
      </c>
      <c r="F202" s="92">
        <f>INDEX([9]Delta!$F$1:$EE$65553,$L$21,$I202)</f>
        <v>2128.9250000000002</v>
      </c>
      <c r="G202" s="93">
        <f t="shared" si="48"/>
        <v>81.704804921765813</v>
      </c>
      <c r="I202" s="94">
        <f t="shared" si="42"/>
        <v>68</v>
      </c>
      <c r="J202" s="90">
        <f t="shared" si="46"/>
        <v>2033</v>
      </c>
      <c r="K202" s="95">
        <f t="shared" si="47"/>
        <v>48639</v>
      </c>
    </row>
    <row r="203" spans="2:11">
      <c r="B203" s="95">
        <f t="shared" si="43"/>
        <v>48670</v>
      </c>
      <c r="C203" s="92">
        <f>IF(F203&lt;&gt;0,-INDEX([9]Delta!$F$1:$EE$65553,$L$20,$I203),0)</f>
        <v>-1458.1496956944466</v>
      </c>
      <c r="D203" s="88">
        <f>IF(ISNUMBER($F203),VLOOKUP($J203,'Table 1'!$B$13:$C$33,2,FALSE)/12*1000*Study_MW,"")</f>
        <v>174554.18732700098</v>
      </c>
      <c r="E203" s="88">
        <f t="shared" si="44"/>
        <v>173096.03763130654</v>
      </c>
      <c r="F203" s="92">
        <f>INDEX([9]Delta!$F$1:$EE$65553,$L$21,$I203)</f>
        <v>2458.89</v>
      </c>
      <c r="G203" s="93">
        <f t="shared" si="48"/>
        <v>70.396006991490694</v>
      </c>
      <c r="I203" s="94">
        <f t="shared" si="42"/>
        <v>69</v>
      </c>
      <c r="J203" s="90">
        <f t="shared" si="46"/>
        <v>2033</v>
      </c>
      <c r="K203" s="95">
        <f t="shared" si="47"/>
        <v>48670</v>
      </c>
    </row>
    <row r="204" spans="2:11">
      <c r="B204" s="95">
        <f t="shared" si="43"/>
        <v>48700</v>
      </c>
      <c r="C204" s="92">
        <f>IF(F204&lt;&gt;0,-INDEX([9]Delta!$F$1:$EE$65553,$L$20,$I204),0)</f>
        <v>-1358.21625867486</v>
      </c>
      <c r="D204" s="88">
        <f>IF(ISNUMBER($F204),VLOOKUP($J204,'Table 1'!$B$13:$C$33,2,FALSE)/12*1000*Study_MW,"")</f>
        <v>174554.18732700098</v>
      </c>
      <c r="E204" s="88">
        <f t="shared" si="44"/>
        <v>173195.97106832612</v>
      </c>
      <c r="F204" s="92">
        <f>INDEX([9]Delta!$F$1:$EE$65553,$L$21,$I204)</f>
        <v>2846.3890000000001</v>
      </c>
      <c r="G204" s="93">
        <f t="shared" si="48"/>
        <v>60.847611155160493</v>
      </c>
      <c r="I204" s="94">
        <f t="shared" si="42"/>
        <v>70</v>
      </c>
      <c r="J204" s="90">
        <f t="shared" si="46"/>
        <v>2033</v>
      </c>
      <c r="K204" s="95">
        <f t="shared" si="47"/>
        <v>48700</v>
      </c>
    </row>
    <row r="205" spans="2:11">
      <c r="B205" s="95">
        <f t="shared" si="43"/>
        <v>48731</v>
      </c>
      <c r="C205" s="92">
        <f>IF(F205&lt;&gt;0,-INDEX([9]Delta!$F$1:$EE$65553,$L$20,$I205),0)</f>
        <v>-1209.8319267034531</v>
      </c>
      <c r="D205" s="88">
        <f>IF(ISNUMBER($F205),VLOOKUP($J205,'Table 1'!$B$13:$C$33,2,FALSE)/12*1000*Study_MW,"")</f>
        <v>174554.18732700098</v>
      </c>
      <c r="E205" s="88">
        <f t="shared" si="44"/>
        <v>173344.35540029753</v>
      </c>
      <c r="F205" s="92">
        <f>INDEX([9]Delta!$F$1:$EE$65553,$L$21,$I205)</f>
        <v>3023.91</v>
      </c>
      <c r="G205" s="93">
        <f t="shared" si="48"/>
        <v>57.324574937844559</v>
      </c>
      <c r="I205" s="94">
        <f t="shared" ref="I205:I211" si="49">I85</f>
        <v>71</v>
      </c>
      <c r="J205" s="90">
        <f t="shared" si="46"/>
        <v>2033</v>
      </c>
      <c r="K205" s="95">
        <f t="shared" si="47"/>
        <v>48731</v>
      </c>
    </row>
    <row r="206" spans="2:11">
      <c r="B206" s="95">
        <f t="shared" si="43"/>
        <v>48761</v>
      </c>
      <c r="C206" s="92">
        <f>IF(F206&lt;&gt;0,-INDEX([9]Delta!$F$1:$EE$65553,$L$20,$I206),0)</f>
        <v>-761.99953240156174</v>
      </c>
      <c r="D206" s="88">
        <f>IF(ISNUMBER($F206),VLOOKUP($J206,'Table 1'!$B$13:$C$33,2,FALSE)/12*1000*Study_MW,"")</f>
        <v>174554.18732700098</v>
      </c>
      <c r="E206" s="88">
        <f t="shared" si="44"/>
        <v>173792.18779459942</v>
      </c>
      <c r="F206" s="92">
        <f>INDEX([9]Delta!$F$1:$EE$65553,$L$21,$I206)</f>
        <v>2737.0520000000001</v>
      </c>
      <c r="G206" s="93">
        <f t="shared" si="48"/>
        <v>63.496122030052554</v>
      </c>
      <c r="I206" s="94">
        <f t="shared" si="49"/>
        <v>72</v>
      </c>
      <c r="J206" s="90">
        <f t="shared" si="46"/>
        <v>2033</v>
      </c>
      <c r="K206" s="95">
        <f t="shared" si="47"/>
        <v>48761</v>
      </c>
    </row>
    <row r="207" spans="2:11">
      <c r="B207" s="95">
        <f t="shared" si="43"/>
        <v>48792</v>
      </c>
      <c r="C207" s="92">
        <f>IF(F207&lt;&gt;0,-INDEX([9]Delta!$F$1:$EE$65553,$L$20,$I207),0)</f>
        <v>-1412.1960411965847</v>
      </c>
      <c r="D207" s="88">
        <f>IF(ISNUMBER($F207),VLOOKUP($J207,'Table 1'!$B$13:$C$33,2,FALSE)/12*1000*Study_MW,"")</f>
        <v>174554.18732700098</v>
      </c>
      <c r="E207" s="88">
        <f t="shared" si="44"/>
        <v>173141.9912858044</v>
      </c>
      <c r="F207" s="92">
        <f>INDEX([9]Delta!$F$1:$EE$65553,$L$21,$I207)</f>
        <v>2741.5160000000001</v>
      </c>
      <c r="G207" s="93">
        <f t="shared" si="48"/>
        <v>63.15556476263658</v>
      </c>
      <c r="I207" s="94">
        <f t="shared" si="49"/>
        <v>73</v>
      </c>
      <c r="J207" s="90">
        <f t="shared" si="46"/>
        <v>2033</v>
      </c>
      <c r="K207" s="95">
        <f t="shared" si="47"/>
        <v>48792</v>
      </c>
    </row>
    <row r="208" spans="2:11">
      <c r="B208" s="95">
        <f t="shared" si="43"/>
        <v>48823</v>
      </c>
      <c r="C208" s="92">
        <f>IF(F208&lt;&gt;0,-INDEX([9]Delta!$F$1:$EE$65553,$L$20,$I208),0)</f>
        <v>-1482.0313604474068</v>
      </c>
      <c r="D208" s="88">
        <f>IF(ISNUMBER($F208),VLOOKUP($J208,'Table 1'!$B$13:$C$33,2,FALSE)/12*1000*Study_MW,"")</f>
        <v>174554.18732700098</v>
      </c>
      <c r="E208" s="88">
        <f t="shared" si="44"/>
        <v>173072.15596655358</v>
      </c>
      <c r="F208" s="92">
        <f>INDEX([9]Delta!$F$1:$EE$65553,$L$21,$I208)</f>
        <v>2416.59</v>
      </c>
      <c r="G208" s="93">
        <f t="shared" si="48"/>
        <v>71.618336567871907</v>
      </c>
      <c r="I208" s="94">
        <f t="shared" si="49"/>
        <v>74</v>
      </c>
      <c r="J208" s="90">
        <f t="shared" si="46"/>
        <v>2033</v>
      </c>
      <c r="K208" s="95">
        <f t="shared" si="47"/>
        <v>48823</v>
      </c>
    </row>
    <row r="209" spans="2:11">
      <c r="B209" s="95">
        <f t="shared" si="43"/>
        <v>48853</v>
      </c>
      <c r="C209" s="92">
        <f>IF(F209&lt;&gt;0,-INDEX([9]Delta!$F$1:$EE$65553,$L$20,$I209),0)</f>
        <v>-924.01186519861221</v>
      </c>
      <c r="D209" s="88">
        <f>IF(ISNUMBER($F209),VLOOKUP($J209,'Table 1'!$B$13:$C$33,2,FALSE)/12*1000*Study_MW,"")</f>
        <v>174554.18732700098</v>
      </c>
      <c r="E209" s="88">
        <f t="shared" si="44"/>
        <v>173630.17546180237</v>
      </c>
      <c r="F209" s="92">
        <f>INDEX([9]Delta!$F$1:$EE$65553,$L$21,$I209)</f>
        <v>1959.1379999999999</v>
      </c>
      <c r="G209" s="93">
        <f t="shared" si="48"/>
        <v>88.625801480958657</v>
      </c>
      <c r="I209" s="94">
        <f t="shared" si="49"/>
        <v>75</v>
      </c>
      <c r="J209" s="90">
        <f t="shared" si="46"/>
        <v>2033</v>
      </c>
      <c r="K209" s="95">
        <f t="shared" si="47"/>
        <v>48853</v>
      </c>
    </row>
    <row r="210" spans="2:11">
      <c r="B210" s="95">
        <f t="shared" si="43"/>
        <v>48884</v>
      </c>
      <c r="C210" s="92">
        <f>IF(F210&lt;&gt;0,-INDEX([9]Delta!$F$1:$EE$65553,$L$20,$I210),0)</f>
        <v>-740.62572380900383</v>
      </c>
      <c r="D210" s="88">
        <f>IF(ISNUMBER($F210),VLOOKUP($J210,'Table 1'!$B$13:$C$33,2,FALSE)/12*1000*Study_MW,"")</f>
        <v>174554.18732700098</v>
      </c>
      <c r="E210" s="88">
        <f t="shared" si="44"/>
        <v>173813.56160319198</v>
      </c>
      <c r="F210" s="92">
        <f>INDEX([9]Delta!$F$1:$EE$65553,$L$21,$I210)</f>
        <v>1319.61</v>
      </c>
      <c r="G210" s="93">
        <f t="shared" si="48"/>
        <v>131.71585665703654</v>
      </c>
      <c r="I210" s="94">
        <f t="shared" si="49"/>
        <v>76</v>
      </c>
      <c r="J210" s="90">
        <f t="shared" si="46"/>
        <v>2033</v>
      </c>
      <c r="K210" s="95">
        <f t="shared" si="47"/>
        <v>48884</v>
      </c>
    </row>
    <row r="211" spans="2:11">
      <c r="B211" s="99">
        <f t="shared" si="43"/>
        <v>48914</v>
      </c>
      <c r="C211" s="96">
        <f>IF(F211&lt;&gt;0,-INDEX([9]Delta!$F$1:$EE$65553,$L$20,$I211),0)</f>
        <v>-382.19824478030205</v>
      </c>
      <c r="D211" s="97">
        <f>IF(ISNUMBER($F211),VLOOKUP($J211,'Table 1'!$B$13:$C$33,2,FALSE)/12*1000*Study_MW,"")</f>
        <v>174554.18732700098</v>
      </c>
      <c r="E211" s="97">
        <f t="shared" si="44"/>
        <v>174171.98908222068</v>
      </c>
      <c r="F211" s="96">
        <f>INDEX([9]Delta!$F$1:$EE$65553,$L$21,$I211)</f>
        <v>1018.009</v>
      </c>
      <c r="G211" s="98">
        <f t="shared" si="48"/>
        <v>171.09081460205232</v>
      </c>
      <c r="I211" s="81">
        <f t="shared" si="49"/>
        <v>77</v>
      </c>
      <c r="J211" s="90">
        <f t="shared" si="46"/>
        <v>2033</v>
      </c>
      <c r="K211" s="99">
        <f t="shared" si="47"/>
        <v>48914</v>
      </c>
    </row>
    <row r="212" spans="2:11" outlineLevel="1">
      <c r="B212" s="91">
        <f t="shared" si="43"/>
        <v>48945</v>
      </c>
      <c r="C212" s="185">
        <f>IF(F212&lt;&gt;0,-INDEX([9]Delta!$F$1:$EE$65553,$L$20,$I212),0)</f>
        <v>-626.24399164319038</v>
      </c>
      <c r="D212" s="186">
        <f>IF(ISNUMBER($F212),VLOOKUP($J212,'Table 1'!$B$13:$C$33,2,FALSE)/12*1000*Study_MW,"")</f>
        <v>178770.10667854466</v>
      </c>
      <c r="E212" s="186">
        <f t="shared" si="44"/>
        <v>178143.86268690147</v>
      </c>
      <c r="F212" s="185">
        <f>INDEX([9]Delta!$F$1:$EE$65553,$L$21,$I212)</f>
        <v>1215.2619999999999</v>
      </c>
      <c r="G212" s="187">
        <f t="shared" si="48"/>
        <v>146.5888530102163</v>
      </c>
      <c r="I212" s="77">
        <f>I92</f>
        <v>79</v>
      </c>
      <c r="J212" s="90">
        <f t="shared" si="46"/>
        <v>2034</v>
      </c>
      <c r="K212" s="91">
        <f t="shared" si="47"/>
        <v>48945</v>
      </c>
    </row>
    <row r="213" spans="2:11" outlineLevel="1">
      <c r="B213" s="95">
        <f t="shared" ref="B213:B271" si="50">EDATE(B212,1)</f>
        <v>48976</v>
      </c>
      <c r="C213" s="188">
        <f>IF(F213&lt;&gt;0,-INDEX([9]Delta!$F$1:$EE$65553,$L$20,$I213),0)</f>
        <v>-695.64320886135101</v>
      </c>
      <c r="D213" s="189">
        <f>IF(ISNUMBER($F213),VLOOKUP($J213,'Table 1'!$B$13:$C$33,2,FALSE)/12*1000*Study_MW,"")</f>
        <v>178770.10667854466</v>
      </c>
      <c r="E213" s="189">
        <f t="shared" ref="E213:E259" si="51">C213+D213</f>
        <v>178074.46346968331</v>
      </c>
      <c r="F213" s="188">
        <f>INDEX([9]Delta!$F$1:$EE$65553,$L$21,$I213)</f>
        <v>1360.1279999999999</v>
      </c>
      <c r="G213" s="190">
        <f t="shared" si="48"/>
        <v>130.92478315988151</v>
      </c>
      <c r="I213" s="94">
        <f t="shared" ref="I213:I235" si="52">I93</f>
        <v>80</v>
      </c>
      <c r="J213" s="90">
        <f t="shared" ref="J213:J259" si="53">YEAR(B213)</f>
        <v>2034</v>
      </c>
      <c r="K213" s="95">
        <f t="shared" si="47"/>
        <v>48976</v>
      </c>
    </row>
    <row r="214" spans="2:11" outlineLevel="1">
      <c r="B214" s="95">
        <f t="shared" si="50"/>
        <v>49004</v>
      </c>
      <c r="C214" s="188">
        <f>IF(F214&lt;&gt;0,-INDEX([9]Delta!$F$1:$EE$65553,$L$20,$I214),0)</f>
        <v>-669.15159192681313</v>
      </c>
      <c r="D214" s="189">
        <f>IF(ISNUMBER($F214),VLOOKUP($J214,'Table 1'!$B$13:$C$33,2,FALSE)/12*1000*Study_MW,"")</f>
        <v>178770.10667854466</v>
      </c>
      <c r="E214" s="189">
        <f t="shared" si="51"/>
        <v>178100.95508661785</v>
      </c>
      <c r="F214" s="188">
        <f>INDEX([9]Delta!$F$1:$EE$65553,$L$21,$I214)</f>
        <v>2118.23</v>
      </c>
      <c r="G214" s="190">
        <f t="shared" si="48"/>
        <v>84.080083412385733</v>
      </c>
      <c r="I214" s="94">
        <f t="shared" si="52"/>
        <v>81</v>
      </c>
      <c r="J214" s="90">
        <f t="shared" si="53"/>
        <v>2034</v>
      </c>
      <c r="K214" s="95">
        <f t="shared" si="47"/>
        <v>49004</v>
      </c>
    </row>
    <row r="215" spans="2:11" outlineLevel="1">
      <c r="B215" s="95">
        <f t="shared" si="50"/>
        <v>49035</v>
      </c>
      <c r="C215" s="188">
        <f>IF(F215&lt;&gt;0,-INDEX([9]Delta!$F$1:$EE$65553,$L$20,$I215),0)</f>
        <v>-1322.6015710830688</v>
      </c>
      <c r="D215" s="189">
        <f>IF(ISNUMBER($F215),VLOOKUP($J215,'Table 1'!$B$13:$C$33,2,FALSE)/12*1000*Study_MW,"")</f>
        <v>178770.10667854466</v>
      </c>
      <c r="E215" s="189">
        <f t="shared" si="51"/>
        <v>177447.50510746159</v>
      </c>
      <c r="F215" s="188">
        <f>INDEX([9]Delta!$F$1:$EE$65553,$L$21,$I215)</f>
        <v>2446.59</v>
      </c>
      <c r="G215" s="190">
        <f t="shared" si="48"/>
        <v>72.528500937002761</v>
      </c>
      <c r="I215" s="94">
        <f t="shared" si="52"/>
        <v>82</v>
      </c>
      <c r="J215" s="90">
        <f t="shared" si="53"/>
        <v>2034</v>
      </c>
      <c r="K215" s="95">
        <f t="shared" si="47"/>
        <v>49035</v>
      </c>
    </row>
    <row r="216" spans="2:11" outlineLevel="1">
      <c r="B216" s="95">
        <f t="shared" si="50"/>
        <v>49065</v>
      </c>
      <c r="C216" s="188">
        <f>IF(F216&lt;&gt;0,-INDEX([9]Delta!$F$1:$EE$65553,$L$20,$I216),0)</f>
        <v>-751.17984074354172</v>
      </c>
      <c r="D216" s="189">
        <f>IF(ISNUMBER($F216),VLOOKUP($J216,'Table 1'!$B$13:$C$33,2,FALSE)/12*1000*Study_MW,"")</f>
        <v>178770.10667854466</v>
      </c>
      <c r="E216" s="189">
        <f t="shared" si="51"/>
        <v>178018.92683780112</v>
      </c>
      <c r="F216" s="188">
        <f>INDEX([9]Delta!$F$1:$EE$65553,$L$21,$I216)</f>
        <v>2832.098</v>
      </c>
      <c r="G216" s="190">
        <f t="shared" si="48"/>
        <v>62.85761539247622</v>
      </c>
      <c r="I216" s="94">
        <f t="shared" si="52"/>
        <v>83</v>
      </c>
      <c r="J216" s="90">
        <f t="shared" si="53"/>
        <v>2034</v>
      </c>
      <c r="K216" s="95">
        <f t="shared" si="47"/>
        <v>49065</v>
      </c>
    </row>
    <row r="217" spans="2:11" outlineLevel="1">
      <c r="B217" s="95">
        <f t="shared" si="50"/>
        <v>49096</v>
      </c>
      <c r="C217" s="188">
        <f>IF(F217&lt;&gt;0,-INDEX([9]Delta!$F$1:$EE$65553,$L$20,$I217),0)</f>
        <v>-829.33912193775177</v>
      </c>
      <c r="D217" s="189">
        <f>IF(ISNUMBER($F217),VLOOKUP($J217,'Table 1'!$B$13:$C$33,2,FALSE)/12*1000*Study_MW,"")</f>
        <v>178770.10667854466</v>
      </c>
      <c r="E217" s="189">
        <f t="shared" si="51"/>
        <v>177940.76755660691</v>
      </c>
      <c r="F217" s="188">
        <f>INDEX([9]Delta!$F$1:$EE$65553,$L$21,$I217)</f>
        <v>3008.82</v>
      </c>
      <c r="G217" s="190">
        <f t="shared" si="48"/>
        <v>59.139718413400239</v>
      </c>
      <c r="I217" s="94">
        <f t="shared" si="52"/>
        <v>84</v>
      </c>
      <c r="J217" s="90">
        <f t="shared" si="53"/>
        <v>2034</v>
      </c>
      <c r="K217" s="95">
        <f t="shared" si="47"/>
        <v>49096</v>
      </c>
    </row>
    <row r="218" spans="2:11" outlineLevel="1">
      <c r="B218" s="95">
        <f t="shared" si="50"/>
        <v>49126</v>
      </c>
      <c r="C218" s="188">
        <f>IF(F218&lt;&gt;0,-INDEX([9]Delta!$F$1:$EE$65553,$L$20,$I218),0)</f>
        <v>-172.92979019880295</v>
      </c>
      <c r="D218" s="189">
        <f>IF(ISNUMBER($F218),VLOOKUP($J218,'Table 1'!$B$13:$C$33,2,FALSE)/12*1000*Study_MW,"")</f>
        <v>178770.10667854466</v>
      </c>
      <c r="E218" s="189">
        <f t="shared" si="51"/>
        <v>178597.17688834586</v>
      </c>
      <c r="F218" s="188">
        <f>INDEX([9]Delta!$F$1:$EE$65553,$L$21,$I218)</f>
        <v>2723.35</v>
      </c>
      <c r="G218" s="190">
        <f t="shared" si="48"/>
        <v>65.579957364402617</v>
      </c>
      <c r="I218" s="94">
        <f t="shared" si="52"/>
        <v>85</v>
      </c>
      <c r="J218" s="90">
        <f t="shared" si="53"/>
        <v>2034</v>
      </c>
      <c r="K218" s="95">
        <f t="shared" si="47"/>
        <v>49126</v>
      </c>
    </row>
    <row r="219" spans="2:11" outlineLevel="1">
      <c r="B219" s="95">
        <f t="shared" si="50"/>
        <v>49157</v>
      </c>
      <c r="C219" s="188">
        <f>IF(F219&lt;&gt;0,-INDEX([9]Delta!$F$1:$EE$65553,$L$20,$I219),0)</f>
        <v>-1627.2463537156582</v>
      </c>
      <c r="D219" s="189">
        <f>IF(ISNUMBER($F219),VLOOKUP($J219,'Table 1'!$B$13:$C$33,2,FALSE)/12*1000*Study_MW,"")</f>
        <v>178770.10667854466</v>
      </c>
      <c r="E219" s="189">
        <f t="shared" si="51"/>
        <v>177142.860324829</v>
      </c>
      <c r="F219" s="188">
        <f>INDEX([9]Delta!$F$1:$EE$65553,$L$21,$I219)</f>
        <v>2727.7829999999999</v>
      </c>
      <c r="G219" s="190">
        <f t="shared" si="48"/>
        <v>64.940231801733859</v>
      </c>
      <c r="I219" s="94">
        <f t="shared" si="52"/>
        <v>86</v>
      </c>
      <c r="J219" s="90">
        <f t="shared" si="53"/>
        <v>2034</v>
      </c>
      <c r="K219" s="95">
        <f t="shared" si="47"/>
        <v>49157</v>
      </c>
    </row>
    <row r="220" spans="2:11" outlineLevel="1">
      <c r="B220" s="95">
        <f t="shared" si="50"/>
        <v>49188</v>
      </c>
      <c r="C220" s="188">
        <f>IF(F220&lt;&gt;0,-INDEX([9]Delta!$F$1:$EE$65553,$L$20,$I220),0)</f>
        <v>-1521.3175075054169</v>
      </c>
      <c r="D220" s="189">
        <f>IF(ISNUMBER($F220),VLOOKUP($J220,'Table 1'!$B$13:$C$33,2,FALSE)/12*1000*Study_MW,"")</f>
        <v>178770.10667854466</v>
      </c>
      <c r="E220" s="189">
        <f t="shared" si="51"/>
        <v>177248.78917103924</v>
      </c>
      <c r="F220" s="188">
        <f>INDEX([9]Delta!$F$1:$EE$65553,$L$21,$I220)</f>
        <v>2404.56</v>
      </c>
      <c r="G220" s="190">
        <f t="shared" si="48"/>
        <v>73.713606302624697</v>
      </c>
      <c r="I220" s="94">
        <f t="shared" si="52"/>
        <v>87</v>
      </c>
      <c r="J220" s="90">
        <f t="shared" si="53"/>
        <v>2034</v>
      </c>
      <c r="K220" s="95">
        <f t="shared" si="47"/>
        <v>49188</v>
      </c>
    </row>
    <row r="221" spans="2:11" outlineLevel="1">
      <c r="B221" s="95">
        <f t="shared" si="50"/>
        <v>49218</v>
      </c>
      <c r="C221" s="188">
        <f>IF(F221&lt;&gt;0,-INDEX([9]Delta!$F$1:$EE$65553,$L$20,$I221),0)</f>
        <v>-545.7619277536869</v>
      </c>
      <c r="D221" s="189">
        <f>IF(ISNUMBER($F221),VLOOKUP($J221,'Table 1'!$B$13:$C$33,2,FALSE)/12*1000*Study_MW,"")</f>
        <v>178770.10667854466</v>
      </c>
      <c r="E221" s="189">
        <f t="shared" si="51"/>
        <v>178224.34475079097</v>
      </c>
      <c r="F221" s="188">
        <f>INDEX([9]Delta!$F$1:$EE$65553,$L$21,$I221)</f>
        <v>1949.404</v>
      </c>
      <c r="G221" s="190">
        <f t="shared" si="48"/>
        <v>91.425043116147791</v>
      </c>
      <c r="I221" s="94">
        <f t="shared" si="52"/>
        <v>88</v>
      </c>
      <c r="J221" s="90">
        <f t="shared" si="53"/>
        <v>2034</v>
      </c>
      <c r="K221" s="95">
        <f t="shared" si="47"/>
        <v>49218</v>
      </c>
    </row>
    <row r="222" spans="2:11" outlineLevel="1">
      <c r="B222" s="95">
        <f t="shared" si="50"/>
        <v>49249</v>
      </c>
      <c r="C222" s="188">
        <f>IF(F222&lt;&gt;0,-INDEX([9]Delta!$F$1:$EE$65553,$L$20,$I222),0)</f>
        <v>-836.44765880703926</v>
      </c>
      <c r="D222" s="189">
        <f>IF(ISNUMBER($F222),VLOOKUP($J222,'Table 1'!$B$13:$C$33,2,FALSE)/12*1000*Study_MW,"")</f>
        <v>178770.10667854466</v>
      </c>
      <c r="E222" s="189">
        <f t="shared" si="51"/>
        <v>177933.65901973762</v>
      </c>
      <c r="F222" s="188">
        <f>INDEX([9]Delta!$F$1:$EE$65553,$L$21,$I222)</f>
        <v>1313.01</v>
      </c>
      <c r="G222" s="190">
        <f t="shared" si="48"/>
        <v>135.51584452497514</v>
      </c>
      <c r="I222" s="94">
        <f t="shared" si="52"/>
        <v>89</v>
      </c>
      <c r="J222" s="90">
        <f t="shared" si="53"/>
        <v>2034</v>
      </c>
      <c r="K222" s="95">
        <f t="shared" si="47"/>
        <v>49249</v>
      </c>
    </row>
    <row r="223" spans="2:11" outlineLevel="1">
      <c r="B223" s="99">
        <f t="shared" si="50"/>
        <v>49279</v>
      </c>
      <c r="C223" s="191">
        <f>IF(F223&lt;&gt;0,-INDEX([9]Delta!$F$1:$EE$65553,$L$20,$I223),0)</f>
        <v>-404.12127149105072</v>
      </c>
      <c r="D223" s="192">
        <f>IF(ISNUMBER($F223),VLOOKUP($J223,'Table 1'!$B$13:$C$33,2,FALSE)/12*1000*Study_MW,"")</f>
        <v>178770.10667854466</v>
      </c>
      <c r="E223" s="192">
        <f t="shared" si="51"/>
        <v>178365.98540705361</v>
      </c>
      <c r="F223" s="191">
        <f>INDEX([9]Delta!$F$1:$EE$65553,$L$21,$I223)</f>
        <v>1012.925</v>
      </c>
      <c r="G223" s="193">
        <f t="shared" si="48"/>
        <v>176.09002187432793</v>
      </c>
      <c r="I223" s="81">
        <f t="shared" si="52"/>
        <v>90</v>
      </c>
      <c r="J223" s="90">
        <f t="shared" si="53"/>
        <v>2034</v>
      </c>
      <c r="K223" s="99">
        <f t="shared" si="47"/>
        <v>49279</v>
      </c>
    </row>
    <row r="224" spans="2:11" outlineLevel="1">
      <c r="B224" s="91">
        <f t="shared" si="50"/>
        <v>49310</v>
      </c>
      <c r="C224" s="185">
        <f>IF(F224&lt;&gt;0,-INDEX([9]Delta!$F$1:$EE$65553,$L$20,$I224),0)</f>
        <v>-852.51375478506088</v>
      </c>
      <c r="D224" s="186">
        <f>IF(ISNUMBER($F224),VLOOKUP($J224,'Table 1'!$B$13:$C$33,2,FALSE)/12*1000*Study_MW,"")</f>
        <v>183094.26895553316</v>
      </c>
      <c r="E224" s="186">
        <f t="shared" si="51"/>
        <v>182241.7552007481</v>
      </c>
      <c r="F224" s="185">
        <f>INDEX([9]Delta!$F$1:$EE$65553,$L$21,$I224)</f>
        <v>1209.2170000000001</v>
      </c>
      <c r="G224" s="187">
        <f t="shared" si="48"/>
        <v>150.71054674284937</v>
      </c>
      <c r="I224" s="77">
        <f>I104</f>
        <v>92</v>
      </c>
      <c r="J224" s="90">
        <f t="shared" si="53"/>
        <v>2035</v>
      </c>
      <c r="K224" s="91">
        <f t="shared" si="47"/>
        <v>49310</v>
      </c>
    </row>
    <row r="225" spans="2:11" outlineLevel="1">
      <c r="B225" s="95">
        <f t="shared" si="50"/>
        <v>49341</v>
      </c>
      <c r="C225" s="188">
        <f>IF(F225&lt;&gt;0,-INDEX([9]Delta!$F$1:$EE$65553,$L$20,$I225),0)</f>
        <v>-838.26939141750336</v>
      </c>
      <c r="D225" s="189">
        <f>IF(ISNUMBER($F225),VLOOKUP($J225,'Table 1'!$B$13:$C$33,2,FALSE)/12*1000*Study_MW,"")</f>
        <v>183094.26895553316</v>
      </c>
      <c r="E225" s="189">
        <f t="shared" si="51"/>
        <v>182255.99956411566</v>
      </c>
      <c r="F225" s="188">
        <f>INDEX([9]Delta!$F$1:$EE$65553,$L$21,$I225)</f>
        <v>1353.296</v>
      </c>
      <c r="G225" s="190">
        <f t="shared" si="48"/>
        <v>134.67563605014399</v>
      </c>
      <c r="I225" s="94">
        <f t="shared" si="52"/>
        <v>93</v>
      </c>
      <c r="J225" s="90">
        <f t="shared" si="53"/>
        <v>2035</v>
      </c>
      <c r="K225" s="95">
        <f t="shared" ref="K225:K259" si="54">IF(ISNUMBER(F225),IF(F225&lt;&gt;0,B225,""),"")</f>
        <v>49341</v>
      </c>
    </row>
    <row r="226" spans="2:11" outlineLevel="1">
      <c r="B226" s="95">
        <f t="shared" si="50"/>
        <v>49369</v>
      </c>
      <c r="C226" s="188">
        <f>IF(F226&lt;&gt;0,-INDEX([9]Delta!$F$1:$EE$65553,$L$20,$I226),0)</f>
        <v>-697.74396401643753</v>
      </c>
      <c r="D226" s="189">
        <f>IF(ISNUMBER($F226),VLOOKUP($J226,'Table 1'!$B$13:$C$33,2,FALSE)/12*1000*Study_MW,"")</f>
        <v>183094.26895553316</v>
      </c>
      <c r="E226" s="189">
        <f t="shared" si="51"/>
        <v>182396.52499151672</v>
      </c>
      <c r="F226" s="188">
        <f>INDEX([9]Delta!$F$1:$EE$65553,$L$21,$I226)</f>
        <v>2107.6590000000001</v>
      </c>
      <c r="G226" s="190">
        <f t="shared" si="48"/>
        <v>86.539864841284441</v>
      </c>
      <c r="I226" s="94">
        <f t="shared" si="52"/>
        <v>94</v>
      </c>
      <c r="J226" s="90">
        <f t="shared" si="53"/>
        <v>2035</v>
      </c>
      <c r="K226" s="95">
        <f t="shared" si="54"/>
        <v>49369</v>
      </c>
    </row>
    <row r="227" spans="2:11" outlineLevel="1">
      <c r="B227" s="95">
        <f t="shared" si="50"/>
        <v>49400</v>
      </c>
      <c r="C227" s="188">
        <f>IF(F227&lt;&gt;0,-INDEX([9]Delta!$F$1:$EE$65553,$L$20,$I227),0)</f>
        <v>-687.82386034727097</v>
      </c>
      <c r="D227" s="189">
        <f>IF(ISNUMBER($F227),VLOOKUP($J227,'Table 1'!$B$13:$C$33,2,FALSE)/12*1000*Study_MW,"")</f>
        <v>183094.26895553316</v>
      </c>
      <c r="E227" s="189">
        <f t="shared" si="51"/>
        <v>182406.44509518589</v>
      </c>
      <c r="F227" s="188">
        <f>INDEX([9]Delta!$F$1:$EE$65553,$L$21,$I227)</f>
        <v>2434.38</v>
      </c>
      <c r="G227" s="190">
        <f t="shared" si="48"/>
        <v>74.929322905703245</v>
      </c>
      <c r="I227" s="94">
        <f t="shared" si="52"/>
        <v>95</v>
      </c>
      <c r="J227" s="90">
        <f t="shared" si="53"/>
        <v>2035</v>
      </c>
      <c r="K227" s="95">
        <f t="shared" si="54"/>
        <v>49400</v>
      </c>
    </row>
    <row r="228" spans="2:11" outlineLevel="1">
      <c r="B228" s="95">
        <f t="shared" si="50"/>
        <v>49430</v>
      </c>
      <c r="C228" s="188">
        <f>IF(F228&lt;&gt;0,-INDEX([9]Delta!$F$1:$EE$65553,$L$20,$I228),0)</f>
        <v>-779.5357466340065</v>
      </c>
      <c r="D228" s="189">
        <f>IF(ISNUMBER($F228),VLOOKUP($J228,'Table 1'!$B$13:$C$33,2,FALSE)/12*1000*Study_MW,"")</f>
        <v>183094.26895553316</v>
      </c>
      <c r="E228" s="189">
        <f t="shared" si="51"/>
        <v>182314.73320889915</v>
      </c>
      <c r="F228" s="188">
        <f>INDEX([9]Delta!$F$1:$EE$65553,$L$21,$I228)</f>
        <v>2817.9929999999999</v>
      </c>
      <c r="G228" s="190">
        <f t="shared" si="48"/>
        <v>64.696659363206066</v>
      </c>
      <c r="I228" s="94">
        <f t="shared" si="52"/>
        <v>96</v>
      </c>
      <c r="J228" s="90">
        <f t="shared" si="53"/>
        <v>2035</v>
      </c>
      <c r="K228" s="95">
        <f t="shared" si="54"/>
        <v>49430</v>
      </c>
    </row>
    <row r="229" spans="2:11" outlineLevel="1">
      <c r="B229" s="95">
        <f t="shared" si="50"/>
        <v>49461</v>
      </c>
      <c r="C229" s="188">
        <f>IF(F229&lt;&gt;0,-INDEX([9]Delta!$F$1:$EE$65553,$L$20,$I229),0)</f>
        <v>-1743.8340146839619</v>
      </c>
      <c r="D229" s="189">
        <f>IF(ISNUMBER($F229),VLOOKUP($J229,'Table 1'!$B$13:$C$33,2,FALSE)/12*1000*Study_MW,"")</f>
        <v>183094.26895553316</v>
      </c>
      <c r="E229" s="189">
        <f t="shared" si="51"/>
        <v>181350.4349408492</v>
      </c>
      <c r="F229" s="188">
        <f>INDEX([9]Delta!$F$1:$EE$65553,$L$21,$I229)</f>
        <v>2993.76</v>
      </c>
      <c r="G229" s="190">
        <f t="shared" si="48"/>
        <v>60.576143358468677</v>
      </c>
      <c r="I229" s="94">
        <f t="shared" si="52"/>
        <v>97</v>
      </c>
      <c r="J229" s="90">
        <f t="shared" si="53"/>
        <v>2035</v>
      </c>
      <c r="K229" s="95">
        <f t="shared" si="54"/>
        <v>49461</v>
      </c>
    </row>
    <row r="230" spans="2:11" outlineLevel="1">
      <c r="B230" s="95">
        <f t="shared" si="50"/>
        <v>49491</v>
      </c>
      <c r="C230" s="188">
        <f>IF(F230&lt;&gt;0,-INDEX([9]Delta!$F$1:$EE$65553,$L$20,$I230),0)</f>
        <v>-73.787972122430801</v>
      </c>
      <c r="D230" s="189">
        <f>IF(ISNUMBER($F230),VLOOKUP($J230,'Table 1'!$B$13:$C$33,2,FALSE)/12*1000*Study_MW,"")</f>
        <v>183094.26895553316</v>
      </c>
      <c r="E230" s="189">
        <f t="shared" si="51"/>
        <v>183020.48098341073</v>
      </c>
      <c r="F230" s="188">
        <f>INDEX([9]Delta!$F$1:$EE$65553,$L$21,$I230)</f>
        <v>2709.741</v>
      </c>
      <c r="G230" s="190">
        <f t="shared" si="48"/>
        <v>67.541687926414639</v>
      </c>
      <c r="I230" s="94">
        <f t="shared" si="52"/>
        <v>98</v>
      </c>
      <c r="J230" s="90">
        <f t="shared" si="53"/>
        <v>2035</v>
      </c>
      <c r="K230" s="95">
        <f t="shared" si="54"/>
        <v>49491</v>
      </c>
    </row>
    <row r="231" spans="2:11" outlineLevel="1">
      <c r="B231" s="95">
        <f t="shared" si="50"/>
        <v>49522</v>
      </c>
      <c r="C231" s="188">
        <f>IF(F231&lt;&gt;0,-INDEX([9]Delta!$F$1:$EE$65553,$L$20,$I231),0)</f>
        <v>-2524.4213847517967</v>
      </c>
      <c r="D231" s="189">
        <f>IF(ISNUMBER($F231),VLOOKUP($J231,'Table 1'!$B$13:$C$33,2,FALSE)/12*1000*Study_MW,"")</f>
        <v>183094.26895553316</v>
      </c>
      <c r="E231" s="189">
        <f t="shared" si="51"/>
        <v>180569.84757078136</v>
      </c>
      <c r="F231" s="188">
        <f>INDEX([9]Delta!$F$1:$EE$65553,$L$21,$I231)</f>
        <v>2714.143</v>
      </c>
      <c r="G231" s="190">
        <f t="shared" si="48"/>
        <v>66.529231352504766</v>
      </c>
      <c r="I231" s="94">
        <f t="shared" si="52"/>
        <v>99</v>
      </c>
      <c r="J231" s="90">
        <f t="shared" si="53"/>
        <v>2035</v>
      </c>
      <c r="K231" s="95">
        <f t="shared" si="54"/>
        <v>49522</v>
      </c>
    </row>
    <row r="232" spans="2:11" outlineLevel="1">
      <c r="B232" s="95">
        <f t="shared" si="50"/>
        <v>49553</v>
      </c>
      <c r="C232" s="188">
        <f>IF(F232&lt;&gt;0,-INDEX([9]Delta!$F$1:$EE$65553,$L$20,$I232),0)</f>
        <v>-2094.7020970582962</v>
      </c>
      <c r="D232" s="189">
        <f>IF(ISNUMBER($F232),VLOOKUP($J232,'Table 1'!$B$13:$C$33,2,FALSE)/12*1000*Study_MW,"")</f>
        <v>183094.26895553316</v>
      </c>
      <c r="E232" s="189">
        <f t="shared" si="51"/>
        <v>180999.56685847486</v>
      </c>
      <c r="F232" s="188">
        <f>INDEX([9]Delta!$F$1:$EE$65553,$L$21,$I232)</f>
        <v>2392.5300000000002</v>
      </c>
      <c r="G232" s="190">
        <f t="shared" si="48"/>
        <v>75.651952894415061</v>
      </c>
      <c r="I232" s="94">
        <f t="shared" si="52"/>
        <v>100</v>
      </c>
      <c r="J232" s="90">
        <f t="shared" si="53"/>
        <v>2035</v>
      </c>
      <c r="K232" s="95">
        <f t="shared" si="54"/>
        <v>49553</v>
      </c>
    </row>
    <row r="233" spans="2:11" outlineLevel="1">
      <c r="B233" s="95">
        <f t="shared" si="50"/>
        <v>49583</v>
      </c>
      <c r="C233" s="188">
        <f>IF(F233&lt;&gt;0,-INDEX([9]Delta!$F$1:$EE$65553,$L$20,$I233),0)</f>
        <v>-942.90201506018639</v>
      </c>
      <c r="D233" s="189">
        <f>IF(ISNUMBER($F233),VLOOKUP($J233,'Table 1'!$B$13:$C$33,2,FALSE)/12*1000*Study_MW,"")</f>
        <v>183094.26895553316</v>
      </c>
      <c r="E233" s="189">
        <f t="shared" si="51"/>
        <v>182151.36694047297</v>
      </c>
      <c r="F233" s="188">
        <f>INDEX([9]Delta!$F$1:$EE$65553,$L$21,$I233)</f>
        <v>1939.6079999999999</v>
      </c>
      <c r="G233" s="190">
        <f t="shared" si="48"/>
        <v>93.911433104252495</v>
      </c>
      <c r="I233" s="94">
        <f t="shared" si="52"/>
        <v>101</v>
      </c>
      <c r="J233" s="90">
        <f t="shared" si="53"/>
        <v>2035</v>
      </c>
      <c r="K233" s="95">
        <f t="shared" si="54"/>
        <v>49583</v>
      </c>
    </row>
    <row r="234" spans="2:11" outlineLevel="1">
      <c r="B234" s="95">
        <f t="shared" si="50"/>
        <v>49614</v>
      </c>
      <c r="C234" s="188">
        <f>IF(F234&lt;&gt;0,-INDEX([9]Delta!$F$1:$EE$65553,$L$20,$I234),0)</f>
        <v>-1042.3821647763252</v>
      </c>
      <c r="D234" s="189">
        <f>IF(ISNUMBER($F234),VLOOKUP($J234,'Table 1'!$B$13:$C$33,2,FALSE)/12*1000*Study_MW,"")</f>
        <v>183094.26895553316</v>
      </c>
      <c r="E234" s="189">
        <f t="shared" si="51"/>
        <v>182051.88679075683</v>
      </c>
      <c r="F234" s="188">
        <f>INDEX([9]Delta!$F$1:$EE$65553,$L$21,$I234)</f>
        <v>1306.44</v>
      </c>
      <c r="G234" s="190">
        <f t="shared" si="48"/>
        <v>139.34959645353544</v>
      </c>
      <c r="I234" s="94">
        <f t="shared" si="52"/>
        <v>102</v>
      </c>
      <c r="J234" s="90">
        <f t="shared" si="53"/>
        <v>2035</v>
      </c>
      <c r="K234" s="95">
        <f t="shared" si="54"/>
        <v>49614</v>
      </c>
    </row>
    <row r="235" spans="2:11" outlineLevel="1">
      <c r="B235" s="99">
        <f t="shared" si="50"/>
        <v>49644</v>
      </c>
      <c r="C235" s="191">
        <f>IF(F235&lt;&gt;0,-INDEX([9]Delta!$F$1:$EE$65553,$L$20,$I235),0)</f>
        <v>-568.26496365666389</v>
      </c>
      <c r="D235" s="192">
        <f>IF(ISNUMBER($F235),VLOOKUP($J235,'Table 1'!$B$13:$C$33,2,FALSE)/12*1000*Study_MW,"")</f>
        <v>183094.26895553316</v>
      </c>
      <c r="E235" s="192">
        <f t="shared" si="51"/>
        <v>182526.0039918765</v>
      </c>
      <c r="F235" s="191">
        <f>INDEX([9]Delta!$F$1:$EE$65553,$L$21,$I235)</f>
        <v>1007.841</v>
      </c>
      <c r="G235" s="193">
        <f t="shared" si="48"/>
        <v>181.10595222051543</v>
      </c>
      <c r="I235" s="81">
        <f t="shared" si="52"/>
        <v>103</v>
      </c>
      <c r="J235" s="90">
        <f t="shared" si="53"/>
        <v>2035</v>
      </c>
      <c r="K235" s="99">
        <f t="shared" si="54"/>
        <v>49644</v>
      </c>
    </row>
    <row r="236" spans="2:11" outlineLevel="1">
      <c r="B236" s="91">
        <f t="shared" si="50"/>
        <v>49675</v>
      </c>
      <c r="C236" s="185">
        <f>IF(F236&lt;&gt;0,-INDEX([9]Delta!$F$1:$EE$65553,$L$20,$I236),0)</f>
        <v>-1031.8265641331673</v>
      </c>
      <c r="D236" s="186">
        <f>IF(ISNUMBER($F236),VLOOKUP($J236,'Table 1'!$B$13:$C$33,2,FALSE)/12*1000*Study_MW,"")</f>
        <v>187549.95889397041</v>
      </c>
      <c r="E236" s="186">
        <f t="shared" si="51"/>
        <v>186518.13232983724</v>
      </c>
      <c r="F236" s="185">
        <f>INDEX([9]Delta!$F$1:$EE$65553,$L$21,$I236)</f>
        <v>1203.079</v>
      </c>
      <c r="G236" s="187">
        <f t="shared" si="48"/>
        <v>155.03398557354691</v>
      </c>
      <c r="I236" s="77">
        <f>I116</f>
        <v>105</v>
      </c>
      <c r="J236" s="90">
        <f t="shared" si="53"/>
        <v>2036</v>
      </c>
      <c r="K236" s="91">
        <f t="shared" si="54"/>
        <v>49675</v>
      </c>
    </row>
    <row r="237" spans="2:11" outlineLevel="1">
      <c r="B237" s="95">
        <f t="shared" si="50"/>
        <v>49706</v>
      </c>
      <c r="C237" s="188">
        <f>IF(F237&lt;&gt;0,-INDEX([9]Delta!$F$1:$EE$65553,$L$20,$I237),0)</f>
        <v>-1156.3329288363457</v>
      </c>
      <c r="D237" s="189">
        <f>IF(ISNUMBER($F237),VLOOKUP($J237,'Table 1'!$B$13:$C$33,2,FALSE)/12*1000*Study_MW,"")</f>
        <v>187549.95889397041</v>
      </c>
      <c r="E237" s="189">
        <f t="shared" si="51"/>
        <v>186393.62596513407</v>
      </c>
      <c r="F237" s="188">
        <f>INDEX([9]Delta!$F$1:$EE$65553,$L$21,$I237)</f>
        <v>1394.61</v>
      </c>
      <c r="G237" s="190">
        <f t="shared" si="48"/>
        <v>133.65286780184718</v>
      </c>
      <c r="I237" s="94">
        <f t="shared" ref="I237:I271" si="55">I117</f>
        <v>106</v>
      </c>
      <c r="J237" s="90">
        <f t="shared" si="53"/>
        <v>2036</v>
      </c>
      <c r="K237" s="95">
        <f t="shared" si="54"/>
        <v>49706</v>
      </c>
    </row>
    <row r="238" spans="2:11" outlineLevel="1">
      <c r="B238" s="95">
        <f t="shared" si="50"/>
        <v>49735</v>
      </c>
      <c r="C238" s="188">
        <f>IF(F238&lt;&gt;0,-INDEX([9]Delta!$F$1:$EE$65553,$L$20,$I238),0)</f>
        <v>-1153.4376339316368</v>
      </c>
      <c r="D238" s="189">
        <f>IF(ISNUMBER($F238),VLOOKUP($J238,'Table 1'!$B$13:$C$33,2,FALSE)/12*1000*Study_MW,"")</f>
        <v>187549.95889397041</v>
      </c>
      <c r="E238" s="189">
        <f t="shared" si="51"/>
        <v>186396.52126003877</v>
      </c>
      <c r="F238" s="188">
        <f>INDEX([9]Delta!$F$1:$EE$65553,$L$21,$I238)</f>
        <v>2097.15</v>
      </c>
      <c r="G238" s="190">
        <f t="shared" si="48"/>
        <v>88.880872259990355</v>
      </c>
      <c r="I238" s="94">
        <f t="shared" si="55"/>
        <v>107</v>
      </c>
      <c r="J238" s="90">
        <f t="shared" si="53"/>
        <v>2036</v>
      </c>
      <c r="K238" s="95">
        <f t="shared" si="54"/>
        <v>49735</v>
      </c>
    </row>
    <row r="239" spans="2:11" outlineLevel="1">
      <c r="B239" s="95">
        <f t="shared" si="50"/>
        <v>49766</v>
      </c>
      <c r="C239" s="188">
        <f>IF(F239&lt;&gt;0,-INDEX([9]Delta!$F$1:$EE$65553,$L$20,$I239),0)</f>
        <v>-1663.7794590592384</v>
      </c>
      <c r="D239" s="189">
        <f>IF(ISNUMBER($F239),VLOOKUP($J239,'Table 1'!$B$13:$C$33,2,FALSE)/12*1000*Study_MW,"")</f>
        <v>187549.95889397041</v>
      </c>
      <c r="E239" s="189">
        <f t="shared" si="51"/>
        <v>185886.17943491117</v>
      </c>
      <c r="F239" s="188">
        <f>INDEX([9]Delta!$F$1:$EE$65553,$L$21,$I239)</f>
        <v>2422.14</v>
      </c>
      <c r="G239" s="190">
        <f t="shared" si="48"/>
        <v>76.744605776260329</v>
      </c>
      <c r="I239" s="94">
        <f t="shared" si="55"/>
        <v>108</v>
      </c>
      <c r="J239" s="90">
        <f t="shared" si="53"/>
        <v>2036</v>
      </c>
      <c r="K239" s="95">
        <f t="shared" si="54"/>
        <v>49766</v>
      </c>
    </row>
    <row r="240" spans="2:11" outlineLevel="1">
      <c r="B240" s="95">
        <f t="shared" si="50"/>
        <v>49796</v>
      </c>
      <c r="C240" s="188">
        <f>IF(F240&lt;&gt;0,-INDEX([9]Delta!$F$1:$EE$65553,$L$20,$I240),0)</f>
        <v>-1421.0416074991226</v>
      </c>
      <c r="D240" s="189">
        <f>IF(ISNUMBER($F240),VLOOKUP($J240,'Table 1'!$B$13:$C$33,2,FALSE)/12*1000*Study_MW,"")</f>
        <v>187549.95889397041</v>
      </c>
      <c r="E240" s="189">
        <f t="shared" si="51"/>
        <v>186128.91728647129</v>
      </c>
      <c r="F240" s="188">
        <f>INDEX([9]Delta!$F$1:$EE$65553,$L$21,$I240)</f>
        <v>2803.8879999999999</v>
      </c>
      <c r="G240" s="190">
        <f t="shared" si="48"/>
        <v>66.382436561828186</v>
      </c>
      <c r="I240" s="94">
        <f t="shared" si="55"/>
        <v>109</v>
      </c>
      <c r="J240" s="90">
        <f t="shared" si="53"/>
        <v>2036</v>
      </c>
      <c r="K240" s="95">
        <f t="shared" si="54"/>
        <v>49796</v>
      </c>
    </row>
    <row r="241" spans="2:13" outlineLevel="1">
      <c r="B241" s="95">
        <f t="shared" si="50"/>
        <v>49827</v>
      </c>
      <c r="C241" s="188">
        <f>IF(F241&lt;&gt;0,-INDEX([9]Delta!$F$1:$EE$65553,$L$20,$I241),0)</f>
        <v>-1765.132265150547</v>
      </c>
      <c r="D241" s="189">
        <f>IF(ISNUMBER($F241),VLOOKUP($J241,'Table 1'!$B$13:$C$33,2,FALSE)/12*1000*Study_MW,"")</f>
        <v>187549.95889397041</v>
      </c>
      <c r="E241" s="189">
        <f t="shared" si="51"/>
        <v>185784.82662881986</v>
      </c>
      <c r="F241" s="188">
        <f>INDEX([9]Delta!$F$1:$EE$65553,$L$21,$I241)</f>
        <v>2978.79</v>
      </c>
      <c r="G241" s="190">
        <f t="shared" si="48"/>
        <v>62.36922597055176</v>
      </c>
      <c r="I241" s="94">
        <f t="shared" si="55"/>
        <v>110</v>
      </c>
      <c r="J241" s="90">
        <f t="shared" si="53"/>
        <v>2036</v>
      </c>
      <c r="K241" s="95">
        <f t="shared" si="54"/>
        <v>49827</v>
      </c>
    </row>
    <row r="242" spans="2:13" outlineLevel="1">
      <c r="B242" s="95">
        <f t="shared" si="50"/>
        <v>49857</v>
      </c>
      <c r="C242" s="188">
        <f>IF(F242&lt;&gt;0,-INDEX([9]Delta!$F$1:$EE$65553,$L$20,$I242),0)</f>
        <v>-376.43018960952759</v>
      </c>
      <c r="D242" s="189">
        <f>IF(ISNUMBER($F242),VLOOKUP($J242,'Table 1'!$B$13:$C$33,2,FALSE)/12*1000*Study_MW,"")</f>
        <v>187549.95889397041</v>
      </c>
      <c r="E242" s="189">
        <f t="shared" si="51"/>
        <v>187173.52870436088</v>
      </c>
      <c r="F242" s="188">
        <f>INDEX([9]Delta!$F$1:$EE$65553,$L$21,$I242)</f>
        <v>2696.2249999999999</v>
      </c>
      <c r="G242" s="190">
        <f t="shared" si="48"/>
        <v>69.420589418301844</v>
      </c>
      <c r="I242" s="94">
        <f t="shared" si="55"/>
        <v>111</v>
      </c>
      <c r="J242" s="90">
        <f t="shared" si="53"/>
        <v>2036</v>
      </c>
      <c r="K242" s="95">
        <f t="shared" si="54"/>
        <v>49857</v>
      </c>
    </row>
    <row r="243" spans="2:13" outlineLevel="1">
      <c r="B243" s="95">
        <f t="shared" si="50"/>
        <v>49888</v>
      </c>
      <c r="C243" s="188">
        <f>IF(F243&lt;&gt;0,-INDEX([9]Delta!$F$1:$EE$65553,$L$20,$I243),0)</f>
        <v>-2400.2878455519676</v>
      </c>
      <c r="D243" s="189">
        <f>IF(ISNUMBER($F243),VLOOKUP($J243,'Table 1'!$B$13:$C$33,2,FALSE)/12*1000*Study_MW,"")</f>
        <v>187549.95889397041</v>
      </c>
      <c r="E243" s="189">
        <f t="shared" si="51"/>
        <v>185149.67104841844</v>
      </c>
      <c r="F243" s="188">
        <f>INDEX([9]Delta!$F$1:$EE$65553,$L$21,$I243)</f>
        <v>2700.596</v>
      </c>
      <c r="G243" s="190">
        <f t="shared" si="48"/>
        <v>68.558818515771492</v>
      </c>
      <c r="I243" s="94">
        <f t="shared" si="55"/>
        <v>112</v>
      </c>
      <c r="J243" s="90">
        <f t="shared" si="53"/>
        <v>2036</v>
      </c>
      <c r="K243" s="95">
        <f t="shared" si="54"/>
        <v>49888</v>
      </c>
    </row>
    <row r="244" spans="2:13" outlineLevel="1">
      <c r="B244" s="95">
        <f t="shared" si="50"/>
        <v>49919</v>
      </c>
      <c r="C244" s="188">
        <f>IF(F244&lt;&gt;0,-INDEX([9]Delta!$F$1:$EE$65553,$L$20,$I244),0)</f>
        <v>-2137.9302648603916</v>
      </c>
      <c r="D244" s="189">
        <f>IF(ISNUMBER($F244),VLOOKUP($J244,'Table 1'!$B$13:$C$33,2,FALSE)/12*1000*Study_MW,"")</f>
        <v>187549.95889397041</v>
      </c>
      <c r="E244" s="189">
        <f t="shared" si="51"/>
        <v>185412.02862911002</v>
      </c>
      <c r="F244" s="188">
        <f>INDEX([9]Delta!$F$1:$EE$65553,$L$21,$I244)</f>
        <v>2380.56</v>
      </c>
      <c r="G244" s="190">
        <f t="shared" si="48"/>
        <v>77.885887618505734</v>
      </c>
      <c r="I244" s="94">
        <f t="shared" si="55"/>
        <v>113</v>
      </c>
      <c r="J244" s="90">
        <f t="shared" si="53"/>
        <v>2036</v>
      </c>
      <c r="K244" s="95">
        <f t="shared" si="54"/>
        <v>49919</v>
      </c>
    </row>
    <row r="245" spans="2:13" outlineLevel="1">
      <c r="B245" s="95">
        <f t="shared" si="50"/>
        <v>49949</v>
      </c>
      <c r="C245" s="188">
        <f>IF(F245&lt;&gt;0,-INDEX([9]Delta!$F$1:$EE$65553,$L$20,$I245),0)</f>
        <v>-1748.1811523735523</v>
      </c>
      <c r="D245" s="189">
        <f>IF(ISNUMBER($F245),VLOOKUP($J245,'Table 1'!$B$13:$C$33,2,FALSE)/12*1000*Study_MW,"")</f>
        <v>187549.95889397041</v>
      </c>
      <c r="E245" s="189">
        <f t="shared" si="51"/>
        <v>185801.77774159686</v>
      </c>
      <c r="F245" s="188">
        <f>INDEX([9]Delta!$F$1:$EE$65553,$L$21,$I245)</f>
        <v>1929.905</v>
      </c>
      <c r="G245" s="190">
        <f t="shared" si="48"/>
        <v>96.275090090754134</v>
      </c>
      <c r="I245" s="94">
        <f t="shared" si="55"/>
        <v>114</v>
      </c>
      <c r="J245" s="90">
        <f t="shared" si="53"/>
        <v>2036</v>
      </c>
      <c r="K245" s="95">
        <f t="shared" si="54"/>
        <v>49949</v>
      </c>
    </row>
    <row r="246" spans="2:13" outlineLevel="1">
      <c r="B246" s="95">
        <f t="shared" si="50"/>
        <v>49980</v>
      </c>
      <c r="C246" s="188">
        <f>IF(F246&lt;&gt;0,-INDEX([9]Delta!$F$1:$EE$65553,$L$20,$I246),0)</f>
        <v>-1163.0082315206528</v>
      </c>
      <c r="D246" s="189">
        <f>IF(ISNUMBER($F246),VLOOKUP($J246,'Table 1'!$B$13:$C$33,2,FALSE)/12*1000*Study_MW,"")</f>
        <v>187549.95889397041</v>
      </c>
      <c r="E246" s="189">
        <f t="shared" si="51"/>
        <v>186386.95066244976</v>
      </c>
      <c r="F246" s="188">
        <f>INDEX([9]Delta!$F$1:$EE$65553,$L$21,$I246)</f>
        <v>1299.8699999999999</v>
      </c>
      <c r="G246" s="190">
        <f t="shared" si="48"/>
        <v>143.3889163242861</v>
      </c>
      <c r="I246" s="94">
        <f t="shared" si="55"/>
        <v>115</v>
      </c>
      <c r="J246" s="90">
        <f t="shared" si="53"/>
        <v>2036</v>
      </c>
      <c r="K246" s="95">
        <f t="shared" si="54"/>
        <v>49980</v>
      </c>
    </row>
    <row r="247" spans="2:13" outlineLevel="1">
      <c r="B247" s="99">
        <f t="shared" si="50"/>
        <v>50010</v>
      </c>
      <c r="C247" s="191">
        <f>IF(F247&lt;&gt;0,-INDEX([9]Delta!$F$1:$EE$65553,$L$20,$I247),0)</f>
        <v>-647.34669134020805</v>
      </c>
      <c r="D247" s="192">
        <f>IF(ISNUMBER($F247),VLOOKUP($J247,'Table 1'!$B$13:$C$33,2,FALSE)/12*1000*Study_MW,"")</f>
        <v>187549.95889397041</v>
      </c>
      <c r="E247" s="192">
        <f t="shared" si="51"/>
        <v>186902.6122026302</v>
      </c>
      <c r="F247" s="191">
        <f>INDEX([9]Delta!$F$1:$EE$65553,$L$21,$I247)</f>
        <v>1002.819</v>
      </c>
      <c r="G247" s="193">
        <f t="shared" si="48"/>
        <v>186.37721483401313</v>
      </c>
      <c r="I247" s="81">
        <f t="shared" si="55"/>
        <v>116</v>
      </c>
      <c r="J247" s="90">
        <f t="shared" si="53"/>
        <v>2036</v>
      </c>
      <c r="K247" s="99">
        <f t="shared" si="54"/>
        <v>50010</v>
      </c>
      <c r="M247" s="72" t="s">
        <v>188</v>
      </c>
    </row>
    <row r="248" spans="2:13" outlineLevel="1">
      <c r="B248" s="91">
        <f t="shared" si="50"/>
        <v>50041</v>
      </c>
      <c r="C248" s="344">
        <f>IF(F248&lt;&gt;"",C236*(1+M248),"")</f>
        <v>-1056.8766215630067</v>
      </c>
      <c r="D248" s="186">
        <f>IF(ISNUMBER($F248),VLOOKUP($J248,'Table 1'!$B$13:$C$33,2,FALSE)/12*1000*Study_MW,"")</f>
        <v>192113.96573007139</v>
      </c>
      <c r="E248" s="186">
        <f t="shared" si="51"/>
        <v>191057.08910850837</v>
      </c>
      <c r="F248" s="185">
        <f>INDEX([9]Delta!$F$1:$EE$65553,$L$21,$I248)</f>
        <v>1197.1579999999999</v>
      </c>
      <c r="G248" s="187">
        <f t="shared" si="48"/>
        <v>159.59220847081872</v>
      </c>
      <c r="I248" s="77">
        <f>I128</f>
        <v>118</v>
      </c>
      <c r="J248" s="90">
        <f t="shared" si="53"/>
        <v>2037</v>
      </c>
      <c r="K248" s="91">
        <f t="shared" si="54"/>
        <v>50041</v>
      </c>
      <c r="M248" s="343">
        <v>2.4277391473133791E-2</v>
      </c>
    </row>
    <row r="249" spans="2:13" outlineLevel="1">
      <c r="B249" s="95">
        <f t="shared" si="50"/>
        <v>50072</v>
      </c>
      <c r="C249" s="345">
        <f t="shared" ref="C249:C265" si="56">IF(F249&lt;&gt;"",C237*(1+M249),"")</f>
        <v>-1184.405676022981</v>
      </c>
      <c r="D249" s="189">
        <f>IF(ISNUMBER($F249),VLOOKUP($J249,'Table 1'!$B$13:$C$33,2,FALSE)/12*1000*Study_MW,"")</f>
        <v>192113.96573007139</v>
      </c>
      <c r="E249" s="189">
        <f t="shared" si="51"/>
        <v>190929.5600540484</v>
      </c>
      <c r="F249" s="188">
        <f>INDEX([9]Delta!$F$1:$EE$65553,$L$21,$I249)</f>
        <v>1339.856</v>
      </c>
      <c r="G249" s="190">
        <f t="shared" si="48"/>
        <v>142.50005974824788</v>
      </c>
      <c r="I249" s="94">
        <f t="shared" si="55"/>
        <v>119</v>
      </c>
      <c r="J249" s="90">
        <f t="shared" si="53"/>
        <v>2037</v>
      </c>
      <c r="K249" s="95">
        <f t="shared" si="54"/>
        <v>50072</v>
      </c>
      <c r="M249" s="343">
        <v>2.4277391473133791E-2</v>
      </c>
    </row>
    <row r="250" spans="2:13" outlineLevel="1">
      <c r="B250" s="95">
        <f t="shared" si="50"/>
        <v>50100</v>
      </c>
      <c r="C250" s="345">
        <f t="shared" si="56"/>
        <v>-1181.4400909104404</v>
      </c>
      <c r="D250" s="189">
        <f>IF(ISNUMBER($F250),VLOOKUP($J250,'Table 1'!$B$13:$C$33,2,FALSE)/12*1000*Study_MW,"")</f>
        <v>192113.96573007139</v>
      </c>
      <c r="E250" s="189">
        <f t="shared" si="51"/>
        <v>190932.52563916094</v>
      </c>
      <c r="F250" s="188">
        <f>INDEX([9]Delta!$F$1:$EE$65553,$L$21,$I250)</f>
        <v>2086.672</v>
      </c>
      <c r="G250" s="190">
        <f t="shared" si="48"/>
        <v>91.500976501894371</v>
      </c>
      <c r="I250" s="94">
        <f t="shared" si="55"/>
        <v>120</v>
      </c>
      <c r="J250" s="90">
        <f t="shared" si="53"/>
        <v>2037</v>
      </c>
      <c r="K250" s="95">
        <f t="shared" si="54"/>
        <v>50100</v>
      </c>
      <c r="M250" s="343">
        <v>2.4277391473133791E-2</v>
      </c>
    </row>
    <row r="251" spans="2:13" outlineLevel="1">
      <c r="B251" s="95">
        <f t="shared" si="50"/>
        <v>50131</v>
      </c>
      <c r="C251" s="345">
        <f t="shared" si="56"/>
        <v>-1704.1716843117783</v>
      </c>
      <c r="D251" s="189">
        <f>IF(ISNUMBER($F251),VLOOKUP($J251,'Table 1'!$B$13:$C$33,2,FALSE)/12*1000*Study_MW,"")</f>
        <v>192113.96573007139</v>
      </c>
      <c r="E251" s="189">
        <f t="shared" si="51"/>
        <v>190409.7940457596</v>
      </c>
      <c r="F251" s="188">
        <f>INDEX([9]Delta!$F$1:$EE$65553,$L$21,$I251)</f>
        <v>2410.0500000000002</v>
      </c>
      <c r="G251" s="190">
        <f t="shared" si="48"/>
        <v>79.006574156453013</v>
      </c>
      <c r="I251" s="94">
        <f t="shared" si="55"/>
        <v>121</v>
      </c>
      <c r="J251" s="90">
        <f t="shared" si="53"/>
        <v>2037</v>
      </c>
      <c r="K251" s="95">
        <f t="shared" si="54"/>
        <v>50131</v>
      </c>
      <c r="M251" s="343">
        <v>2.4277391473133791E-2</v>
      </c>
    </row>
    <row r="252" spans="2:13" outlineLevel="1">
      <c r="B252" s="95">
        <f t="shared" si="50"/>
        <v>50161</v>
      </c>
      <c r="C252" s="345">
        <f t="shared" si="56"/>
        <v>-1455.5407909039902</v>
      </c>
      <c r="D252" s="189">
        <f>IF(ISNUMBER($F252),VLOOKUP($J252,'Table 1'!$B$13:$C$33,2,FALSE)/12*1000*Study_MW,"")</f>
        <v>192113.96573007139</v>
      </c>
      <c r="E252" s="189">
        <f t="shared" si="51"/>
        <v>190658.42493916739</v>
      </c>
      <c r="F252" s="188">
        <f>INDEX([9]Delta!$F$1:$EE$65553,$L$21,$I252)</f>
        <v>2789.8760000000002</v>
      </c>
      <c r="G252" s="190">
        <f t="shared" si="48"/>
        <v>68.339390331028113</v>
      </c>
      <c r="I252" s="94">
        <f t="shared" si="55"/>
        <v>122</v>
      </c>
      <c r="J252" s="90">
        <f t="shared" si="53"/>
        <v>2037</v>
      </c>
      <c r="K252" s="95">
        <f t="shared" si="54"/>
        <v>50161</v>
      </c>
      <c r="M252" s="343">
        <v>2.4277391473133791E-2</v>
      </c>
    </row>
    <row r="253" spans="2:13" outlineLevel="1">
      <c r="B253" s="95">
        <f t="shared" si="50"/>
        <v>50192</v>
      </c>
      <c r="C253" s="345">
        <f t="shared" si="56"/>
        <v>-1807.9850721534663</v>
      </c>
      <c r="D253" s="189">
        <f>IF(ISNUMBER($F253),VLOOKUP($J253,'Table 1'!$B$13:$C$33,2,FALSE)/12*1000*Study_MW,"")</f>
        <v>192113.96573007139</v>
      </c>
      <c r="E253" s="189">
        <f t="shared" si="51"/>
        <v>190305.98065791791</v>
      </c>
      <c r="F253" s="188">
        <f>INDEX([9]Delta!$F$1:$EE$65553,$L$21,$I253)</f>
        <v>2963.88</v>
      </c>
      <c r="G253" s="190">
        <f t="shared" si="48"/>
        <v>64.208395973493495</v>
      </c>
      <c r="I253" s="94">
        <f t="shared" si="55"/>
        <v>123</v>
      </c>
      <c r="J253" s="90">
        <f t="shared" si="53"/>
        <v>2037</v>
      </c>
      <c r="K253" s="95">
        <f t="shared" si="54"/>
        <v>50192</v>
      </c>
      <c r="M253" s="343">
        <v>2.4277391473133791E-2</v>
      </c>
    </row>
    <row r="254" spans="2:13" outlineLevel="1">
      <c r="B254" s="95">
        <f t="shared" si="50"/>
        <v>50222</v>
      </c>
      <c r="C254" s="345">
        <f t="shared" si="56"/>
        <v>-385.56893268498408</v>
      </c>
      <c r="D254" s="189">
        <f>IF(ISNUMBER($F254),VLOOKUP($J254,'Table 1'!$B$13:$C$33,2,FALSE)/12*1000*Study_MW,"")</f>
        <v>192113.96573007139</v>
      </c>
      <c r="E254" s="189">
        <f t="shared" si="51"/>
        <v>191728.39679738641</v>
      </c>
      <c r="F254" s="188">
        <f>INDEX([9]Delta!$F$1:$EE$65553,$L$21,$I254)</f>
        <v>2682.7089999999998</v>
      </c>
      <c r="G254" s="190">
        <f t="shared" si="48"/>
        <v>71.468205011198165</v>
      </c>
      <c r="I254" s="94">
        <f t="shared" si="55"/>
        <v>124</v>
      </c>
      <c r="J254" s="90">
        <f t="shared" si="53"/>
        <v>2037</v>
      </c>
      <c r="K254" s="95">
        <f t="shared" si="54"/>
        <v>50222</v>
      </c>
      <c r="M254" s="343">
        <v>2.4277391473133791E-2</v>
      </c>
    </row>
    <row r="255" spans="2:13" outlineLevel="1">
      <c r="B255" s="95">
        <f t="shared" si="50"/>
        <v>50253</v>
      </c>
      <c r="C255" s="345">
        <f t="shared" si="56"/>
        <v>-2458.5605732266376</v>
      </c>
      <c r="D255" s="189">
        <f>IF(ISNUMBER($F255),VLOOKUP($J255,'Table 1'!$B$13:$C$33,2,FALSE)/12*1000*Study_MW,"")</f>
        <v>192113.96573007139</v>
      </c>
      <c r="E255" s="189">
        <f t="shared" si="51"/>
        <v>189655.40515684476</v>
      </c>
      <c r="F255" s="188">
        <f>INDEX([9]Delta!$F$1:$EE$65553,$L$21,$I255)</f>
        <v>2687.049</v>
      </c>
      <c r="G255" s="190">
        <f t="shared" si="48"/>
        <v>70.581297608210633</v>
      </c>
      <c r="I255" s="94">
        <f t="shared" si="55"/>
        <v>125</v>
      </c>
      <c r="J255" s="90">
        <f t="shared" si="53"/>
        <v>2037</v>
      </c>
      <c r="K255" s="95">
        <f t="shared" si="54"/>
        <v>50253</v>
      </c>
      <c r="M255" s="343">
        <v>2.4277391473133791E-2</v>
      </c>
    </row>
    <row r="256" spans="2:13" outlineLevel="1">
      <c r="B256" s="95">
        <f t="shared" si="50"/>
        <v>50284</v>
      </c>
      <c r="C256" s="345">
        <f t="shared" si="56"/>
        <v>-2189.8336348426678</v>
      </c>
      <c r="D256" s="189">
        <f>IF(ISNUMBER($F256),VLOOKUP($J256,'Table 1'!$B$13:$C$33,2,FALSE)/12*1000*Study_MW,"")</f>
        <v>192113.96573007139</v>
      </c>
      <c r="E256" s="189">
        <f t="shared" si="51"/>
        <v>189924.13209522871</v>
      </c>
      <c r="F256" s="188">
        <f>INDEX([9]Delta!$F$1:$EE$65553,$L$21,$I256)</f>
        <v>2368.59</v>
      </c>
      <c r="G256" s="190">
        <f t="shared" si="48"/>
        <v>80.184469281398933</v>
      </c>
      <c r="I256" s="94">
        <f t="shared" si="55"/>
        <v>126</v>
      </c>
      <c r="J256" s="90">
        <f t="shared" si="53"/>
        <v>2037</v>
      </c>
      <c r="K256" s="95">
        <f t="shared" si="54"/>
        <v>50284</v>
      </c>
      <c r="M256" s="343">
        <v>2.4277391473133791E-2</v>
      </c>
    </row>
    <row r="257" spans="2:13" outlineLevel="1">
      <c r="B257" s="95">
        <f t="shared" si="50"/>
        <v>50314</v>
      </c>
      <c r="C257" s="345">
        <f t="shared" si="56"/>
        <v>-1790.6224305756791</v>
      </c>
      <c r="D257" s="189">
        <f>IF(ISNUMBER($F257),VLOOKUP($J257,'Table 1'!$B$13:$C$33,2,FALSE)/12*1000*Study_MW,"")</f>
        <v>192113.96573007139</v>
      </c>
      <c r="E257" s="189">
        <f t="shared" si="51"/>
        <v>190323.3432994957</v>
      </c>
      <c r="F257" s="188">
        <f>INDEX([9]Delta!$F$1:$EE$65553,$L$21,$I257)</f>
        <v>1920.2950000000001</v>
      </c>
      <c r="G257" s="190">
        <f t="shared" si="48"/>
        <v>99.111513230777405</v>
      </c>
      <c r="I257" s="94">
        <f t="shared" si="55"/>
        <v>127</v>
      </c>
      <c r="J257" s="90">
        <f t="shared" si="53"/>
        <v>2037</v>
      </c>
      <c r="K257" s="95">
        <f t="shared" si="54"/>
        <v>50314</v>
      </c>
      <c r="M257" s="343">
        <v>2.4277391473133791E-2</v>
      </c>
    </row>
    <row r="258" spans="2:13" outlineLevel="1">
      <c r="B258" s="95">
        <f t="shared" si="50"/>
        <v>50345</v>
      </c>
      <c r="C258" s="345">
        <f t="shared" si="56"/>
        <v>-1191.2430376437567</v>
      </c>
      <c r="D258" s="189">
        <f>IF(ISNUMBER($F258),VLOOKUP($J258,'Table 1'!$B$13:$C$33,2,FALSE)/12*1000*Study_MW,"")</f>
        <v>192113.96573007139</v>
      </c>
      <c r="E258" s="189">
        <f t="shared" si="51"/>
        <v>190922.72269242763</v>
      </c>
      <c r="F258" s="188">
        <f>INDEX([9]Delta!$F$1:$EE$65553,$L$21,$I258)</f>
        <v>1293.3599999999999</v>
      </c>
      <c r="G258" s="190">
        <f t="shared" si="48"/>
        <v>147.61761821335719</v>
      </c>
      <c r="I258" s="94">
        <f t="shared" si="55"/>
        <v>128</v>
      </c>
      <c r="J258" s="90">
        <f t="shared" si="53"/>
        <v>2037</v>
      </c>
      <c r="K258" s="95">
        <f t="shared" si="54"/>
        <v>50345</v>
      </c>
      <c r="M258" s="343">
        <v>2.4277391473133791E-2</v>
      </c>
    </row>
    <row r="259" spans="2:13" outlineLevel="1" collapsed="1">
      <c r="B259" s="99">
        <f t="shared" si="50"/>
        <v>50375</v>
      </c>
      <c r="C259" s="346">
        <f t="shared" si="56"/>
        <v>-663.06258038471219</v>
      </c>
      <c r="D259" s="192">
        <f>IF(ISNUMBER($F259),VLOOKUP($J259,'Table 1'!$B$13:$C$33,2,FALSE)/12*1000*Study_MW,"")</f>
        <v>192113.96573007139</v>
      </c>
      <c r="E259" s="192">
        <f t="shared" si="51"/>
        <v>191450.90314968667</v>
      </c>
      <c r="F259" s="191">
        <f>INDEX([9]Delta!$F$1:$EE$65553,$L$21,$I259)</f>
        <v>997.79700000000003</v>
      </c>
      <c r="G259" s="193">
        <f t="shared" si="48"/>
        <v>191.87360069201117</v>
      </c>
      <c r="I259" s="81">
        <f t="shared" si="55"/>
        <v>129</v>
      </c>
      <c r="J259" s="90">
        <f t="shared" si="53"/>
        <v>2037</v>
      </c>
      <c r="K259" s="99">
        <f t="shared" si="54"/>
        <v>50375</v>
      </c>
      <c r="M259" s="343">
        <v>2.4277391473133791E-2</v>
      </c>
    </row>
    <row r="260" spans="2:13" outlineLevel="1">
      <c r="B260" s="146">
        <f t="shared" si="50"/>
        <v>50406</v>
      </c>
      <c r="C260" s="347" t="str">
        <f t="shared" si="56"/>
        <v/>
      </c>
      <c r="D260" s="101" t="str">
        <f>IF(ISNUMBER($F260),VLOOKUP($J260,'Table 1'!$B$13:$C$33,2,FALSE)/12*1000*Study_MW,"")</f>
        <v/>
      </c>
      <c r="E260" s="101" t="str">
        <f>IF(ISNUMBER($F260),C260+D260,"")</f>
        <v/>
      </c>
      <c r="F260" s="100" t="str">
        <f>IF(AND(F20="",$F$259&gt;0),F248*(F248/F56)^(1/16),"")</f>
        <v/>
      </c>
      <c r="G260" s="102" t="str">
        <f>IFERROR(IF(ISNUMBER($F260),E260/$F260,""),"")</f>
        <v/>
      </c>
      <c r="I260" s="77">
        <f>I140</f>
        <v>1</v>
      </c>
      <c r="J260" s="90">
        <f t="shared" ref="J260:J271" si="57">YEAR(B260)</f>
        <v>2038</v>
      </c>
      <c r="K260" s="91" t="str">
        <f t="shared" ref="K260:K271" si="58">IF(ISNUMBER(F260),IF(F260&lt;&gt;0,B260,""),"")</f>
        <v/>
      </c>
      <c r="M260" s="343">
        <v>2.4418737348747444E-2</v>
      </c>
    </row>
    <row r="261" spans="2:13" outlineLevel="1">
      <c r="B261" s="147">
        <f t="shared" si="50"/>
        <v>50437</v>
      </c>
      <c r="C261" s="348" t="str">
        <f t="shared" si="56"/>
        <v/>
      </c>
      <c r="D261" s="104" t="str">
        <f>IF(ISNUMBER($F261),VLOOKUP($J261,'Table 1'!$B$13:$C$33,2,FALSE)/12*1000*Study_MW,"")</f>
        <v/>
      </c>
      <c r="E261" s="104" t="str">
        <f t="shared" ref="E261:E264" si="59">IF(ISNUMBER($F261),C261+D261,"")</f>
        <v/>
      </c>
      <c r="F261" s="103" t="str">
        <f t="shared" ref="F261:F265" si="60">IF(AND(F21="",$F$259&gt;0),F249*(F249/F57)^(1/16),"")</f>
        <v/>
      </c>
      <c r="G261" s="105" t="str">
        <f t="shared" ref="G261:G264" si="61">IFERROR(IF(ISNUMBER($F261),E261/$F261,""),"")</f>
        <v/>
      </c>
      <c r="I261" s="94">
        <f t="shared" si="55"/>
        <v>2</v>
      </c>
      <c r="J261" s="90">
        <f t="shared" si="57"/>
        <v>2038</v>
      </c>
      <c r="K261" s="95" t="str">
        <f t="shared" si="58"/>
        <v/>
      </c>
      <c r="M261" s="343">
        <v>2.4418737348747444E-2</v>
      </c>
    </row>
    <row r="262" spans="2:13" outlineLevel="1">
      <c r="B262" s="147">
        <f t="shared" si="50"/>
        <v>50465</v>
      </c>
      <c r="C262" s="348" t="str">
        <f t="shared" si="56"/>
        <v/>
      </c>
      <c r="D262" s="104" t="str">
        <f>IF(ISNUMBER($F262),VLOOKUP($J262,'Table 1'!$B$13:$C$33,2,FALSE)/12*1000*Study_MW,"")</f>
        <v/>
      </c>
      <c r="E262" s="104" t="str">
        <f t="shared" si="59"/>
        <v/>
      </c>
      <c r="F262" s="103" t="str">
        <f t="shared" si="60"/>
        <v/>
      </c>
      <c r="G262" s="105" t="str">
        <f t="shared" si="61"/>
        <v/>
      </c>
      <c r="I262" s="94">
        <f t="shared" si="55"/>
        <v>3</v>
      </c>
      <c r="J262" s="90">
        <f t="shared" si="57"/>
        <v>2038</v>
      </c>
      <c r="K262" s="95" t="str">
        <f t="shared" si="58"/>
        <v/>
      </c>
      <c r="M262" s="343">
        <v>2.4418737348747444E-2</v>
      </c>
    </row>
    <row r="263" spans="2:13" outlineLevel="1">
      <c r="B263" s="147">
        <f t="shared" si="50"/>
        <v>50496</v>
      </c>
      <c r="C263" s="348" t="str">
        <f t="shared" si="56"/>
        <v/>
      </c>
      <c r="D263" s="104" t="str">
        <f>IF(ISNUMBER($F263),VLOOKUP($J263,'Table 1'!$B$13:$C$33,2,FALSE)/12*1000*Study_MW,"")</f>
        <v/>
      </c>
      <c r="E263" s="104" t="str">
        <f t="shared" si="59"/>
        <v/>
      </c>
      <c r="F263" s="103" t="str">
        <f t="shared" si="60"/>
        <v/>
      </c>
      <c r="G263" s="105" t="str">
        <f t="shared" si="61"/>
        <v/>
      </c>
      <c r="I263" s="94">
        <f t="shared" si="55"/>
        <v>4</v>
      </c>
      <c r="J263" s="90">
        <f t="shared" si="57"/>
        <v>2038</v>
      </c>
      <c r="K263" s="95" t="str">
        <f t="shared" si="58"/>
        <v/>
      </c>
      <c r="M263" s="343">
        <v>2.4418737348747444E-2</v>
      </c>
    </row>
    <row r="264" spans="2:13" outlineLevel="1">
      <c r="B264" s="147">
        <f t="shared" si="50"/>
        <v>50526</v>
      </c>
      <c r="C264" s="348" t="str">
        <f t="shared" si="56"/>
        <v/>
      </c>
      <c r="D264" s="104" t="str">
        <f>IF(ISNUMBER($F264),VLOOKUP($J264,'Table 1'!$B$13:$C$33,2,FALSE)/12*1000*Study_MW,"")</f>
        <v/>
      </c>
      <c r="E264" s="104" t="str">
        <f t="shared" si="59"/>
        <v/>
      </c>
      <c r="F264" s="103" t="str">
        <f t="shared" si="60"/>
        <v/>
      </c>
      <c r="G264" s="105" t="str">
        <f t="shared" si="61"/>
        <v/>
      </c>
      <c r="I264" s="94">
        <f t="shared" si="55"/>
        <v>5</v>
      </c>
      <c r="J264" s="90">
        <f t="shared" si="57"/>
        <v>2038</v>
      </c>
      <c r="K264" s="95" t="str">
        <f t="shared" si="58"/>
        <v/>
      </c>
      <c r="M264" s="343">
        <v>2.4418737348747444E-2</v>
      </c>
    </row>
    <row r="265" spans="2:13" outlineLevel="1">
      <c r="B265" s="147">
        <f t="shared" si="50"/>
        <v>50557</v>
      </c>
      <c r="C265" s="348" t="str">
        <f t="shared" si="56"/>
        <v/>
      </c>
      <c r="D265" s="104" t="str">
        <f>IF(ISNUMBER($F265),VLOOKUP($J265,'Table 1'!$B$13:$C$33,2,FALSE)/12*1000*Study_MW,"")</f>
        <v/>
      </c>
      <c r="E265" s="104" t="str">
        <f t="shared" ref="E265" si="62">IF(ISNUMBER($F265),C265+D265,"")</f>
        <v/>
      </c>
      <c r="F265" s="103" t="str">
        <f t="shared" si="60"/>
        <v/>
      </c>
      <c r="G265" s="105" t="str">
        <f t="shared" ref="G265" si="63">IFERROR(IF(ISNUMBER($F265),E265/$F265,""),"")</f>
        <v/>
      </c>
      <c r="I265" s="94">
        <f t="shared" si="55"/>
        <v>6</v>
      </c>
      <c r="J265" s="90">
        <f t="shared" si="57"/>
        <v>2038</v>
      </c>
      <c r="K265" s="95" t="str">
        <f t="shared" si="58"/>
        <v/>
      </c>
      <c r="M265" s="343">
        <v>2.4418737348747444E-2</v>
      </c>
    </row>
    <row r="266" spans="2:13" outlineLevel="1">
      <c r="B266" s="147">
        <f t="shared" si="50"/>
        <v>50587</v>
      </c>
      <c r="C266" s="188"/>
      <c r="D266" s="189"/>
      <c r="E266" s="189"/>
      <c r="F266" s="188"/>
      <c r="G266" s="190"/>
      <c r="I266" s="94">
        <f t="shared" si="55"/>
        <v>7</v>
      </c>
      <c r="J266" s="90">
        <f t="shared" si="57"/>
        <v>2038</v>
      </c>
      <c r="K266" s="95" t="str">
        <f t="shared" si="58"/>
        <v/>
      </c>
      <c r="M266" s="343">
        <v>2.4418737348747444E-2</v>
      </c>
    </row>
    <row r="267" spans="2:13" outlineLevel="1">
      <c r="B267" s="147">
        <f t="shared" si="50"/>
        <v>50618</v>
      </c>
      <c r="C267" s="188"/>
      <c r="D267" s="189"/>
      <c r="E267" s="189"/>
      <c r="F267" s="188"/>
      <c r="G267" s="190"/>
      <c r="I267" s="94">
        <f t="shared" si="55"/>
        <v>8</v>
      </c>
      <c r="J267" s="90">
        <f t="shared" si="57"/>
        <v>2038</v>
      </c>
      <c r="K267" s="95" t="str">
        <f t="shared" si="58"/>
        <v/>
      </c>
      <c r="M267" s="343">
        <v>2.4418737348747444E-2</v>
      </c>
    </row>
    <row r="268" spans="2:13" outlineLevel="1">
      <c r="B268" s="147">
        <f t="shared" si="50"/>
        <v>50649</v>
      </c>
      <c r="C268" s="188"/>
      <c r="D268" s="189"/>
      <c r="E268" s="189"/>
      <c r="F268" s="188"/>
      <c r="G268" s="190"/>
      <c r="I268" s="94">
        <f t="shared" si="55"/>
        <v>9</v>
      </c>
      <c r="J268" s="90">
        <f t="shared" si="57"/>
        <v>2038</v>
      </c>
      <c r="K268" s="95" t="str">
        <f t="shared" si="58"/>
        <v/>
      </c>
      <c r="M268" s="343">
        <v>2.4418737348747444E-2</v>
      </c>
    </row>
    <row r="269" spans="2:13" outlineLevel="1">
      <c r="B269" s="147">
        <f t="shared" si="50"/>
        <v>50679</v>
      </c>
      <c r="C269" s="188"/>
      <c r="D269" s="189"/>
      <c r="E269" s="189"/>
      <c r="F269" s="188"/>
      <c r="G269" s="190"/>
      <c r="I269" s="94">
        <f t="shared" si="55"/>
        <v>10</v>
      </c>
      <c r="J269" s="90">
        <f t="shared" si="57"/>
        <v>2038</v>
      </c>
      <c r="K269" s="95" t="str">
        <f t="shared" si="58"/>
        <v/>
      </c>
      <c r="M269" s="343">
        <v>2.4418737348747444E-2</v>
      </c>
    </row>
    <row r="270" spans="2:13" outlineLevel="1">
      <c r="B270" s="147">
        <f t="shared" si="50"/>
        <v>50710</v>
      </c>
      <c r="C270" s="188"/>
      <c r="D270" s="189"/>
      <c r="E270" s="189"/>
      <c r="F270" s="188"/>
      <c r="G270" s="190"/>
      <c r="I270" s="94">
        <f t="shared" si="55"/>
        <v>11</v>
      </c>
      <c r="J270" s="90">
        <f t="shared" si="57"/>
        <v>2038</v>
      </c>
      <c r="K270" s="95" t="str">
        <f t="shared" si="58"/>
        <v/>
      </c>
      <c r="M270" s="343">
        <v>2.4418737348747444E-2</v>
      </c>
    </row>
    <row r="271" spans="2:13" outlineLevel="1">
      <c r="B271" s="148">
        <f t="shared" si="50"/>
        <v>50740</v>
      </c>
      <c r="C271" s="191"/>
      <c r="D271" s="192"/>
      <c r="E271" s="192"/>
      <c r="F271" s="191"/>
      <c r="G271" s="193"/>
      <c r="I271" s="81">
        <f t="shared" si="55"/>
        <v>12</v>
      </c>
      <c r="J271" s="90">
        <f t="shared" si="57"/>
        <v>2038</v>
      </c>
      <c r="K271" s="99" t="str">
        <f t="shared" si="58"/>
        <v/>
      </c>
      <c r="M271" s="343">
        <v>2.4418737348747444E-2</v>
      </c>
    </row>
    <row r="272" spans="2:13">
      <c r="B272" s="106"/>
      <c r="K272" s="90"/>
    </row>
    <row r="273" spans="2:2" hidden="1">
      <c r="B273" s="72" t="str">
        <f>"Note: Energy Dollars in "&amp;YEAR(B260)&amp;" are "&amp;YEAR(B248)&amp;" x ("&amp;YEAR(B248)&amp;" / "&amp;YEAR(B200)&amp;" ) ^ (1/4)"</f>
        <v>Note: Energy Dollars in 2038 are 2037 x (2037 / 2033 ) ^ (1/4)</v>
      </c>
    </row>
  </sheetData>
  <printOptions horizontalCentered="1"/>
  <pageMargins left="0.25" right="0.25" top="0.75" bottom="0.75" header="0.3" footer="0.3"/>
  <pageSetup scale="20" orientation="portrait" r:id="rId1"/>
  <headerFooter alignWithMargins="0">
    <oddFooter>&amp;L&amp;8NPC Group - &amp;F   ( &amp;A )&amp;C &amp;R &amp;8&amp;D  &amp;T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102"/>
  <sheetViews>
    <sheetView view="pageBreakPreview" zoomScale="60" zoomScaleNormal="100" workbookViewId="0">
      <selection activeCell="B3" sqref="B3"/>
    </sheetView>
  </sheetViews>
  <sheetFormatPr defaultColWidth="9.33203125" defaultRowHeight="12.75"/>
  <cols>
    <col min="1" max="1" width="1.5" style="208" customWidth="1"/>
    <col min="2" max="2" width="10.83203125" style="208" customWidth="1"/>
    <col min="3" max="3" width="14.1640625" style="208" customWidth="1"/>
    <col min="4" max="4" width="12.33203125" style="208" customWidth="1"/>
    <col min="5" max="5" width="9.1640625" style="208" customWidth="1"/>
    <col min="6" max="6" width="9.83203125" style="208" bestFit="1" customWidth="1"/>
    <col min="7" max="7" width="9.83203125" style="208" customWidth="1"/>
    <col min="8" max="8" width="10.5" style="208" customWidth="1"/>
    <col min="9" max="10" width="12.5" style="208" customWidth="1"/>
    <col min="11" max="11" width="11.6640625" style="208" customWidth="1"/>
    <col min="12" max="13" width="9.33203125" style="208"/>
    <col min="14" max="14" width="9.33203125" style="263"/>
    <col min="15" max="16384" width="9.33203125" style="208"/>
  </cols>
  <sheetData>
    <row r="1" spans="2:17" ht="15.75">
      <c r="B1" s="206" t="s">
        <v>108</v>
      </c>
      <c r="C1" s="207"/>
      <c r="D1" s="207"/>
      <c r="E1" s="207"/>
      <c r="F1" s="207"/>
      <c r="G1" s="207"/>
      <c r="H1" s="207"/>
      <c r="I1" s="207"/>
      <c r="J1" s="207"/>
    </row>
    <row r="2" spans="2:17" ht="15.75">
      <c r="B2" s="206" t="s">
        <v>177</v>
      </c>
      <c r="C2" s="207"/>
      <c r="D2" s="207"/>
      <c r="E2" s="207"/>
      <c r="F2" s="207"/>
      <c r="G2" s="207"/>
      <c r="H2" s="207"/>
      <c r="I2" s="207"/>
      <c r="J2" s="207"/>
    </row>
    <row r="3" spans="2:17" ht="15.75">
      <c r="B3" s="206" t="str">
        <f>TEXT($C$63,"0%")&amp;" Capacity Factor"</f>
        <v>41% Capacity Factor</v>
      </c>
      <c r="C3" s="207"/>
      <c r="D3" s="207"/>
      <c r="E3" s="207"/>
      <c r="F3" s="207"/>
      <c r="G3" s="207"/>
      <c r="H3" s="207"/>
      <c r="I3" s="207"/>
      <c r="J3" s="207"/>
    </row>
    <row r="4" spans="2:17">
      <c r="B4" s="209"/>
      <c r="C4" s="209"/>
      <c r="D4" s="209"/>
      <c r="E4" s="209"/>
      <c r="F4" s="209"/>
      <c r="G4" s="209"/>
      <c r="H4" s="209"/>
      <c r="I4" s="210"/>
      <c r="J4" s="210"/>
      <c r="K4" s="210"/>
    </row>
    <row r="5" spans="2:17" ht="51.75" customHeight="1">
      <c r="B5" s="211" t="s">
        <v>0</v>
      </c>
      <c r="C5" s="212" t="s">
        <v>10</v>
      </c>
      <c r="D5" s="212" t="s">
        <v>11</v>
      </c>
      <c r="E5" s="212" t="s">
        <v>12</v>
      </c>
      <c r="F5" s="212" t="s">
        <v>109</v>
      </c>
      <c r="G5" s="19" t="s">
        <v>13</v>
      </c>
      <c r="H5" s="212" t="s">
        <v>110</v>
      </c>
      <c r="I5" s="212" t="s">
        <v>136</v>
      </c>
      <c r="J5" s="19" t="s">
        <v>73</v>
      </c>
      <c r="K5" s="212" t="s">
        <v>111</v>
      </c>
    </row>
    <row r="6" spans="2:17" ht="24" customHeight="1">
      <c r="B6" s="213"/>
      <c r="C6" s="214" t="s">
        <v>8</v>
      </c>
      <c r="D6" s="215" t="s">
        <v>9</v>
      </c>
      <c r="E6" s="215" t="s">
        <v>9</v>
      </c>
      <c r="F6" s="214" t="s">
        <v>39</v>
      </c>
      <c r="G6" s="22" t="s">
        <v>39</v>
      </c>
      <c r="H6" s="214" t="s">
        <v>39</v>
      </c>
      <c r="I6" s="214" t="s">
        <v>39</v>
      </c>
      <c r="J6" s="23" t="s">
        <v>9</v>
      </c>
      <c r="K6" s="214" t="s">
        <v>39</v>
      </c>
    </row>
    <row r="7" spans="2:17">
      <c r="C7" s="216" t="s">
        <v>1</v>
      </c>
      <c r="D7" s="216" t="s">
        <v>2</v>
      </c>
      <c r="E7" s="216" t="s">
        <v>3</v>
      </c>
      <c r="F7" s="216" t="s">
        <v>4</v>
      </c>
      <c r="G7" s="216" t="s">
        <v>5</v>
      </c>
      <c r="H7" s="216" t="s">
        <v>7</v>
      </c>
      <c r="I7" s="216" t="s">
        <v>28</v>
      </c>
      <c r="J7" s="216" t="s">
        <v>29</v>
      </c>
      <c r="K7" s="216" t="s">
        <v>29</v>
      </c>
    </row>
    <row r="8" spans="2:17" ht="6" customHeight="1">
      <c r="K8" s="210"/>
    </row>
    <row r="9" spans="2:17" ht="15.75">
      <c r="B9" s="60" t="str">
        <f>C52</f>
        <v>2017 IRP Wyoming Wind Resource - 41% Capacity Factor</v>
      </c>
      <c r="C9" s="210"/>
      <c r="E9" s="210"/>
      <c r="F9" s="210"/>
      <c r="G9" s="210"/>
      <c r="H9" s="210"/>
      <c r="I9" s="210"/>
      <c r="J9" s="210"/>
      <c r="K9" s="210"/>
      <c r="N9" s="208"/>
    </row>
    <row r="10" spans="2:17">
      <c r="B10" s="217">
        <v>2016</v>
      </c>
      <c r="C10" s="218">
        <f>C55</f>
        <v>1637</v>
      </c>
      <c r="D10" s="219">
        <f>C10*$C$62</f>
        <v>115.6947435682565</v>
      </c>
      <c r="E10" s="219">
        <f>C56</f>
        <v>37.565582271006477</v>
      </c>
      <c r="F10" s="220">
        <f t="shared" ref="F10:F36" si="0">(D10+E10)/(8.76*$C$63)</f>
        <v>42.464735403439889</v>
      </c>
      <c r="G10" s="220">
        <f>C58</f>
        <v>0.65</v>
      </c>
      <c r="H10" s="219">
        <f>C59</f>
        <v>-19.984206030717658</v>
      </c>
      <c r="I10" s="221">
        <f>F10+H10+G10</f>
        <v>23.130529372722229</v>
      </c>
      <c r="J10" s="221">
        <f>ROUND(I10*$C$63*8.76,2)</f>
        <v>83.48</v>
      </c>
      <c r="K10" s="219">
        <f>$C$57</f>
        <v>0.57299999999999995</v>
      </c>
      <c r="N10" s="264"/>
    </row>
    <row r="11" spans="2:17">
      <c r="B11" s="217">
        <f t="shared" ref="B11:B36" si="1">B10+1</f>
        <v>2017</v>
      </c>
      <c r="C11" s="223"/>
      <c r="D11" s="219">
        <f>ROUND(D10*(1+$D66),2)</f>
        <v>118.25</v>
      </c>
      <c r="E11" s="219">
        <f>ROUND(E10*(1+$D66),2)</f>
        <v>38.4</v>
      </c>
      <c r="F11" s="220">
        <f t="shared" si="0"/>
        <v>43.403932260495637</v>
      </c>
      <c r="G11" s="219">
        <f>ROUND(G10*(1+$D66),2)</f>
        <v>0.66</v>
      </c>
      <c r="H11" s="219">
        <f>ROUND(H10*(1+$D66),2)</f>
        <v>-20.43</v>
      </c>
      <c r="I11" s="221">
        <f>F11+H11+G11</f>
        <v>23.633932260495637</v>
      </c>
      <c r="J11" s="221">
        <f t="shared" ref="J11:J36" si="2">ROUND(I11*$C$63*8.76,2)</f>
        <v>85.3</v>
      </c>
      <c r="K11" s="219">
        <f>ROUND(K10*(1+$D66),2)</f>
        <v>0.59</v>
      </c>
      <c r="N11" s="264"/>
    </row>
    <row r="12" spans="2:17">
      <c r="B12" s="230">
        <f t="shared" si="1"/>
        <v>2018</v>
      </c>
      <c r="C12" s="231"/>
      <c r="D12" s="219">
        <f t="shared" ref="D12:G19" si="3">ROUND(D11*(1+$D67),2)</f>
        <v>120.81</v>
      </c>
      <c r="E12" s="219">
        <f t="shared" si="3"/>
        <v>39.229999999999997</v>
      </c>
      <c r="F12" s="221">
        <f t="shared" si="0"/>
        <v>44.343219399742871</v>
      </c>
      <c r="G12" s="219">
        <f t="shared" si="3"/>
        <v>0.67</v>
      </c>
      <c r="H12" s="232">
        <f t="shared" ref="H12" si="4">ROUND(H11*(1+$D67),2)</f>
        <v>-20.87</v>
      </c>
      <c r="I12" s="221">
        <f t="shared" ref="I12:I36" si="5">F12+H12+G12</f>
        <v>24.143219399742872</v>
      </c>
      <c r="J12" s="221">
        <f t="shared" si="2"/>
        <v>87.14</v>
      </c>
      <c r="K12" s="219">
        <f t="shared" ref="K12:K19" si="6">ROUND(K11*(1+$D67),2)</f>
        <v>0.6</v>
      </c>
      <c r="L12" s="210"/>
      <c r="N12" s="264"/>
    </row>
    <row r="13" spans="2:17">
      <c r="B13" s="230">
        <f t="shared" si="1"/>
        <v>2019</v>
      </c>
      <c r="C13" s="231"/>
      <c r="D13" s="219">
        <f t="shared" si="3"/>
        <v>123.23</v>
      </c>
      <c r="E13" s="219">
        <f t="shared" si="3"/>
        <v>40.020000000000003</v>
      </c>
      <c r="F13" s="221">
        <f t="shared" si="0"/>
        <v>45.232632885578759</v>
      </c>
      <c r="G13" s="219">
        <f t="shared" si="3"/>
        <v>0.68</v>
      </c>
      <c r="H13" s="232">
        <f t="shared" ref="H13" si="7">ROUND(H12*(1+$D68),2)</f>
        <v>-21.29</v>
      </c>
      <c r="I13" s="221">
        <f t="shared" si="5"/>
        <v>24.62263288557876</v>
      </c>
      <c r="J13" s="221">
        <f t="shared" si="2"/>
        <v>88.87</v>
      </c>
      <c r="K13" s="219">
        <f t="shared" si="6"/>
        <v>0.61</v>
      </c>
      <c r="L13" s="210"/>
      <c r="N13" s="264"/>
    </row>
    <row r="14" spans="2:17">
      <c r="B14" s="230">
        <f t="shared" si="1"/>
        <v>2020</v>
      </c>
      <c r="C14" s="231"/>
      <c r="D14" s="219">
        <f t="shared" si="3"/>
        <v>125.87</v>
      </c>
      <c r="E14" s="219">
        <f t="shared" si="3"/>
        <v>40.880000000000003</v>
      </c>
      <c r="F14" s="221">
        <f t="shared" si="0"/>
        <v>46.202398368577384</v>
      </c>
      <c r="G14" s="219">
        <f t="shared" si="3"/>
        <v>0.69</v>
      </c>
      <c r="H14" s="232">
        <f t="shared" ref="H14" si="8">ROUND(H13*(1+$D69),2)</f>
        <v>-21.75</v>
      </c>
      <c r="I14" s="221">
        <f t="shared" si="5"/>
        <v>25.142398368577386</v>
      </c>
      <c r="J14" s="221">
        <f t="shared" si="2"/>
        <v>90.74</v>
      </c>
      <c r="K14" s="219">
        <f t="shared" si="6"/>
        <v>0.62</v>
      </c>
      <c r="L14" s="210"/>
      <c r="N14" s="264"/>
      <c r="O14" s="227"/>
      <c r="P14" s="228"/>
      <c r="Q14" s="229"/>
    </row>
    <row r="15" spans="2:17">
      <c r="B15" s="230">
        <f t="shared" si="1"/>
        <v>2021</v>
      </c>
      <c r="C15" s="231"/>
      <c r="D15" s="219">
        <f t="shared" si="3"/>
        <v>128.69999999999999</v>
      </c>
      <c r="E15" s="219">
        <f t="shared" si="3"/>
        <v>41.8</v>
      </c>
      <c r="F15" s="221">
        <f t="shared" si="0"/>
        <v>47.241432814647339</v>
      </c>
      <c r="G15" s="219">
        <f t="shared" si="3"/>
        <v>0.71</v>
      </c>
      <c r="H15" s="232">
        <f t="shared" ref="H15" si="9">ROUND(H14*(1+$D70),2)</f>
        <v>-22.24</v>
      </c>
      <c r="I15" s="221">
        <f t="shared" si="5"/>
        <v>25.711432814647342</v>
      </c>
      <c r="J15" s="221">
        <f t="shared" si="2"/>
        <v>92.8</v>
      </c>
      <c r="K15" s="219">
        <f t="shared" si="6"/>
        <v>0.63</v>
      </c>
      <c r="L15" s="210"/>
      <c r="N15" s="264"/>
      <c r="O15" s="228"/>
      <c r="P15" s="228"/>
      <c r="Q15" s="229"/>
    </row>
    <row r="16" spans="2:17">
      <c r="B16" s="230">
        <f t="shared" si="1"/>
        <v>2022</v>
      </c>
      <c r="C16" s="231"/>
      <c r="D16" s="219">
        <f t="shared" si="3"/>
        <v>131.6</v>
      </c>
      <c r="E16" s="219">
        <f t="shared" si="3"/>
        <v>42.74</v>
      </c>
      <c r="F16" s="221">
        <f t="shared" si="0"/>
        <v>48.305404087422978</v>
      </c>
      <c r="G16" s="219">
        <f t="shared" si="3"/>
        <v>0.73</v>
      </c>
      <c r="H16" s="232">
        <f t="shared" ref="H16" si="10">ROUND(H15*(1+$D71),2)</f>
        <v>-22.74</v>
      </c>
      <c r="I16" s="221">
        <f t="shared" si="5"/>
        <v>26.29540408742298</v>
      </c>
      <c r="J16" s="221">
        <f t="shared" si="2"/>
        <v>94.9</v>
      </c>
      <c r="K16" s="219">
        <f t="shared" si="6"/>
        <v>0.64</v>
      </c>
      <c r="L16" s="210"/>
      <c r="N16" s="264"/>
    </row>
    <row r="17" spans="2:16">
      <c r="B17" s="230">
        <f t="shared" si="1"/>
        <v>2023</v>
      </c>
      <c r="C17" s="231"/>
      <c r="D17" s="219">
        <f t="shared" si="3"/>
        <v>134.63</v>
      </c>
      <c r="E17" s="219">
        <f t="shared" si="3"/>
        <v>43.72</v>
      </c>
      <c r="F17" s="221">
        <f t="shared" si="0"/>
        <v>49.416478255087114</v>
      </c>
      <c r="G17" s="219">
        <f t="shared" si="3"/>
        <v>0.75</v>
      </c>
      <c r="H17" s="232">
        <f t="shared" ref="H17" si="11">ROUND(H16*(1+$D72),2)</f>
        <v>-23.26</v>
      </c>
      <c r="I17" s="221">
        <f t="shared" si="5"/>
        <v>26.906478255087112</v>
      </c>
      <c r="J17" s="221">
        <f t="shared" si="2"/>
        <v>97.11</v>
      </c>
      <c r="K17" s="219">
        <f t="shared" si="6"/>
        <v>0.65</v>
      </c>
      <c r="L17" s="210"/>
      <c r="N17" s="264"/>
      <c r="O17" s="227"/>
    </row>
    <row r="18" spans="2:16">
      <c r="B18" s="230">
        <f t="shared" si="1"/>
        <v>2024</v>
      </c>
      <c r="C18" s="231"/>
      <c r="D18" s="219">
        <f t="shared" si="3"/>
        <v>137.74</v>
      </c>
      <c r="E18" s="219">
        <f t="shared" si="3"/>
        <v>44.73</v>
      </c>
      <c r="F18" s="221">
        <f t="shared" si="0"/>
        <v>50.55803076650264</v>
      </c>
      <c r="G18" s="219">
        <f t="shared" si="3"/>
        <v>0.77</v>
      </c>
      <c r="H18" s="232">
        <f t="shared" ref="H18" si="12">ROUND(H17*(1+$D73),2)</f>
        <v>-23.8</v>
      </c>
      <c r="I18" s="221">
        <f t="shared" si="5"/>
        <v>27.528030766502638</v>
      </c>
      <c r="J18" s="221">
        <f t="shared" si="2"/>
        <v>99.35</v>
      </c>
      <c r="K18" s="219">
        <f t="shared" si="6"/>
        <v>0.67</v>
      </c>
      <c r="L18" s="210"/>
      <c r="N18" s="264"/>
    </row>
    <row r="19" spans="2:16">
      <c r="B19" s="230">
        <f t="shared" si="1"/>
        <v>2025</v>
      </c>
      <c r="C19" s="231"/>
      <c r="D19" s="219">
        <f t="shared" si="3"/>
        <v>140.93</v>
      </c>
      <c r="E19" s="219">
        <f t="shared" si="3"/>
        <v>45.77</v>
      </c>
      <c r="F19" s="221">
        <f t="shared" si="0"/>
        <v>51.730061621669556</v>
      </c>
      <c r="G19" s="219">
        <f t="shared" si="3"/>
        <v>0.79</v>
      </c>
      <c r="H19" s="232">
        <f t="shared" ref="H19" si="13">ROUND(H18*(1+$D74),2)</f>
        <v>-24.35</v>
      </c>
      <c r="I19" s="221">
        <f t="shared" si="5"/>
        <v>28.170061621669554</v>
      </c>
      <c r="J19" s="221">
        <f t="shared" si="2"/>
        <v>101.67</v>
      </c>
      <c r="K19" s="219">
        <f t="shared" si="6"/>
        <v>0.69</v>
      </c>
      <c r="L19" s="210"/>
      <c r="N19" s="264"/>
    </row>
    <row r="20" spans="2:16">
      <c r="B20" s="230">
        <f t="shared" si="1"/>
        <v>2026</v>
      </c>
      <c r="C20" s="231"/>
      <c r="D20" s="219">
        <f>ROUND(D19*(1+$G66),2)</f>
        <v>144.16</v>
      </c>
      <c r="E20" s="219">
        <f>ROUND(E19*(1+$G66),2)</f>
        <v>46.82</v>
      </c>
      <c r="F20" s="221">
        <f t="shared" si="0"/>
        <v>52.915946269450721</v>
      </c>
      <c r="G20" s="219">
        <f>ROUND(G19*(1+$G66),2)</f>
        <v>0.81</v>
      </c>
      <c r="H20" s="232">
        <f>ROUND(H19*(1+$G66),2)</f>
        <v>-24.91</v>
      </c>
      <c r="I20" s="221">
        <f t="shared" si="5"/>
        <v>28.81594626945072</v>
      </c>
      <c r="J20" s="221">
        <f t="shared" si="2"/>
        <v>104</v>
      </c>
      <c r="K20" s="219">
        <f>ROUND(K19*(1+$G66),2)</f>
        <v>0.71</v>
      </c>
      <c r="L20" s="210"/>
      <c r="N20" s="264"/>
      <c r="P20" s="261"/>
    </row>
    <row r="21" spans="2:16">
      <c r="B21" s="230">
        <f t="shared" si="1"/>
        <v>2027</v>
      </c>
      <c r="C21" s="231"/>
      <c r="D21" s="219">
        <f t="shared" ref="D21:G28" si="14">ROUND(D20*(1+$G67),2)</f>
        <v>147.5</v>
      </c>
      <c r="E21" s="219">
        <f t="shared" si="14"/>
        <v>47.9</v>
      </c>
      <c r="F21" s="221">
        <f t="shared" si="0"/>
        <v>54.140621536551848</v>
      </c>
      <c r="G21" s="219">
        <f t="shared" si="14"/>
        <v>0.83</v>
      </c>
      <c r="H21" s="232">
        <f t="shared" ref="H21" si="15">ROUND(H20*(1+$G67),2)</f>
        <v>-25.49</v>
      </c>
      <c r="I21" s="221">
        <f t="shared" si="5"/>
        <v>29.480621536551848</v>
      </c>
      <c r="J21" s="221">
        <f t="shared" si="2"/>
        <v>106.4</v>
      </c>
      <c r="K21" s="219">
        <f t="shared" ref="K21:K28" si="16">ROUND(K20*(1+$G67),2)</f>
        <v>0.73</v>
      </c>
      <c r="L21" s="210"/>
      <c r="N21" s="264"/>
    </row>
    <row r="22" spans="2:16">
      <c r="B22" s="230">
        <f t="shared" si="1"/>
        <v>2028</v>
      </c>
      <c r="C22" s="231"/>
      <c r="D22" s="219">
        <f t="shared" si="14"/>
        <v>150.93</v>
      </c>
      <c r="E22" s="219">
        <f t="shared" si="14"/>
        <v>49.01</v>
      </c>
      <c r="F22" s="221">
        <f t="shared" si="0"/>
        <v>55.398545905927207</v>
      </c>
      <c r="G22" s="219">
        <f t="shared" si="14"/>
        <v>0.85</v>
      </c>
      <c r="H22" s="232">
        <f t="shared" ref="H22" si="17">ROUND(H21*(1+$G68),2)</f>
        <v>-26.08</v>
      </c>
      <c r="I22" s="221">
        <f t="shared" si="5"/>
        <v>30.168545905927211</v>
      </c>
      <c r="J22" s="221">
        <f t="shared" si="2"/>
        <v>108.88</v>
      </c>
      <c r="K22" s="219">
        <f t="shared" si="16"/>
        <v>0.75</v>
      </c>
      <c r="L22" s="210"/>
      <c r="N22" s="264"/>
    </row>
    <row r="23" spans="2:16">
      <c r="B23" s="230">
        <f t="shared" si="1"/>
        <v>2029</v>
      </c>
      <c r="C23" s="231"/>
      <c r="D23" s="219">
        <f t="shared" si="14"/>
        <v>154.5</v>
      </c>
      <c r="E23" s="219">
        <f t="shared" si="14"/>
        <v>50.17</v>
      </c>
      <c r="F23" s="221">
        <f t="shared" si="0"/>
        <v>56.709114687236784</v>
      </c>
      <c r="G23" s="219">
        <f t="shared" si="14"/>
        <v>0.87</v>
      </c>
      <c r="H23" s="232">
        <f t="shared" ref="H23" si="18">ROUND(H22*(1+$G69),2)</f>
        <v>-26.7</v>
      </c>
      <c r="I23" s="221">
        <f t="shared" si="5"/>
        <v>30.879114687236786</v>
      </c>
      <c r="J23" s="221">
        <f t="shared" si="2"/>
        <v>111.45</v>
      </c>
      <c r="K23" s="219">
        <f t="shared" si="16"/>
        <v>0.77</v>
      </c>
      <c r="L23" s="210"/>
      <c r="N23" s="264"/>
    </row>
    <row r="24" spans="2:16">
      <c r="B24" s="230">
        <f t="shared" si="1"/>
        <v>2030</v>
      </c>
      <c r="C24" s="224"/>
      <c r="D24" s="225">
        <f t="shared" si="14"/>
        <v>158.18</v>
      </c>
      <c r="E24" s="225">
        <f t="shared" si="14"/>
        <v>51.36</v>
      </c>
      <c r="F24" s="226">
        <f t="shared" si="0"/>
        <v>58.058474087866301</v>
      </c>
      <c r="G24" s="225">
        <f t="shared" si="14"/>
        <v>0.89</v>
      </c>
      <c r="H24" s="225">
        <f t="shared" ref="H24" si="19">ROUND(H23*(1+$G70),2)</f>
        <v>-27.34</v>
      </c>
      <c r="I24" s="226">
        <f t="shared" si="5"/>
        <v>31.608474087866302</v>
      </c>
      <c r="J24" s="226">
        <f t="shared" si="2"/>
        <v>114.08</v>
      </c>
      <c r="K24" s="225">
        <f t="shared" si="16"/>
        <v>0.79</v>
      </c>
      <c r="L24" s="210"/>
      <c r="N24" s="264"/>
    </row>
    <row r="25" spans="2:16">
      <c r="B25" s="230">
        <f t="shared" si="1"/>
        <v>2031</v>
      </c>
      <c r="C25" s="231"/>
      <c r="D25" s="219">
        <f t="shared" si="14"/>
        <v>161.97999999999999</v>
      </c>
      <c r="E25" s="219">
        <f t="shared" si="14"/>
        <v>52.59</v>
      </c>
      <c r="F25" s="221">
        <f t="shared" si="0"/>
        <v>59.452165624861465</v>
      </c>
      <c r="G25" s="219">
        <f t="shared" si="14"/>
        <v>0.91</v>
      </c>
      <c r="H25" s="232">
        <f t="shared" ref="H25" si="20">ROUND(H24*(1+$G71),2)</f>
        <v>-28</v>
      </c>
      <c r="I25" s="221">
        <f t="shared" si="5"/>
        <v>32.362165624861461</v>
      </c>
      <c r="J25" s="221">
        <f t="shared" si="2"/>
        <v>116.8</v>
      </c>
      <c r="K25" s="219">
        <f t="shared" si="16"/>
        <v>0.81</v>
      </c>
      <c r="L25" s="210"/>
      <c r="N25" s="264"/>
    </row>
    <row r="26" spans="2:16">
      <c r="B26" s="230">
        <f t="shared" si="1"/>
        <v>2032</v>
      </c>
      <c r="C26" s="231"/>
      <c r="D26" s="219">
        <f t="shared" si="14"/>
        <v>165.88</v>
      </c>
      <c r="E26" s="219">
        <f t="shared" si="14"/>
        <v>53.86</v>
      </c>
      <c r="F26" s="221">
        <f t="shared" si="0"/>
        <v>60.884647781176582</v>
      </c>
      <c r="G26" s="219">
        <f t="shared" si="14"/>
        <v>0.93</v>
      </c>
      <c r="H26" s="232">
        <f t="shared" ref="H26" si="21">ROUND(H25*(1+$G72),2)</f>
        <v>-28.67</v>
      </c>
      <c r="I26" s="221">
        <f t="shared" si="5"/>
        <v>33.14464778117658</v>
      </c>
      <c r="J26" s="221">
        <f t="shared" si="2"/>
        <v>119.62</v>
      </c>
      <c r="K26" s="219">
        <f t="shared" si="16"/>
        <v>0.83</v>
      </c>
      <c r="L26" s="210"/>
      <c r="N26" s="264"/>
    </row>
    <row r="27" spans="2:16">
      <c r="B27" s="230">
        <f t="shared" si="1"/>
        <v>2033</v>
      </c>
      <c r="C27" s="231"/>
      <c r="D27" s="219">
        <f t="shared" si="14"/>
        <v>169.89</v>
      </c>
      <c r="E27" s="219">
        <f t="shared" si="14"/>
        <v>55.16</v>
      </c>
      <c r="F27" s="221">
        <f t="shared" si="0"/>
        <v>62.355920556811633</v>
      </c>
      <c r="G27" s="219">
        <f t="shared" si="14"/>
        <v>0.95</v>
      </c>
      <c r="H27" s="232">
        <f t="shared" ref="H27" si="22">ROUND(H26*(1+$G73),2)</f>
        <v>-29.36</v>
      </c>
      <c r="I27" s="221">
        <f t="shared" si="5"/>
        <v>33.945920556811636</v>
      </c>
      <c r="J27" s="221">
        <f t="shared" si="2"/>
        <v>122.51</v>
      </c>
      <c r="K27" s="219">
        <f t="shared" si="16"/>
        <v>0.85</v>
      </c>
      <c r="L27" s="210"/>
      <c r="N27" s="264"/>
    </row>
    <row r="28" spans="2:16">
      <c r="B28" s="230">
        <f t="shared" si="1"/>
        <v>2034</v>
      </c>
      <c r="C28" s="231"/>
      <c r="D28" s="219">
        <f t="shared" si="14"/>
        <v>174</v>
      </c>
      <c r="E28" s="219">
        <f t="shared" si="14"/>
        <v>56.5</v>
      </c>
      <c r="F28" s="221">
        <f t="shared" si="0"/>
        <v>63.865983951766637</v>
      </c>
      <c r="G28" s="219">
        <f t="shared" si="14"/>
        <v>0.97</v>
      </c>
      <c r="H28" s="232">
        <f t="shared" ref="H28" si="23">ROUND(H27*(1+$G74),2)</f>
        <v>-30.07</v>
      </c>
      <c r="I28" s="221">
        <f t="shared" si="5"/>
        <v>34.765983951766636</v>
      </c>
      <c r="J28" s="221">
        <f t="shared" si="2"/>
        <v>125.47</v>
      </c>
      <c r="K28" s="219">
        <f t="shared" si="16"/>
        <v>0.87</v>
      </c>
      <c r="L28" s="210"/>
      <c r="N28" s="264"/>
    </row>
    <row r="29" spans="2:16">
      <c r="B29" s="230">
        <f t="shared" si="1"/>
        <v>2035</v>
      </c>
      <c r="C29" s="231"/>
      <c r="D29" s="219">
        <f>ROUND(D28*(1+$K66),2)</f>
        <v>178.21</v>
      </c>
      <c r="E29" s="219">
        <f>ROUND(E28*(1+$K66),2)</f>
        <v>57.87</v>
      </c>
      <c r="F29" s="221">
        <f t="shared" si="0"/>
        <v>65.412067207518731</v>
      </c>
      <c r="G29" s="219">
        <f>ROUND(G28*(1+$K66),2)</f>
        <v>0.99</v>
      </c>
      <c r="H29" s="232">
        <f>ROUND(H28*(1+$K66),2)</f>
        <v>-30.8</v>
      </c>
      <c r="I29" s="221">
        <f t="shared" si="5"/>
        <v>35.602067207518736</v>
      </c>
      <c r="J29" s="221">
        <f t="shared" si="2"/>
        <v>128.49</v>
      </c>
      <c r="K29" s="219">
        <f>ROUND(K28*(1+$K66),2)</f>
        <v>0.89</v>
      </c>
      <c r="L29" s="210"/>
      <c r="N29" s="264"/>
    </row>
    <row r="30" spans="2:16">
      <c r="B30" s="230">
        <f t="shared" si="1"/>
        <v>2036</v>
      </c>
      <c r="C30" s="231"/>
      <c r="D30" s="219">
        <f t="shared" ref="D30:G36" si="24">ROUND(D29*(1+$K67),2)</f>
        <v>182.54</v>
      </c>
      <c r="E30" s="219">
        <f t="shared" si="24"/>
        <v>59.28</v>
      </c>
      <c r="F30" s="221">
        <f t="shared" si="0"/>
        <v>67.00248259963648</v>
      </c>
      <c r="G30" s="219">
        <f t="shared" si="24"/>
        <v>1.01</v>
      </c>
      <c r="H30" s="232">
        <f t="shared" ref="H30" si="25">ROUND(H29*(1+$K67),2)</f>
        <v>-31.55</v>
      </c>
      <c r="I30" s="221">
        <f t="shared" si="5"/>
        <v>36.462482599636481</v>
      </c>
      <c r="J30" s="221">
        <f t="shared" si="2"/>
        <v>131.6</v>
      </c>
      <c r="K30" s="219">
        <f t="shared" ref="K30:K36" si="26">ROUND(K29*(1+$K67),2)</f>
        <v>0.91</v>
      </c>
      <c r="L30" s="210"/>
      <c r="N30" s="264"/>
    </row>
    <row r="31" spans="2:16">
      <c r="B31" s="230">
        <f t="shared" si="1"/>
        <v>2037</v>
      </c>
      <c r="C31" s="231"/>
      <c r="D31" s="219">
        <f t="shared" si="24"/>
        <v>186.97</v>
      </c>
      <c r="E31" s="219">
        <f t="shared" si="24"/>
        <v>60.72</v>
      </c>
      <c r="F31" s="221">
        <f t="shared" si="0"/>
        <v>68.628917852551311</v>
      </c>
      <c r="G31" s="219">
        <f t="shared" si="24"/>
        <v>1.03</v>
      </c>
      <c r="H31" s="232">
        <f t="shared" ref="H31" si="27">ROUND(H30*(1+$K68),2)</f>
        <v>-32.32</v>
      </c>
      <c r="I31" s="221">
        <f t="shared" si="5"/>
        <v>37.338917852551312</v>
      </c>
      <c r="J31" s="221">
        <f t="shared" si="2"/>
        <v>134.76</v>
      </c>
      <c r="K31" s="219">
        <f t="shared" si="26"/>
        <v>0.93</v>
      </c>
      <c r="L31" s="210"/>
      <c r="N31" s="264"/>
    </row>
    <row r="32" spans="2:16">
      <c r="B32" s="230">
        <f t="shared" si="1"/>
        <v>2038</v>
      </c>
      <c r="C32" s="231"/>
      <c r="D32" s="219">
        <f t="shared" si="24"/>
        <v>191.54</v>
      </c>
      <c r="E32" s="219">
        <f t="shared" si="24"/>
        <v>62.2</v>
      </c>
      <c r="F32" s="221">
        <f t="shared" si="0"/>
        <v>70.305226758877509</v>
      </c>
      <c r="G32" s="219">
        <f t="shared" si="24"/>
        <v>1.06</v>
      </c>
      <c r="H32" s="232">
        <f t="shared" ref="H32" si="28">ROUND(H31*(1+$K69),2)</f>
        <v>-33.11</v>
      </c>
      <c r="I32" s="221">
        <f t="shared" si="5"/>
        <v>38.255226758877512</v>
      </c>
      <c r="J32" s="221">
        <f t="shared" si="2"/>
        <v>138.07</v>
      </c>
      <c r="K32" s="219">
        <f t="shared" si="26"/>
        <v>0.95</v>
      </c>
      <c r="L32" s="210"/>
      <c r="N32" s="264"/>
    </row>
    <row r="33" spans="2:14">
      <c r="B33" s="230">
        <f t="shared" si="1"/>
        <v>2039</v>
      </c>
      <c r="C33" s="231"/>
      <c r="D33" s="219">
        <f t="shared" si="24"/>
        <v>196.23</v>
      </c>
      <c r="E33" s="219">
        <f t="shared" si="24"/>
        <v>63.72</v>
      </c>
      <c r="F33" s="221">
        <f t="shared" si="0"/>
        <v>72.025867801569362</v>
      </c>
      <c r="G33" s="219">
        <f t="shared" si="24"/>
        <v>1.0900000000000001</v>
      </c>
      <c r="H33" s="232">
        <f t="shared" ref="H33" si="29">ROUND(H32*(1+$K70),2)</f>
        <v>-33.92</v>
      </c>
      <c r="I33" s="221">
        <f t="shared" si="5"/>
        <v>39.195867801569364</v>
      </c>
      <c r="J33" s="221">
        <f t="shared" si="2"/>
        <v>141.46</v>
      </c>
      <c r="K33" s="219">
        <f t="shared" si="26"/>
        <v>0.97</v>
      </c>
      <c r="L33" s="210"/>
      <c r="N33" s="264"/>
    </row>
    <row r="34" spans="2:14">
      <c r="B34" s="230">
        <f t="shared" si="1"/>
        <v>2040</v>
      </c>
      <c r="C34" s="231"/>
      <c r="D34" s="219">
        <f t="shared" si="24"/>
        <v>201.02</v>
      </c>
      <c r="E34" s="219">
        <f t="shared" si="24"/>
        <v>65.28</v>
      </c>
      <c r="F34" s="221">
        <f t="shared" si="0"/>
        <v>73.785299463581154</v>
      </c>
      <c r="G34" s="219">
        <f t="shared" si="24"/>
        <v>1.1200000000000001</v>
      </c>
      <c r="H34" s="232">
        <f t="shared" ref="H34" si="30">ROUND(H33*(1+$K71),2)</f>
        <v>-34.75</v>
      </c>
      <c r="I34" s="221">
        <f t="shared" si="5"/>
        <v>40.155299463581152</v>
      </c>
      <c r="J34" s="221">
        <f t="shared" si="2"/>
        <v>144.93</v>
      </c>
      <c r="K34" s="219">
        <f t="shared" si="26"/>
        <v>0.99</v>
      </c>
      <c r="L34" s="210"/>
      <c r="N34" s="264"/>
    </row>
    <row r="35" spans="2:14">
      <c r="B35" s="230">
        <f t="shared" si="1"/>
        <v>2041</v>
      </c>
      <c r="C35" s="231"/>
      <c r="D35" s="219">
        <f t="shared" si="24"/>
        <v>205.95</v>
      </c>
      <c r="E35" s="219">
        <f t="shared" si="24"/>
        <v>66.88</v>
      </c>
      <c r="F35" s="221">
        <f t="shared" si="0"/>
        <v>75.5946047790043</v>
      </c>
      <c r="G35" s="219">
        <f t="shared" si="24"/>
        <v>1.1499999999999999</v>
      </c>
      <c r="H35" s="232">
        <f t="shared" ref="H35" si="31">ROUND(H34*(1+$K72),2)</f>
        <v>-35.6</v>
      </c>
      <c r="I35" s="221">
        <f t="shared" si="5"/>
        <v>41.144604779004297</v>
      </c>
      <c r="J35" s="221">
        <f t="shared" si="2"/>
        <v>148.5</v>
      </c>
      <c r="K35" s="219">
        <f t="shared" si="26"/>
        <v>1.01</v>
      </c>
      <c r="L35" s="210"/>
      <c r="N35" s="264"/>
    </row>
    <row r="36" spans="2:14">
      <c r="B36" s="230">
        <f t="shared" si="1"/>
        <v>2042</v>
      </c>
      <c r="C36" s="231"/>
      <c r="D36" s="219">
        <f t="shared" si="24"/>
        <v>211.02</v>
      </c>
      <c r="E36" s="219">
        <f t="shared" si="24"/>
        <v>68.53</v>
      </c>
      <c r="F36" s="221">
        <f t="shared" si="0"/>
        <v>77.45655450636167</v>
      </c>
      <c r="G36" s="219">
        <f t="shared" si="24"/>
        <v>1.18</v>
      </c>
      <c r="H36" s="232">
        <f t="shared" ref="H36" si="32">ROUND(H35*(1+$K73),2)</f>
        <v>-36.479999999999997</v>
      </c>
      <c r="I36" s="221">
        <f t="shared" si="5"/>
        <v>42.156554506361672</v>
      </c>
      <c r="J36" s="221">
        <f t="shared" si="2"/>
        <v>152.15</v>
      </c>
      <c r="K36" s="219">
        <f t="shared" si="26"/>
        <v>1.03</v>
      </c>
      <c r="L36" s="210"/>
      <c r="N36" s="264"/>
    </row>
    <row r="37" spans="2:14">
      <c r="B37" s="230"/>
      <c r="C37" s="223"/>
      <c r="D37" s="219"/>
      <c r="E37" s="219"/>
      <c r="F37" s="220"/>
      <c r="G37" s="219"/>
      <c r="H37" s="219"/>
      <c r="I37" s="221"/>
      <c r="J37" s="221"/>
      <c r="K37" s="233"/>
    </row>
    <row r="38" spans="2:14">
      <c r="B38" s="217"/>
      <c r="C38" s="223"/>
      <c r="D38" s="219"/>
      <c r="E38" s="219"/>
      <c r="F38" s="220"/>
      <c r="G38" s="219"/>
      <c r="H38" s="219"/>
      <c r="I38" s="221"/>
      <c r="J38" s="221"/>
      <c r="K38" s="233"/>
    </row>
    <row r="39" spans="2:14">
      <c r="B39" s="217"/>
      <c r="C39" s="223"/>
      <c r="D39" s="219"/>
      <c r="E39" s="219"/>
      <c r="F39" s="220"/>
      <c r="G39" s="219"/>
      <c r="H39" s="219"/>
      <c r="I39" s="221"/>
      <c r="J39" s="221"/>
      <c r="K39" s="233"/>
    </row>
    <row r="40" spans="2:14">
      <c r="B40" s="217"/>
      <c r="C40" s="223"/>
      <c r="D40" s="219"/>
      <c r="E40" s="219"/>
      <c r="F40" s="220"/>
      <c r="G40" s="219"/>
      <c r="H40" s="219"/>
      <c r="I40" s="221"/>
      <c r="J40" s="221"/>
      <c r="K40" s="233"/>
    </row>
    <row r="42" spans="2:14" ht="14.25">
      <c r="B42" s="234" t="s">
        <v>31</v>
      </c>
      <c r="C42" s="235"/>
      <c r="D42" s="235"/>
      <c r="E42" s="235"/>
      <c r="F42" s="235"/>
      <c r="G42" s="235"/>
      <c r="H42" s="235"/>
    </row>
    <row r="44" spans="2:14">
      <c r="B44" s="208" t="s">
        <v>112</v>
      </c>
      <c r="C44" s="236" t="s">
        <v>113</v>
      </c>
      <c r="D44" s="237" t="str">
        <f>'Table 3 200 MW (Wyo) 2033'!E68</f>
        <v xml:space="preserve">Plant Costs  - 2017 IRP - Table 6.1 &amp; 6.2 </v>
      </c>
    </row>
    <row r="45" spans="2:14">
      <c r="C45" s="236" t="str">
        <f>C7</f>
        <v>(a)</v>
      </c>
      <c r="D45" s="208" t="s">
        <v>114</v>
      </c>
    </row>
    <row r="46" spans="2:14">
      <c r="C46" s="236" t="str">
        <f>D7</f>
        <v>(b)</v>
      </c>
      <c r="D46" s="221" t="str">
        <f>"= "&amp;C7&amp;" x "&amp;C62</f>
        <v>= (a) x 0.0706748586244695</v>
      </c>
    </row>
    <row r="47" spans="2:14">
      <c r="C47" s="236" t="str">
        <f>F7</f>
        <v>(d)</v>
      </c>
      <c r="D47" s="221" t="str">
        <f>"= ("&amp;$D$7&amp;" + "&amp;$E$7&amp;") /  (8.76 x "&amp;TEXT(C63,"0.0%")&amp;")"</f>
        <v>= ((b) + (c)) /  (8.76 x 41.2%)</v>
      </c>
    </row>
    <row r="48" spans="2:14">
      <c r="C48" s="236" t="str">
        <f>I7</f>
        <v>(g)</v>
      </c>
      <c r="D48" s="221" t="str">
        <f>"= "&amp;$F$7&amp;" + "&amp;$H$7</f>
        <v>= (d) + (f)</v>
      </c>
    </row>
    <row r="49" spans="2:23">
      <c r="C49" s="236" t="str">
        <f>K7</f>
        <v>(h)</v>
      </c>
      <c r="D49" s="110" t="str">
        <f>D44</f>
        <v xml:space="preserve">Plant Costs  - 2017 IRP - Table 6.1 &amp; 6.2 </v>
      </c>
    </row>
    <row r="50" spans="2:23">
      <c r="C50" s="236"/>
      <c r="D50" s="221"/>
    </row>
    <row r="51" spans="2:23" ht="13.5" thickBot="1"/>
    <row r="52" spans="2:23" ht="13.5" thickBot="1">
      <c r="C52" s="58" t="str">
        <f>B2&amp;" - "&amp;B3</f>
        <v>2017 IRP Wyoming Wind Resource - 41% Capacity Factor</v>
      </c>
      <c r="D52" s="238"/>
      <c r="E52" s="238"/>
      <c r="F52" s="238"/>
      <c r="G52" s="238"/>
      <c r="H52" s="238"/>
      <c r="I52" s="239"/>
      <c r="J52" s="239"/>
      <c r="K52" s="240"/>
    </row>
    <row r="53" spans="2:23" ht="13.5" thickBot="1">
      <c r="C53" s="241" t="s">
        <v>115</v>
      </c>
      <c r="D53" s="242" t="s">
        <v>116</v>
      </c>
      <c r="E53" s="242"/>
      <c r="F53" s="242"/>
      <c r="G53" s="242"/>
      <c r="H53" s="243"/>
      <c r="I53" s="239"/>
      <c r="J53" s="239"/>
      <c r="K53" s="240"/>
    </row>
    <row r="55" spans="2:23">
      <c r="B55" s="110" t="s">
        <v>102</v>
      </c>
      <c r="C55" s="283">
        <v>1637</v>
      </c>
      <c r="D55" s="208" t="s">
        <v>114</v>
      </c>
      <c r="H55" s="208" t="s">
        <v>9</v>
      </c>
      <c r="J55" s="271" t="s">
        <v>151</v>
      </c>
    </row>
    <row r="56" spans="2:23">
      <c r="B56" s="110" t="s">
        <v>102</v>
      </c>
      <c r="C56" s="245">
        <v>37.565582271006477</v>
      </c>
      <c r="D56" s="208" t="s">
        <v>117</v>
      </c>
      <c r="H56" s="208" t="s">
        <v>9</v>
      </c>
    </row>
    <row r="57" spans="2:23">
      <c r="B57" s="110" t="s">
        <v>102</v>
      </c>
      <c r="C57" s="250">
        <v>0.57299999999999995</v>
      </c>
      <c r="D57" s="208" t="s">
        <v>122</v>
      </c>
      <c r="H57" s="208" t="s">
        <v>119</v>
      </c>
    </row>
    <row r="58" spans="2:23">
      <c r="B58" s="110" t="s">
        <v>102</v>
      </c>
      <c r="C58" s="245">
        <v>0.65</v>
      </c>
      <c r="D58" s="208" t="s">
        <v>118</v>
      </c>
      <c r="H58" s="208" t="s">
        <v>119</v>
      </c>
      <c r="K58" s="210"/>
      <c r="L58" s="246"/>
      <c r="M58" s="68"/>
      <c r="N58" s="265"/>
      <c r="O58" s="68"/>
      <c r="P58" s="68"/>
      <c r="Q58" s="210"/>
      <c r="R58" s="210"/>
      <c r="S58" s="210"/>
      <c r="T58" s="210"/>
      <c r="U58" s="210"/>
      <c r="V58" s="210"/>
      <c r="W58" s="210"/>
    </row>
    <row r="59" spans="2:23">
      <c r="B59" s="110" t="s">
        <v>102</v>
      </c>
      <c r="C59" s="258">
        <v>-19.984206030717658</v>
      </c>
      <c r="D59" s="208" t="s">
        <v>120</v>
      </c>
      <c r="H59" s="208" t="s">
        <v>119</v>
      </c>
      <c r="K59" s="248"/>
      <c r="L59" s="248"/>
      <c r="M59" s="249"/>
      <c r="O59" s="247"/>
      <c r="P59" s="210"/>
      <c r="Q59" s="210"/>
      <c r="R59" s="210"/>
      <c r="S59" s="210"/>
      <c r="T59" s="210"/>
      <c r="U59" s="210"/>
      <c r="V59" s="210"/>
      <c r="W59" s="210"/>
    </row>
    <row r="60" spans="2:23">
      <c r="K60" s="248"/>
      <c r="L60" s="248"/>
      <c r="M60" s="248"/>
      <c r="N60" s="266"/>
      <c r="O60" s="247"/>
      <c r="P60" s="210"/>
      <c r="Q60" s="210"/>
      <c r="R60" s="210"/>
      <c r="S60" s="210"/>
      <c r="T60" s="210"/>
      <c r="U60" s="210"/>
      <c r="V60" s="210"/>
      <c r="W60" s="210"/>
    </row>
    <row r="61" spans="2:23">
      <c r="C61" s="252"/>
      <c r="K61" s="248"/>
      <c r="L61" s="248"/>
      <c r="M61" s="248"/>
      <c r="N61" s="266"/>
      <c r="O61" s="248"/>
      <c r="R61" s="210"/>
      <c r="S61" s="210"/>
      <c r="T61" s="210"/>
      <c r="U61" s="210"/>
      <c r="V61" s="210"/>
      <c r="W61" s="210"/>
    </row>
    <row r="62" spans="2:23">
      <c r="C62" s="253">
        <v>7.0674858624469455E-2</v>
      </c>
      <c r="D62" s="208" t="s">
        <v>54</v>
      </c>
      <c r="K62" s="254"/>
      <c r="L62" s="255"/>
      <c r="M62" s="255"/>
      <c r="O62" s="256"/>
    </row>
    <row r="63" spans="2:23">
      <c r="C63" s="284">
        <v>0.41199999999999998</v>
      </c>
      <c r="D63" s="208" t="s">
        <v>55</v>
      </c>
      <c r="J63" s="271" t="s">
        <v>151</v>
      </c>
    </row>
    <row r="64" spans="2:23" ht="13.5" thickBot="1">
      <c r="D64" s="251"/>
    </row>
    <row r="65" spans="3:14" ht="13.5" thickBot="1">
      <c r="C65" s="54" t="str">
        <f>"Company Official Inflation Forecast Dated "&amp;TEXT('Table 4'!$G$5,"mmmm dd, yyyy")</f>
        <v>Company Official Inflation Forecast Dated March 31, 2017</v>
      </c>
      <c r="D65" s="238"/>
      <c r="E65" s="238"/>
      <c r="F65" s="238"/>
      <c r="G65" s="238"/>
      <c r="H65" s="238"/>
      <c r="I65" s="238"/>
      <c r="J65" s="238"/>
      <c r="K65" s="240"/>
    </row>
    <row r="66" spans="3:14">
      <c r="C66" s="135">
        <v>2017</v>
      </c>
      <c r="D66" s="57">
        <v>2.2092462442320437E-2</v>
      </c>
      <c r="E66" s="110"/>
      <c r="F66" s="135">
        <f>C74+1</f>
        <v>2026</v>
      </c>
      <c r="G66" s="57">
        <v>2.2944058791238842E-2</v>
      </c>
      <c r="H66" s="110"/>
      <c r="I66" s="135">
        <f>F74+1</f>
        <v>2035</v>
      </c>
      <c r="J66" s="135"/>
      <c r="K66" s="57">
        <v>2.4174683944208519E-2</v>
      </c>
    </row>
    <row r="67" spans="3:14">
      <c r="C67" s="135">
        <f t="shared" ref="C67:C74" si="33">C66+1</f>
        <v>2018</v>
      </c>
      <c r="D67" s="57">
        <v>2.1684070430924685E-2</v>
      </c>
      <c r="E67" s="110"/>
      <c r="F67" s="135">
        <f t="shared" ref="F67:F74" si="34">F66+1</f>
        <v>2027</v>
      </c>
      <c r="G67" s="57">
        <v>2.3164081218836952E-2</v>
      </c>
      <c r="H67" s="110"/>
      <c r="I67" s="135">
        <f t="shared" ref="I67:I74" si="35">I66+1</f>
        <v>2036</v>
      </c>
      <c r="J67" s="135"/>
      <c r="K67" s="57">
        <v>2.4311492116604327E-2</v>
      </c>
    </row>
    <row r="68" spans="3:14">
      <c r="C68" s="135">
        <f t="shared" si="33"/>
        <v>2019</v>
      </c>
      <c r="D68" s="57">
        <v>2.0023445288848141E-2</v>
      </c>
      <c r="E68" s="110"/>
      <c r="F68" s="135">
        <f t="shared" si="34"/>
        <v>2028</v>
      </c>
      <c r="G68" s="57">
        <v>2.3269517424980624E-2</v>
      </c>
      <c r="H68" s="110"/>
      <c r="I68" s="135">
        <f t="shared" si="35"/>
        <v>2037</v>
      </c>
      <c r="J68" s="135"/>
      <c r="K68" s="57">
        <v>2.4277391473133791E-2</v>
      </c>
    </row>
    <row r="69" spans="3:14">
      <c r="C69" s="135">
        <f t="shared" si="33"/>
        <v>2020</v>
      </c>
      <c r="D69" s="57">
        <v>2.1423649370385656E-2</v>
      </c>
      <c r="E69" s="110"/>
      <c r="F69" s="135">
        <f t="shared" si="34"/>
        <v>2029</v>
      </c>
      <c r="G69" s="57">
        <v>2.3660062349176059E-2</v>
      </c>
      <c r="H69" s="110"/>
      <c r="I69" s="135">
        <f t="shared" si="35"/>
        <v>2038</v>
      </c>
      <c r="J69" s="135"/>
      <c r="K69" s="57">
        <v>2.4418737348747444E-2</v>
      </c>
    </row>
    <row r="70" spans="3:14">
      <c r="C70" s="135">
        <f t="shared" si="33"/>
        <v>2021</v>
      </c>
      <c r="D70" s="57">
        <v>2.2444603435442634E-2</v>
      </c>
      <c r="E70" s="110"/>
      <c r="F70" s="135">
        <f t="shared" si="34"/>
        <v>2030</v>
      </c>
      <c r="G70" s="57">
        <v>2.3797996946838929E-2</v>
      </c>
      <c r="H70" s="110"/>
      <c r="I70" s="135">
        <f t="shared" si="35"/>
        <v>2039</v>
      </c>
      <c r="J70" s="135"/>
      <c r="K70" s="57">
        <v>2.4490791911648602E-2</v>
      </c>
    </row>
    <row r="71" spans="3:14">
      <c r="C71" s="135">
        <f t="shared" si="33"/>
        <v>2022</v>
      </c>
      <c r="D71" s="57">
        <v>2.2559296067847567E-2</v>
      </c>
      <c r="E71" s="110"/>
      <c r="F71" s="135">
        <f t="shared" si="34"/>
        <v>2031</v>
      </c>
      <c r="G71" s="57">
        <v>2.4014000123530499E-2</v>
      </c>
      <c r="H71" s="110"/>
      <c r="I71" s="135">
        <f t="shared" si="35"/>
        <v>2040</v>
      </c>
      <c r="J71" s="135"/>
      <c r="K71" s="57">
        <v>2.442458536688985E-2</v>
      </c>
    </row>
    <row r="72" spans="3:14" s="210" customFormat="1">
      <c r="C72" s="135">
        <f t="shared" si="33"/>
        <v>2023</v>
      </c>
      <c r="D72" s="57">
        <v>2.3031082544693549E-2</v>
      </c>
      <c r="E72" s="112"/>
      <c r="F72" s="135">
        <f t="shared" si="34"/>
        <v>2032</v>
      </c>
      <c r="G72" s="57">
        <v>2.4075090077113837E-2</v>
      </c>
      <c r="H72" s="112"/>
      <c r="I72" s="135">
        <f t="shared" si="35"/>
        <v>2041</v>
      </c>
      <c r="J72" s="135"/>
      <c r="K72" s="57">
        <v>2.4530694634797623E-2</v>
      </c>
      <c r="N72" s="266"/>
    </row>
    <row r="73" spans="3:14" s="210" customFormat="1">
      <c r="C73" s="135">
        <f t="shared" si="33"/>
        <v>2024</v>
      </c>
      <c r="D73" s="57">
        <v>2.3134274986934988E-2</v>
      </c>
      <c r="E73" s="112"/>
      <c r="F73" s="135">
        <f t="shared" si="34"/>
        <v>2033</v>
      </c>
      <c r="G73" s="57">
        <v>2.4191075903759129E-2</v>
      </c>
      <c r="H73" s="112"/>
      <c r="I73" s="135">
        <f t="shared" si="35"/>
        <v>2042</v>
      </c>
      <c r="J73" s="135"/>
      <c r="K73" s="57">
        <v>2.4630996146588036E-2</v>
      </c>
      <c r="N73" s="266"/>
    </row>
    <row r="74" spans="3:14" s="210" customFormat="1">
      <c r="C74" s="135">
        <f t="shared" si="33"/>
        <v>2025</v>
      </c>
      <c r="D74" s="57">
        <v>2.3159080336675242E-2</v>
      </c>
      <c r="E74" s="112"/>
      <c r="F74" s="135">
        <f t="shared" si="34"/>
        <v>2034</v>
      </c>
      <c r="G74" s="57">
        <v>2.4219456505286896E-2</v>
      </c>
      <c r="H74" s="112"/>
      <c r="I74" s="135">
        <f t="shared" si="35"/>
        <v>2043</v>
      </c>
      <c r="J74" s="135"/>
      <c r="K74" s="57">
        <v>2.4704209858992465E-2</v>
      </c>
      <c r="N74" s="266"/>
    </row>
    <row r="75" spans="3:14" s="210" customFormat="1">
      <c r="N75" s="266"/>
    </row>
    <row r="76" spans="3:14" s="210" customFormat="1">
      <c r="N76" s="266"/>
    </row>
    <row r="93" spans="3:4">
      <c r="C93" s="247"/>
      <c r="D93" s="251"/>
    </row>
    <row r="94" spans="3:4">
      <c r="C94" s="247"/>
      <c r="D94" s="251"/>
    </row>
    <row r="95" spans="3:4">
      <c r="C95" s="247"/>
      <c r="D95" s="251"/>
    </row>
    <row r="96" spans="3:4">
      <c r="C96" s="247"/>
      <c r="D96" s="251"/>
    </row>
    <row r="97" spans="3:4">
      <c r="C97" s="247"/>
      <c r="D97" s="251"/>
    </row>
    <row r="98" spans="3:4">
      <c r="C98" s="247"/>
      <c r="D98" s="251"/>
    </row>
    <row r="99" spans="3:4">
      <c r="C99" s="247"/>
      <c r="D99" s="251"/>
    </row>
    <row r="100" spans="3:4">
      <c r="C100" s="247"/>
      <c r="D100" s="251"/>
    </row>
    <row r="101" spans="3:4">
      <c r="C101" s="247"/>
      <c r="D101" s="251"/>
    </row>
    <row r="102" spans="3:4">
      <c r="C102" s="247"/>
      <c r="D102" s="251"/>
    </row>
  </sheetData>
  <printOptions horizontalCentered="1"/>
  <pageMargins left="0.8" right="0.3" top="0.4" bottom="0.4" header="0.5" footer="0.2"/>
  <pageSetup scale="55" orientation="landscape" r:id="rId1"/>
  <headerFooter alignWithMargins="0"/>
  <rowBreaks count="1" manualBreakCount="1">
    <brk id="51" max="10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102"/>
  <sheetViews>
    <sheetView view="pageBreakPreview" zoomScale="60" zoomScaleNormal="100" workbookViewId="0">
      <selection activeCell="B1" sqref="B1"/>
    </sheetView>
  </sheetViews>
  <sheetFormatPr defaultColWidth="9.33203125" defaultRowHeight="12.75"/>
  <cols>
    <col min="1" max="1" width="1.5" style="208" customWidth="1"/>
    <col min="2" max="2" width="10.83203125" style="208" customWidth="1"/>
    <col min="3" max="3" width="14.1640625" style="208" customWidth="1"/>
    <col min="4" max="4" width="12.33203125" style="208" customWidth="1"/>
    <col min="5" max="5" width="9.1640625" style="208" customWidth="1"/>
    <col min="6" max="6" width="9.83203125" style="208" bestFit="1" customWidth="1"/>
    <col min="7" max="7" width="9.83203125" style="208" customWidth="1"/>
    <col min="8" max="8" width="10.5" style="208" customWidth="1"/>
    <col min="9" max="10" width="12.5" style="208" customWidth="1"/>
    <col min="11" max="11" width="11.6640625" style="208" customWidth="1"/>
    <col min="12" max="15" width="9.33203125" style="208"/>
    <col min="16" max="16" width="0" style="208" hidden="1" customWidth="1"/>
    <col min="17" max="16384" width="9.33203125" style="208"/>
  </cols>
  <sheetData>
    <row r="1" spans="2:18" ht="15.75">
      <c r="B1" s="206" t="s">
        <v>108</v>
      </c>
      <c r="C1" s="207"/>
      <c r="D1" s="207"/>
      <c r="E1" s="207"/>
      <c r="F1" s="207"/>
      <c r="G1" s="207"/>
      <c r="H1" s="207"/>
      <c r="I1" s="207"/>
      <c r="J1" s="207"/>
    </row>
    <row r="2" spans="2:18" ht="15.75">
      <c r="B2" s="206" t="s">
        <v>178</v>
      </c>
      <c r="C2" s="207"/>
      <c r="D2" s="207"/>
      <c r="E2" s="207"/>
      <c r="F2" s="207"/>
      <c r="G2" s="207"/>
      <c r="H2" s="207"/>
      <c r="I2" s="207"/>
      <c r="J2" s="207"/>
    </row>
    <row r="3" spans="2:18" ht="15.75">
      <c r="B3" s="206" t="str">
        <f>TEXT($C$63,"0%")&amp;" Capacity Factor"</f>
        <v>43% Capacity Factor</v>
      </c>
      <c r="C3" s="207"/>
      <c r="D3" s="207"/>
      <c r="E3" s="207"/>
      <c r="F3" s="207"/>
      <c r="G3" s="207"/>
      <c r="H3" s="207"/>
      <c r="I3" s="207"/>
      <c r="J3" s="207"/>
    </row>
    <row r="4" spans="2:18">
      <c r="B4" s="209"/>
      <c r="C4" s="209"/>
      <c r="D4" s="209"/>
      <c r="E4" s="209"/>
      <c r="F4" s="209"/>
      <c r="G4" s="209"/>
      <c r="H4" s="209"/>
      <c r="I4" s="210"/>
      <c r="J4" s="210"/>
      <c r="K4" s="210"/>
    </row>
    <row r="5" spans="2:18" ht="51.75" customHeight="1">
      <c r="B5" s="211" t="s">
        <v>0</v>
      </c>
      <c r="C5" s="212" t="s">
        <v>10</v>
      </c>
      <c r="D5" s="212" t="s">
        <v>11</v>
      </c>
      <c r="E5" s="212" t="s">
        <v>12</v>
      </c>
      <c r="F5" s="212" t="s">
        <v>109</v>
      </c>
      <c r="G5" s="19" t="s">
        <v>13</v>
      </c>
      <c r="H5" s="212" t="s">
        <v>110</v>
      </c>
      <c r="I5" s="212" t="s">
        <v>136</v>
      </c>
      <c r="J5" s="19" t="s">
        <v>73</v>
      </c>
      <c r="K5" s="212" t="s">
        <v>111</v>
      </c>
      <c r="P5" s="212" t="s">
        <v>110</v>
      </c>
    </row>
    <row r="6" spans="2:18" ht="24" customHeight="1">
      <c r="B6" s="213"/>
      <c r="C6" s="214" t="s">
        <v>8</v>
      </c>
      <c r="D6" s="215" t="s">
        <v>9</v>
      </c>
      <c r="E6" s="215" t="s">
        <v>9</v>
      </c>
      <c r="F6" s="214" t="s">
        <v>39</v>
      </c>
      <c r="G6" s="22" t="s">
        <v>39</v>
      </c>
      <c r="H6" s="214" t="s">
        <v>39</v>
      </c>
      <c r="I6" s="214" t="s">
        <v>39</v>
      </c>
      <c r="J6" s="23" t="s">
        <v>9</v>
      </c>
      <c r="K6" s="214" t="s">
        <v>39</v>
      </c>
    </row>
    <row r="7" spans="2:18">
      <c r="C7" s="216" t="s">
        <v>1</v>
      </c>
      <c r="D7" s="216" t="s">
        <v>2</v>
      </c>
      <c r="E7" s="216" t="s">
        <v>3</v>
      </c>
      <c r="F7" s="216" t="s">
        <v>4</v>
      </c>
      <c r="G7" s="216" t="s">
        <v>5</v>
      </c>
      <c r="H7" s="216" t="s">
        <v>7</v>
      </c>
      <c r="I7" s="216" t="s">
        <v>28</v>
      </c>
      <c r="J7" s="216" t="s">
        <v>29</v>
      </c>
      <c r="K7" s="216" t="s">
        <v>30</v>
      </c>
    </row>
    <row r="8" spans="2:18" ht="6" customHeight="1">
      <c r="K8" s="210"/>
    </row>
    <row r="9" spans="2:18" ht="15.75">
      <c r="B9" s="60" t="str">
        <f>C52</f>
        <v>2017 IRP Wyoming DJ Wind Resource - 43% Capacity Factor</v>
      </c>
      <c r="C9" s="210"/>
      <c r="E9" s="210"/>
      <c r="F9" s="210"/>
      <c r="G9" s="210"/>
      <c r="H9" s="210"/>
      <c r="I9" s="210"/>
      <c r="J9" s="210"/>
      <c r="K9" s="210"/>
    </row>
    <row r="10" spans="2:18">
      <c r="B10" s="217">
        <v>2016</v>
      </c>
      <c r="C10" s="218">
        <f>C55</f>
        <v>1737.2476650701883</v>
      </c>
      <c r="D10" s="219">
        <f>C10*$C$62</f>
        <v>122.77973312452522</v>
      </c>
      <c r="E10" s="219">
        <f>C56</f>
        <v>37.565582271006477</v>
      </c>
      <c r="F10" s="220">
        <f t="shared" ref="F10:F36" si="0">(D10+E10)/(8.76*$C$63)</f>
        <v>42.568045926391555</v>
      </c>
      <c r="G10" s="220">
        <f>C58</f>
        <v>0.65</v>
      </c>
      <c r="H10" s="267">
        <f>C59</f>
        <v>0</v>
      </c>
      <c r="I10" s="221">
        <f t="shared" ref="I10:I36" si="1">F10+H10+G10</f>
        <v>43.218045926391554</v>
      </c>
      <c r="J10" s="221">
        <f>ROUND(I10*$C$63*8.76,2)</f>
        <v>162.79</v>
      </c>
      <c r="K10" s="219">
        <f>$C$57</f>
        <v>0.57299999999999995</v>
      </c>
      <c r="N10" s="222"/>
      <c r="P10" s="260">
        <f>$C$59</f>
        <v>0</v>
      </c>
    </row>
    <row r="11" spans="2:18">
      <c r="B11" s="217">
        <f t="shared" ref="B11:B36" si="2">B10+1</f>
        <v>2017</v>
      </c>
      <c r="C11" s="223"/>
      <c r="D11" s="219">
        <f>ROUND(D10*(1+$D66),2)</f>
        <v>125.49</v>
      </c>
      <c r="E11" s="219">
        <f>ROUND(E10*(1+$D66),2)</f>
        <v>38.4</v>
      </c>
      <c r="F11" s="220">
        <f t="shared" si="0"/>
        <v>43.509079324625674</v>
      </c>
      <c r="G11" s="219">
        <f>ROUND(G10*(1+$D66),2)</f>
        <v>0.66</v>
      </c>
      <c r="H11" s="219">
        <f>ROUND(H10*(1+$D66),2)</f>
        <v>0</v>
      </c>
      <c r="I11" s="221">
        <f t="shared" si="1"/>
        <v>44.16907932462567</v>
      </c>
      <c r="J11" s="221">
        <f t="shared" ref="J11:J36" si="3">ROUND(I11*$C$63*8.76,2)</f>
        <v>166.38</v>
      </c>
      <c r="K11" s="219">
        <f>ROUND(K10*(1+$D66),2)</f>
        <v>0.59</v>
      </c>
      <c r="N11" s="222"/>
      <c r="P11" s="260">
        <f>ROUND(P10*(1+$D66),2)</f>
        <v>0</v>
      </c>
    </row>
    <row r="12" spans="2:18">
      <c r="B12" s="230">
        <f t="shared" si="2"/>
        <v>2018</v>
      </c>
      <c r="C12" s="231"/>
      <c r="D12" s="219">
        <f t="shared" ref="D12:E19" si="4">ROUND(D11*(1+$D67),2)</f>
        <v>128.21</v>
      </c>
      <c r="E12" s="219">
        <f t="shared" si="4"/>
        <v>39.229999999999997</v>
      </c>
      <c r="F12" s="221">
        <f t="shared" si="0"/>
        <v>44.451523839864073</v>
      </c>
      <c r="G12" s="219">
        <f t="shared" ref="G12:G19" si="5">ROUND(G11*(1+$D67),2)</f>
        <v>0.67</v>
      </c>
      <c r="H12" s="232">
        <f t="shared" ref="H12" si="6">ROUND(H11*(1+$D67),2)</f>
        <v>0</v>
      </c>
      <c r="I12" s="221">
        <f t="shared" si="1"/>
        <v>45.121523839864075</v>
      </c>
      <c r="J12" s="221">
        <f t="shared" si="3"/>
        <v>169.96</v>
      </c>
      <c r="K12" s="219">
        <f t="shared" ref="K12:K19" si="7">ROUND(K11*(1+$D67),2)</f>
        <v>0.6</v>
      </c>
      <c r="L12" s="210"/>
      <c r="N12" s="222"/>
      <c r="P12" s="260">
        <f t="shared" ref="P12:P19" si="8">ROUND(P11*(1+$D67),2)</f>
        <v>0</v>
      </c>
    </row>
    <row r="13" spans="2:18">
      <c r="B13" s="230">
        <f t="shared" si="2"/>
        <v>2019</v>
      </c>
      <c r="C13" s="231"/>
      <c r="D13" s="219">
        <f t="shared" si="4"/>
        <v>130.78</v>
      </c>
      <c r="E13" s="219">
        <f t="shared" si="4"/>
        <v>40.020000000000003</v>
      </c>
      <c r="F13" s="221">
        <f t="shared" si="0"/>
        <v>45.343527662737607</v>
      </c>
      <c r="G13" s="219">
        <f t="shared" si="5"/>
        <v>0.68</v>
      </c>
      <c r="H13" s="232">
        <f t="shared" ref="H13" si="9">ROUND(H12*(1+$D68),2)</f>
        <v>0</v>
      </c>
      <c r="I13" s="221">
        <f t="shared" si="1"/>
        <v>46.023527662737607</v>
      </c>
      <c r="J13" s="221">
        <f t="shared" si="3"/>
        <v>173.36</v>
      </c>
      <c r="K13" s="219">
        <f t="shared" si="7"/>
        <v>0.61</v>
      </c>
      <c r="L13" s="210"/>
      <c r="N13" s="222"/>
      <c r="P13" s="260">
        <f t="shared" si="8"/>
        <v>0</v>
      </c>
    </row>
    <row r="14" spans="2:18">
      <c r="B14" s="230">
        <f t="shared" si="2"/>
        <v>2020</v>
      </c>
      <c r="C14" s="231"/>
      <c r="D14" s="219">
        <f t="shared" si="4"/>
        <v>133.58000000000001</v>
      </c>
      <c r="E14" s="219">
        <f t="shared" si="4"/>
        <v>40.880000000000003</v>
      </c>
      <c r="F14" s="221">
        <f t="shared" si="0"/>
        <v>46.315174684081981</v>
      </c>
      <c r="G14" s="219">
        <f t="shared" si="5"/>
        <v>0.69</v>
      </c>
      <c r="H14" s="232">
        <f t="shared" ref="H14" si="10">ROUND(H13*(1+$D69),2)</f>
        <v>0</v>
      </c>
      <c r="I14" s="221">
        <f t="shared" si="1"/>
        <v>47.005174684081979</v>
      </c>
      <c r="J14" s="221">
        <f t="shared" si="3"/>
        <v>177.06</v>
      </c>
      <c r="K14" s="219">
        <f t="shared" si="7"/>
        <v>0.62</v>
      </c>
      <c r="L14" s="210"/>
      <c r="N14" s="222"/>
      <c r="O14" s="227"/>
      <c r="P14" s="260">
        <f t="shared" si="8"/>
        <v>0</v>
      </c>
      <c r="Q14" s="228"/>
      <c r="R14" s="229"/>
    </row>
    <row r="15" spans="2:18">
      <c r="B15" s="230">
        <f t="shared" si="2"/>
        <v>2021</v>
      </c>
      <c r="C15" s="231"/>
      <c r="D15" s="219">
        <f t="shared" si="4"/>
        <v>136.58000000000001</v>
      </c>
      <c r="E15" s="219">
        <f t="shared" si="4"/>
        <v>41.8</v>
      </c>
      <c r="F15" s="221">
        <f t="shared" si="0"/>
        <v>47.355845810767761</v>
      </c>
      <c r="G15" s="219">
        <f t="shared" si="5"/>
        <v>0.71</v>
      </c>
      <c r="H15" s="232">
        <f t="shared" ref="H15" si="11">ROUND(H14*(1+$D70),2)</f>
        <v>0</v>
      </c>
      <c r="I15" s="221">
        <f t="shared" si="1"/>
        <v>48.065845810767762</v>
      </c>
      <c r="J15" s="221">
        <f t="shared" si="3"/>
        <v>181.05</v>
      </c>
      <c r="K15" s="219">
        <f t="shared" si="7"/>
        <v>0.63</v>
      </c>
      <c r="L15" s="210"/>
      <c r="N15" s="228"/>
      <c r="O15" s="228"/>
      <c r="P15" s="260">
        <f t="shared" si="8"/>
        <v>0</v>
      </c>
      <c r="Q15" s="228"/>
      <c r="R15" s="229"/>
    </row>
    <row r="16" spans="2:18">
      <c r="B16" s="230">
        <f t="shared" si="2"/>
        <v>2022</v>
      </c>
      <c r="C16" s="231"/>
      <c r="D16" s="219">
        <f t="shared" si="4"/>
        <v>139.66</v>
      </c>
      <c r="E16" s="219">
        <f t="shared" si="4"/>
        <v>42.74</v>
      </c>
      <c r="F16" s="221">
        <f t="shared" si="0"/>
        <v>48.423064670277164</v>
      </c>
      <c r="G16" s="219">
        <f t="shared" si="5"/>
        <v>0.73</v>
      </c>
      <c r="H16" s="232">
        <f t="shared" ref="H16" si="12">ROUND(H15*(1+$D71),2)</f>
        <v>0</v>
      </c>
      <c r="I16" s="221">
        <f t="shared" si="1"/>
        <v>49.153064670277161</v>
      </c>
      <c r="J16" s="221">
        <f t="shared" si="3"/>
        <v>185.15</v>
      </c>
      <c r="K16" s="219">
        <f t="shared" si="7"/>
        <v>0.64</v>
      </c>
      <c r="L16" s="210"/>
      <c r="N16" s="222"/>
      <c r="P16" s="260">
        <f t="shared" si="8"/>
        <v>0</v>
      </c>
    </row>
    <row r="17" spans="2:17">
      <c r="B17" s="230">
        <f t="shared" si="2"/>
        <v>2023</v>
      </c>
      <c r="C17" s="231"/>
      <c r="D17" s="219">
        <f t="shared" si="4"/>
        <v>142.88</v>
      </c>
      <c r="E17" s="219">
        <f t="shared" si="4"/>
        <v>43.72</v>
      </c>
      <c r="F17" s="221">
        <f t="shared" si="0"/>
        <v>49.538069448869066</v>
      </c>
      <c r="G17" s="219">
        <f t="shared" si="5"/>
        <v>0.75</v>
      </c>
      <c r="H17" s="232">
        <f t="shared" ref="H17" si="13">ROUND(H16*(1+$D72),2)</f>
        <v>0</v>
      </c>
      <c r="I17" s="221">
        <f t="shared" si="1"/>
        <v>50.288069448869066</v>
      </c>
      <c r="J17" s="221">
        <f t="shared" si="3"/>
        <v>189.43</v>
      </c>
      <c r="K17" s="219">
        <f t="shared" si="7"/>
        <v>0.65</v>
      </c>
      <c r="L17" s="210"/>
      <c r="N17" s="222"/>
      <c r="O17" s="227"/>
      <c r="P17" s="260">
        <f t="shared" si="8"/>
        <v>0</v>
      </c>
    </row>
    <row r="18" spans="2:17">
      <c r="B18" s="230">
        <f t="shared" si="2"/>
        <v>2024</v>
      </c>
      <c r="C18" s="231"/>
      <c r="D18" s="219">
        <f t="shared" si="4"/>
        <v>146.19</v>
      </c>
      <c r="E18" s="219">
        <f t="shared" si="4"/>
        <v>44.73</v>
      </c>
      <c r="F18" s="221">
        <f t="shared" si="0"/>
        <v>50.68493150684931</v>
      </c>
      <c r="G18" s="219">
        <f t="shared" si="5"/>
        <v>0.77</v>
      </c>
      <c r="H18" s="232">
        <f t="shared" ref="H18" si="14">ROUND(H17*(1+$D73),2)</f>
        <v>0</v>
      </c>
      <c r="I18" s="221">
        <f t="shared" si="1"/>
        <v>51.454931506849313</v>
      </c>
      <c r="J18" s="221">
        <f t="shared" si="3"/>
        <v>193.82</v>
      </c>
      <c r="K18" s="219">
        <f t="shared" si="7"/>
        <v>0.67</v>
      </c>
      <c r="L18" s="210"/>
      <c r="P18" s="260">
        <f t="shared" si="8"/>
        <v>0</v>
      </c>
    </row>
    <row r="19" spans="2:17">
      <c r="B19" s="230">
        <f t="shared" si="2"/>
        <v>2025</v>
      </c>
      <c r="C19" s="231"/>
      <c r="D19" s="219">
        <f t="shared" si="4"/>
        <v>149.58000000000001</v>
      </c>
      <c r="E19" s="219">
        <f t="shared" si="4"/>
        <v>45.77</v>
      </c>
      <c r="F19" s="221">
        <f t="shared" si="0"/>
        <v>51.860996070935549</v>
      </c>
      <c r="G19" s="219">
        <f t="shared" si="5"/>
        <v>0.79</v>
      </c>
      <c r="H19" s="232">
        <f t="shared" ref="H19" si="15">ROUND(H18*(1+$D74),2)</f>
        <v>0</v>
      </c>
      <c r="I19" s="221">
        <f t="shared" si="1"/>
        <v>52.650996070935548</v>
      </c>
      <c r="J19" s="221">
        <f t="shared" si="3"/>
        <v>198.33</v>
      </c>
      <c r="K19" s="219">
        <f t="shared" si="7"/>
        <v>0.69</v>
      </c>
      <c r="L19" s="210"/>
      <c r="P19" s="260">
        <f t="shared" si="8"/>
        <v>0</v>
      </c>
    </row>
    <row r="20" spans="2:17">
      <c r="B20" s="230">
        <f t="shared" si="2"/>
        <v>2026</v>
      </c>
      <c r="C20" s="231"/>
      <c r="D20" s="219">
        <f t="shared" ref="D20:D28" si="16">ROUND(D19*(1+$G66),2)</f>
        <v>153.01</v>
      </c>
      <c r="E20" s="219">
        <f t="shared" ref="E20:E28" si="17">ROUND(E19*(1+$G66),2)</f>
        <v>46.82</v>
      </c>
      <c r="F20" s="221">
        <f t="shared" si="0"/>
        <v>53.050334501433575</v>
      </c>
      <c r="G20" s="219">
        <f t="shared" ref="G20:G28" si="18">ROUND(G19*(1+$G66),2)</f>
        <v>0.81</v>
      </c>
      <c r="H20" s="232">
        <f t="shared" ref="H20:H28" si="19">ROUND(H19*(1+$G66),2)</f>
        <v>0</v>
      </c>
      <c r="I20" s="221">
        <f t="shared" si="1"/>
        <v>53.860334501433577</v>
      </c>
      <c r="J20" s="221">
        <f t="shared" si="3"/>
        <v>202.88</v>
      </c>
      <c r="K20" s="219">
        <f t="shared" ref="K20:K28" si="20">ROUND(K19*(1+$G66),2)</f>
        <v>0.71</v>
      </c>
      <c r="L20" s="210"/>
      <c r="P20" s="260">
        <f t="shared" ref="P20:P28" si="21">ROUND(P19*(1+$G66),2)</f>
        <v>0</v>
      </c>
      <c r="Q20" s="261"/>
    </row>
    <row r="21" spans="2:17">
      <c r="B21" s="230">
        <f t="shared" si="2"/>
        <v>2027</v>
      </c>
      <c r="C21" s="231"/>
      <c r="D21" s="219">
        <f t="shared" si="16"/>
        <v>156.55000000000001</v>
      </c>
      <c r="E21" s="219">
        <f t="shared" si="17"/>
        <v>47.9</v>
      </c>
      <c r="F21" s="221">
        <f t="shared" si="0"/>
        <v>54.27683975788468</v>
      </c>
      <c r="G21" s="219">
        <f t="shared" si="18"/>
        <v>0.83</v>
      </c>
      <c r="H21" s="232">
        <f t="shared" si="19"/>
        <v>0</v>
      </c>
      <c r="I21" s="221">
        <f t="shared" si="1"/>
        <v>55.106839757884678</v>
      </c>
      <c r="J21" s="221">
        <f t="shared" si="3"/>
        <v>207.58</v>
      </c>
      <c r="K21" s="219">
        <f t="shared" si="20"/>
        <v>0.73</v>
      </c>
      <c r="L21" s="210"/>
      <c r="P21" s="260">
        <f t="shared" si="21"/>
        <v>0</v>
      </c>
    </row>
    <row r="22" spans="2:17">
      <c r="B22" s="230">
        <f t="shared" si="2"/>
        <v>2028</v>
      </c>
      <c r="C22" s="231"/>
      <c r="D22" s="219">
        <f t="shared" si="16"/>
        <v>160.19</v>
      </c>
      <c r="E22" s="219">
        <f t="shared" si="17"/>
        <v>49.01</v>
      </c>
      <c r="F22" s="221">
        <f t="shared" si="0"/>
        <v>55.537857067006478</v>
      </c>
      <c r="G22" s="219">
        <f t="shared" si="18"/>
        <v>0.85</v>
      </c>
      <c r="H22" s="232">
        <f t="shared" si="19"/>
        <v>0</v>
      </c>
      <c r="I22" s="221">
        <f t="shared" si="1"/>
        <v>56.387857067006479</v>
      </c>
      <c r="J22" s="221">
        <f t="shared" si="3"/>
        <v>212.4</v>
      </c>
      <c r="K22" s="219">
        <f t="shared" si="20"/>
        <v>0.75</v>
      </c>
      <c r="L22" s="210"/>
      <c r="P22" s="260">
        <f t="shared" si="21"/>
        <v>0</v>
      </c>
    </row>
    <row r="23" spans="2:17">
      <c r="B23" s="230">
        <f t="shared" si="2"/>
        <v>2029</v>
      </c>
      <c r="C23" s="231"/>
      <c r="D23" s="219">
        <f t="shared" si="16"/>
        <v>163.98</v>
      </c>
      <c r="E23" s="219">
        <f t="shared" si="17"/>
        <v>50.17</v>
      </c>
      <c r="F23" s="221">
        <f t="shared" si="0"/>
        <v>56.851969841775507</v>
      </c>
      <c r="G23" s="219">
        <f t="shared" si="18"/>
        <v>0.87</v>
      </c>
      <c r="H23" s="232">
        <f t="shared" si="19"/>
        <v>0</v>
      </c>
      <c r="I23" s="221">
        <f t="shared" si="1"/>
        <v>57.721969841775504</v>
      </c>
      <c r="J23" s="221">
        <f t="shared" si="3"/>
        <v>217.43</v>
      </c>
      <c r="K23" s="219">
        <f t="shared" si="20"/>
        <v>0.77</v>
      </c>
      <c r="L23" s="210"/>
      <c r="P23" s="260">
        <f t="shared" si="21"/>
        <v>0</v>
      </c>
    </row>
    <row r="24" spans="2:17">
      <c r="B24" s="230">
        <f t="shared" si="2"/>
        <v>2030</v>
      </c>
      <c r="C24" s="224"/>
      <c r="D24" s="225">
        <f t="shared" si="16"/>
        <v>167.88</v>
      </c>
      <c r="E24" s="225">
        <f t="shared" si="17"/>
        <v>51.36</v>
      </c>
      <c r="F24" s="226">
        <f t="shared" si="0"/>
        <v>58.203249442497615</v>
      </c>
      <c r="G24" s="225">
        <f t="shared" si="18"/>
        <v>0.89</v>
      </c>
      <c r="H24" s="225">
        <f t="shared" si="19"/>
        <v>0</v>
      </c>
      <c r="I24" s="226">
        <f t="shared" si="1"/>
        <v>59.093249442497616</v>
      </c>
      <c r="J24" s="226">
        <f t="shared" si="3"/>
        <v>222.59</v>
      </c>
      <c r="K24" s="225">
        <f t="shared" si="20"/>
        <v>0.79</v>
      </c>
      <c r="L24" s="210"/>
      <c r="P24" s="260">
        <f t="shared" si="21"/>
        <v>0</v>
      </c>
    </row>
    <row r="25" spans="2:17">
      <c r="B25" s="230">
        <f t="shared" si="2"/>
        <v>2031</v>
      </c>
      <c r="C25" s="231"/>
      <c r="D25" s="219">
        <f t="shared" si="16"/>
        <v>171.91</v>
      </c>
      <c r="E25" s="219">
        <f t="shared" si="17"/>
        <v>52.59</v>
      </c>
      <c r="F25" s="221">
        <f t="shared" si="0"/>
        <v>59.599660189019858</v>
      </c>
      <c r="G25" s="219">
        <f t="shared" si="18"/>
        <v>0.91</v>
      </c>
      <c r="H25" s="232">
        <f t="shared" si="19"/>
        <v>0</v>
      </c>
      <c r="I25" s="221">
        <f t="shared" si="1"/>
        <v>60.509660189019854</v>
      </c>
      <c r="J25" s="221">
        <f t="shared" si="3"/>
        <v>227.93</v>
      </c>
      <c r="K25" s="219">
        <f t="shared" si="20"/>
        <v>0.81</v>
      </c>
      <c r="L25" s="210"/>
      <c r="P25" s="260">
        <f t="shared" si="21"/>
        <v>0</v>
      </c>
    </row>
    <row r="26" spans="2:17">
      <c r="B26" s="230">
        <f t="shared" si="2"/>
        <v>2032</v>
      </c>
      <c r="C26" s="231"/>
      <c r="D26" s="219">
        <f t="shared" si="16"/>
        <v>176.05</v>
      </c>
      <c r="E26" s="219">
        <f t="shared" si="17"/>
        <v>53.86</v>
      </c>
      <c r="F26" s="221">
        <f t="shared" si="0"/>
        <v>61.035892534777538</v>
      </c>
      <c r="G26" s="219">
        <f t="shared" si="18"/>
        <v>0.93</v>
      </c>
      <c r="H26" s="232">
        <f t="shared" si="19"/>
        <v>0</v>
      </c>
      <c r="I26" s="221">
        <f t="shared" si="1"/>
        <v>61.965892534777538</v>
      </c>
      <c r="J26" s="221">
        <f t="shared" si="3"/>
        <v>233.41</v>
      </c>
      <c r="K26" s="219">
        <f t="shared" si="20"/>
        <v>0.83</v>
      </c>
      <c r="L26" s="210"/>
      <c r="P26" s="260">
        <f t="shared" si="21"/>
        <v>0</v>
      </c>
    </row>
    <row r="27" spans="2:17">
      <c r="B27" s="230">
        <f t="shared" si="2"/>
        <v>2033</v>
      </c>
      <c r="C27" s="231"/>
      <c r="D27" s="219">
        <f t="shared" si="16"/>
        <v>180.31</v>
      </c>
      <c r="E27" s="219">
        <f t="shared" si="17"/>
        <v>55.16</v>
      </c>
      <c r="F27" s="221">
        <f t="shared" si="0"/>
        <v>62.511946479770629</v>
      </c>
      <c r="G27" s="219">
        <f t="shared" si="18"/>
        <v>0.95</v>
      </c>
      <c r="H27" s="232">
        <f t="shared" si="19"/>
        <v>0</v>
      </c>
      <c r="I27" s="221">
        <f t="shared" si="1"/>
        <v>63.461946479770631</v>
      </c>
      <c r="J27" s="221">
        <f t="shared" si="3"/>
        <v>239.05</v>
      </c>
      <c r="K27" s="219">
        <f t="shared" si="20"/>
        <v>0.85</v>
      </c>
      <c r="L27" s="210"/>
      <c r="P27" s="260">
        <f t="shared" si="21"/>
        <v>0</v>
      </c>
    </row>
    <row r="28" spans="2:17">
      <c r="B28" s="230">
        <f t="shared" si="2"/>
        <v>2034</v>
      </c>
      <c r="C28" s="231"/>
      <c r="D28" s="219">
        <f t="shared" si="16"/>
        <v>184.68</v>
      </c>
      <c r="E28" s="219">
        <f t="shared" si="17"/>
        <v>56.5</v>
      </c>
      <c r="F28" s="221">
        <f t="shared" si="0"/>
        <v>64.02782202399915</v>
      </c>
      <c r="G28" s="219">
        <f t="shared" si="18"/>
        <v>0.97</v>
      </c>
      <c r="H28" s="232">
        <f t="shared" si="19"/>
        <v>0</v>
      </c>
      <c r="I28" s="221">
        <f t="shared" si="1"/>
        <v>64.997822023999149</v>
      </c>
      <c r="J28" s="221">
        <f t="shared" si="3"/>
        <v>244.83</v>
      </c>
      <c r="K28" s="219">
        <f t="shared" si="20"/>
        <v>0.87</v>
      </c>
      <c r="L28" s="210"/>
      <c r="P28" s="260">
        <f t="shared" si="21"/>
        <v>0</v>
      </c>
    </row>
    <row r="29" spans="2:17">
      <c r="B29" s="230">
        <f t="shared" si="2"/>
        <v>2035</v>
      </c>
      <c r="C29" s="231"/>
      <c r="D29" s="219">
        <f t="shared" ref="D29:E36" si="22">ROUND(D28*(1+$K66),2)</f>
        <v>189.14</v>
      </c>
      <c r="E29" s="219">
        <f t="shared" si="22"/>
        <v>57.87</v>
      </c>
      <c r="F29" s="221">
        <f t="shared" si="0"/>
        <v>65.575554847616019</v>
      </c>
      <c r="G29" s="219">
        <f>ROUND(G28*(1+$K66),2)</f>
        <v>0.99</v>
      </c>
      <c r="H29" s="232">
        <f>ROUND(H28*(1+$K66),2)</f>
        <v>0</v>
      </c>
      <c r="I29" s="221">
        <f t="shared" si="1"/>
        <v>66.565554847616013</v>
      </c>
      <c r="J29" s="221">
        <f t="shared" si="3"/>
        <v>250.74</v>
      </c>
      <c r="K29" s="219">
        <f>ROUND(K28*(1+$K66),2)</f>
        <v>0.89</v>
      </c>
      <c r="L29" s="210"/>
      <c r="P29" s="260">
        <f>ROUND(P28*(1+$K66),2)</f>
        <v>0</v>
      </c>
    </row>
    <row r="30" spans="2:17">
      <c r="B30" s="230">
        <f t="shared" si="2"/>
        <v>2036</v>
      </c>
      <c r="C30" s="231"/>
      <c r="D30" s="219">
        <f t="shared" si="22"/>
        <v>193.74</v>
      </c>
      <c r="E30" s="219">
        <f t="shared" si="22"/>
        <v>59.28</v>
      </c>
      <c r="F30" s="221">
        <f t="shared" si="0"/>
        <v>67.171073590315387</v>
      </c>
      <c r="G30" s="219">
        <f t="shared" ref="G30:G36" si="23">ROUND(G29*(1+$K67),2)</f>
        <v>1.01</v>
      </c>
      <c r="H30" s="232">
        <f t="shared" ref="H30" si="24">ROUND(H29*(1+$K67),2)</f>
        <v>0</v>
      </c>
      <c r="I30" s="221">
        <f t="shared" si="1"/>
        <v>68.181073590315393</v>
      </c>
      <c r="J30" s="221">
        <f t="shared" si="3"/>
        <v>256.82</v>
      </c>
      <c r="K30" s="219">
        <f t="shared" ref="K30:K36" si="25">ROUND(K29*(1+$K67),2)</f>
        <v>0.91</v>
      </c>
      <c r="L30" s="210"/>
      <c r="P30" s="260">
        <f t="shared" ref="P30:P36" si="26">ROUND(P29*(1+$K67),2)</f>
        <v>0</v>
      </c>
    </row>
    <row r="31" spans="2:17">
      <c r="B31" s="230">
        <f t="shared" si="2"/>
        <v>2037</v>
      </c>
      <c r="C31" s="231"/>
      <c r="D31" s="219">
        <f t="shared" si="22"/>
        <v>198.44</v>
      </c>
      <c r="E31" s="219">
        <f t="shared" si="22"/>
        <v>60.72</v>
      </c>
      <c r="F31" s="221">
        <f t="shared" si="0"/>
        <v>68.801104385685449</v>
      </c>
      <c r="G31" s="219">
        <f t="shared" si="23"/>
        <v>1.03</v>
      </c>
      <c r="H31" s="232">
        <f t="shared" ref="H31" si="27">ROUND(H30*(1+$K68),2)</f>
        <v>0</v>
      </c>
      <c r="I31" s="221">
        <f t="shared" si="1"/>
        <v>69.83110438568545</v>
      </c>
      <c r="J31" s="221">
        <f t="shared" si="3"/>
        <v>263.04000000000002</v>
      </c>
      <c r="K31" s="219">
        <f t="shared" si="25"/>
        <v>0.93</v>
      </c>
      <c r="L31" s="210"/>
      <c r="P31" s="260">
        <f t="shared" si="26"/>
        <v>0</v>
      </c>
    </row>
    <row r="32" spans="2:17">
      <c r="B32" s="230">
        <f t="shared" si="2"/>
        <v>2038</v>
      </c>
      <c r="C32" s="231"/>
      <c r="D32" s="219">
        <f t="shared" si="22"/>
        <v>203.29</v>
      </c>
      <c r="E32" s="219">
        <f t="shared" si="22"/>
        <v>62.2</v>
      </c>
      <c r="F32" s="221">
        <f t="shared" si="0"/>
        <v>70.481575873420411</v>
      </c>
      <c r="G32" s="219">
        <f t="shared" si="23"/>
        <v>1.06</v>
      </c>
      <c r="H32" s="232">
        <f t="shared" ref="H32" si="28">ROUND(H31*(1+$K69),2)</f>
        <v>0</v>
      </c>
      <c r="I32" s="221">
        <f t="shared" si="1"/>
        <v>71.541575873420413</v>
      </c>
      <c r="J32" s="221">
        <f t="shared" si="3"/>
        <v>269.48</v>
      </c>
      <c r="K32" s="219">
        <f t="shared" si="25"/>
        <v>0.95</v>
      </c>
      <c r="L32" s="210"/>
      <c r="P32" s="260">
        <f t="shared" si="26"/>
        <v>0</v>
      </c>
    </row>
    <row r="33" spans="2:16">
      <c r="B33" s="230">
        <f t="shared" si="2"/>
        <v>2039</v>
      </c>
      <c r="C33" s="231"/>
      <c r="D33" s="219">
        <f t="shared" si="22"/>
        <v>208.27</v>
      </c>
      <c r="E33" s="219">
        <f t="shared" si="22"/>
        <v>63.72</v>
      </c>
      <c r="F33" s="221">
        <f t="shared" si="0"/>
        <v>72.207178506955515</v>
      </c>
      <c r="G33" s="219">
        <f t="shared" si="23"/>
        <v>1.0900000000000001</v>
      </c>
      <c r="H33" s="232">
        <f t="shared" ref="H33" si="29">ROUND(H32*(1+$K70),2)</f>
        <v>0</v>
      </c>
      <c r="I33" s="221">
        <f t="shared" si="1"/>
        <v>73.297178506955518</v>
      </c>
      <c r="J33" s="221">
        <f t="shared" si="3"/>
        <v>276.10000000000002</v>
      </c>
      <c r="K33" s="219">
        <f t="shared" si="25"/>
        <v>0.97</v>
      </c>
      <c r="L33" s="210"/>
      <c r="P33" s="260">
        <f t="shared" si="26"/>
        <v>0</v>
      </c>
    </row>
    <row r="34" spans="2:16">
      <c r="B34" s="230">
        <f t="shared" si="2"/>
        <v>2040</v>
      </c>
      <c r="C34" s="231"/>
      <c r="D34" s="219">
        <f t="shared" si="22"/>
        <v>213.36</v>
      </c>
      <c r="E34" s="219">
        <f t="shared" si="22"/>
        <v>65.28</v>
      </c>
      <c r="F34" s="221">
        <f t="shared" si="0"/>
        <v>73.972602739726028</v>
      </c>
      <c r="G34" s="219">
        <f t="shared" si="23"/>
        <v>1.1200000000000001</v>
      </c>
      <c r="H34" s="232">
        <f t="shared" ref="H34" si="30">ROUND(H33*(1+$K71),2)</f>
        <v>0</v>
      </c>
      <c r="I34" s="221">
        <f t="shared" si="1"/>
        <v>75.092602739726033</v>
      </c>
      <c r="J34" s="221">
        <f t="shared" si="3"/>
        <v>282.86</v>
      </c>
      <c r="K34" s="219">
        <f t="shared" si="25"/>
        <v>0.99</v>
      </c>
      <c r="L34" s="210"/>
      <c r="P34" s="260">
        <f t="shared" si="26"/>
        <v>0</v>
      </c>
    </row>
    <row r="35" spans="2:16">
      <c r="B35" s="230">
        <f t="shared" si="2"/>
        <v>2041</v>
      </c>
      <c r="C35" s="231"/>
      <c r="D35" s="219">
        <f t="shared" si="22"/>
        <v>218.59</v>
      </c>
      <c r="E35" s="219">
        <f t="shared" si="22"/>
        <v>66.88</v>
      </c>
      <c r="F35" s="221">
        <f t="shared" si="0"/>
        <v>75.78581289157907</v>
      </c>
      <c r="G35" s="219">
        <f t="shared" si="23"/>
        <v>1.1499999999999999</v>
      </c>
      <c r="H35" s="232">
        <f t="shared" ref="H35" si="31">ROUND(H34*(1+$K72),2)</f>
        <v>0</v>
      </c>
      <c r="I35" s="221">
        <f t="shared" si="1"/>
        <v>76.935812891579076</v>
      </c>
      <c r="J35" s="221">
        <f t="shared" si="3"/>
        <v>289.8</v>
      </c>
      <c r="K35" s="219">
        <f t="shared" si="25"/>
        <v>1.01</v>
      </c>
      <c r="L35" s="210"/>
      <c r="P35" s="260">
        <f t="shared" si="26"/>
        <v>0</v>
      </c>
    </row>
    <row r="36" spans="2:16">
      <c r="B36" s="230">
        <f t="shared" si="2"/>
        <v>2042</v>
      </c>
      <c r="C36" s="231"/>
      <c r="D36" s="219">
        <f t="shared" si="22"/>
        <v>223.97</v>
      </c>
      <c r="E36" s="219">
        <f t="shared" si="22"/>
        <v>68.53</v>
      </c>
      <c r="F36" s="221">
        <f t="shared" si="0"/>
        <v>77.65211850907933</v>
      </c>
      <c r="G36" s="219">
        <f t="shared" si="23"/>
        <v>1.18</v>
      </c>
      <c r="H36" s="232">
        <f t="shared" ref="H36" si="32">ROUND(H35*(1+$K73),2)</f>
        <v>0</v>
      </c>
      <c r="I36" s="221">
        <f t="shared" si="1"/>
        <v>78.832118509079336</v>
      </c>
      <c r="J36" s="221">
        <f t="shared" si="3"/>
        <v>296.94</v>
      </c>
      <c r="K36" s="219">
        <f t="shared" si="25"/>
        <v>1.03</v>
      </c>
      <c r="L36" s="210"/>
      <c r="P36" s="260">
        <f t="shared" si="26"/>
        <v>0</v>
      </c>
    </row>
    <row r="37" spans="2:16">
      <c r="B37" s="230"/>
      <c r="C37" s="223"/>
      <c r="D37" s="219"/>
      <c r="E37" s="219"/>
      <c r="F37" s="220"/>
      <c r="G37" s="219"/>
      <c r="H37" s="219"/>
      <c r="I37" s="221"/>
      <c r="J37" s="221"/>
      <c r="K37" s="233"/>
    </row>
    <row r="38" spans="2:16">
      <c r="B38" s="217"/>
      <c r="C38" s="223"/>
      <c r="D38" s="219"/>
      <c r="E38" s="219"/>
      <c r="F38" s="220"/>
      <c r="G38" s="219"/>
      <c r="H38" s="219"/>
      <c r="I38" s="221"/>
      <c r="J38" s="221"/>
      <c r="K38" s="233"/>
    </row>
    <row r="39" spans="2:16">
      <c r="B39" s="217"/>
      <c r="C39" s="223"/>
      <c r="D39" s="219"/>
      <c r="E39" s="219"/>
      <c r="F39" s="220"/>
      <c r="G39" s="219"/>
      <c r="H39" s="219"/>
      <c r="I39" s="221"/>
      <c r="J39" s="221"/>
      <c r="K39" s="233"/>
    </row>
    <row r="40" spans="2:16">
      <c r="B40" s="217"/>
      <c r="C40" s="223"/>
      <c r="D40" s="219"/>
      <c r="E40" s="219"/>
      <c r="F40" s="220"/>
      <c r="G40" s="219"/>
      <c r="H40" s="219"/>
      <c r="I40" s="221"/>
      <c r="J40" s="221"/>
      <c r="K40" s="233"/>
    </row>
    <row r="42" spans="2:16" ht="14.25">
      <c r="B42" s="234" t="s">
        <v>31</v>
      </c>
      <c r="C42" s="235"/>
      <c r="D42" s="235"/>
      <c r="E42" s="235"/>
      <c r="F42" s="235"/>
      <c r="G42" s="235"/>
      <c r="H42" s="235"/>
    </row>
    <row r="44" spans="2:16">
      <c r="B44" s="208" t="s">
        <v>112</v>
      </c>
      <c r="C44" s="236" t="s">
        <v>113</v>
      </c>
      <c r="D44" s="237" t="str">
        <f>'Table 3 200 MW (Wyo) 2033'!E68</f>
        <v xml:space="preserve">Plant Costs  - 2017 IRP - Table 6.1 &amp; 6.2 </v>
      </c>
    </row>
    <row r="45" spans="2:16">
      <c r="C45" s="236" t="str">
        <f>C7</f>
        <v>(a)</v>
      </c>
      <c r="D45" s="208" t="s">
        <v>114</v>
      </c>
    </row>
    <row r="46" spans="2:16">
      <c r="C46" s="236" t="str">
        <f>D7</f>
        <v>(b)</v>
      </c>
      <c r="D46" s="221" t="str">
        <f>"= "&amp;C7&amp;" x "&amp;C62</f>
        <v>= (a) x 0.0706748586244695</v>
      </c>
    </row>
    <row r="47" spans="2:16">
      <c r="C47" s="236" t="str">
        <f>F7</f>
        <v>(d)</v>
      </c>
      <c r="D47" s="221" t="str">
        <f>"= ("&amp;$D$7&amp;" + "&amp;$E$7&amp;") /  (8.76 x "&amp;TEXT(C63,"0.0%")&amp;")"</f>
        <v>= ((b) + (c)) /  (8.76 x 43.0%)</v>
      </c>
    </row>
    <row r="48" spans="2:16">
      <c r="C48" s="236" t="str">
        <f>I7</f>
        <v>(g)</v>
      </c>
      <c r="D48" s="221" t="str">
        <f>"= "&amp;$F$7&amp;" + "&amp;$H$7</f>
        <v>= (d) + (f)</v>
      </c>
    </row>
    <row r="49" spans="2:24">
      <c r="C49" s="236" t="str">
        <f>K7</f>
        <v>(i)</v>
      </c>
      <c r="D49" s="110" t="str">
        <f>D44</f>
        <v xml:space="preserve">Plant Costs  - 2017 IRP - Table 6.1 &amp; 6.2 </v>
      </c>
    </row>
    <row r="50" spans="2:24">
      <c r="C50" s="236"/>
      <c r="D50" s="221"/>
    </row>
    <row r="51" spans="2:24" ht="13.5" thickBot="1"/>
    <row r="52" spans="2:24" ht="13.5" thickBot="1">
      <c r="C52" s="58" t="str">
        <f>B2&amp;" - "&amp;B3</f>
        <v>2017 IRP Wyoming DJ Wind Resource - 43% Capacity Factor</v>
      </c>
      <c r="D52" s="238"/>
      <c r="E52" s="238"/>
      <c r="F52" s="238"/>
      <c r="G52" s="238"/>
      <c r="H52" s="238"/>
      <c r="I52" s="239"/>
      <c r="J52" s="239"/>
      <c r="K52" s="240"/>
    </row>
    <row r="53" spans="2:24" ht="13.5" thickBot="1">
      <c r="C53" s="241" t="s">
        <v>115</v>
      </c>
      <c r="D53" s="242" t="s">
        <v>116</v>
      </c>
      <c r="E53" s="242"/>
      <c r="F53" s="242"/>
      <c r="G53" s="242"/>
      <c r="H53" s="243"/>
      <c r="I53" s="239"/>
      <c r="J53" s="239"/>
      <c r="K53" s="240"/>
    </row>
    <row r="55" spans="2:24">
      <c r="B55" s="110" t="s">
        <v>102</v>
      </c>
      <c r="C55" s="244">
        <v>1737.2476650701883</v>
      </c>
      <c r="D55" s="208" t="s">
        <v>114</v>
      </c>
      <c r="H55" s="208" t="s">
        <v>9</v>
      </c>
    </row>
    <row r="56" spans="2:24">
      <c r="B56" s="110" t="s">
        <v>102</v>
      </c>
      <c r="C56" s="245">
        <v>37.565582271006477</v>
      </c>
      <c r="D56" s="208" t="s">
        <v>117</v>
      </c>
      <c r="H56" s="208" t="s">
        <v>9</v>
      </c>
    </row>
    <row r="57" spans="2:24">
      <c r="B57" s="110" t="s">
        <v>102</v>
      </c>
      <c r="C57" s="250">
        <v>0.57299999999999995</v>
      </c>
      <c r="D57" s="208" t="s">
        <v>122</v>
      </c>
      <c r="H57" s="208" t="s">
        <v>119</v>
      </c>
    </row>
    <row r="58" spans="2:24">
      <c r="B58" s="110" t="s">
        <v>102</v>
      </c>
      <c r="C58" s="245">
        <v>0.65</v>
      </c>
      <c r="D58" s="208" t="s">
        <v>118</v>
      </c>
      <c r="H58" s="208" t="s">
        <v>119</v>
      </c>
      <c r="K58" s="210"/>
      <c r="L58" s="246"/>
      <c r="M58" s="68"/>
      <c r="N58" s="247"/>
      <c r="O58" s="68"/>
      <c r="P58" s="247"/>
      <c r="Q58" s="68"/>
      <c r="R58" s="210"/>
      <c r="S58" s="210"/>
      <c r="T58" s="210"/>
      <c r="U58" s="210"/>
      <c r="V58" s="210"/>
      <c r="W58" s="210"/>
      <c r="X58" s="210"/>
    </row>
    <row r="59" spans="2:24">
      <c r="B59" s="110" t="s">
        <v>102</v>
      </c>
      <c r="C59" s="258"/>
      <c r="D59" s="208" t="s">
        <v>120</v>
      </c>
      <c r="H59" s="208" t="s">
        <v>119</v>
      </c>
      <c r="K59" s="248"/>
      <c r="L59" s="248"/>
      <c r="M59" s="249"/>
      <c r="N59" s="250"/>
      <c r="O59" s="247"/>
      <c r="P59" s="251"/>
      <c r="Q59" s="210"/>
      <c r="R59" s="210"/>
      <c r="S59" s="210"/>
      <c r="T59" s="210"/>
      <c r="U59" s="210"/>
      <c r="V59" s="210"/>
      <c r="W59" s="210"/>
      <c r="X59" s="210"/>
    </row>
    <row r="60" spans="2:24">
      <c r="K60" s="248"/>
      <c r="L60" s="248"/>
      <c r="M60" s="248"/>
      <c r="N60" s="210"/>
      <c r="O60" s="247"/>
      <c r="P60" s="251"/>
      <c r="Q60" s="210"/>
      <c r="R60" s="210"/>
      <c r="S60" s="210"/>
      <c r="T60" s="210"/>
      <c r="U60" s="210"/>
      <c r="V60" s="210"/>
      <c r="W60" s="210"/>
      <c r="X60" s="210"/>
    </row>
    <row r="61" spans="2:24">
      <c r="C61" s="252"/>
      <c r="K61" s="248"/>
      <c r="L61" s="248"/>
      <c r="M61" s="248"/>
      <c r="N61" s="210"/>
      <c r="O61" s="248"/>
      <c r="P61" s="251"/>
      <c r="S61" s="210"/>
      <c r="T61" s="210"/>
      <c r="U61" s="210"/>
      <c r="V61" s="210"/>
      <c r="W61" s="210"/>
      <c r="X61" s="210"/>
    </row>
    <row r="62" spans="2:24">
      <c r="C62" s="253">
        <v>7.0674858624469455E-2</v>
      </c>
      <c r="D62" s="208" t="s">
        <v>54</v>
      </c>
      <c r="K62" s="254"/>
      <c r="L62" s="255"/>
      <c r="M62" s="255"/>
      <c r="O62" s="256"/>
    </row>
    <row r="63" spans="2:24">
      <c r="C63" s="257">
        <v>0.43</v>
      </c>
      <c r="D63" s="208" t="s">
        <v>55</v>
      </c>
    </row>
    <row r="64" spans="2:24" ht="13.5" thickBot="1">
      <c r="D64" s="251"/>
    </row>
    <row r="65" spans="3:11" ht="13.5" thickBot="1">
      <c r="C65" s="54" t="str">
        <f>"Company Official Inflation Forecast Dated "&amp;TEXT('Table 4'!$G$5,"mmmm dd, yyyy")</f>
        <v>Company Official Inflation Forecast Dated March 31, 2017</v>
      </c>
      <c r="D65" s="238"/>
      <c r="E65" s="238"/>
      <c r="F65" s="238"/>
      <c r="G65" s="238"/>
      <c r="H65" s="238"/>
      <c r="I65" s="238"/>
      <c r="J65" s="238"/>
      <c r="K65" s="240"/>
    </row>
    <row r="66" spans="3:11">
      <c r="C66" s="135">
        <v>2017</v>
      </c>
      <c r="D66" s="57">
        <v>2.2092462442320437E-2</v>
      </c>
      <c r="E66" s="110"/>
      <c r="F66" s="135">
        <f>C74+1</f>
        <v>2026</v>
      </c>
      <c r="G66" s="57">
        <v>2.2944058791238842E-2</v>
      </c>
      <c r="H66" s="110"/>
      <c r="I66" s="135">
        <f>F74+1</f>
        <v>2035</v>
      </c>
      <c r="J66" s="135"/>
      <c r="K66" s="57">
        <v>2.4174683944208519E-2</v>
      </c>
    </row>
    <row r="67" spans="3:11">
      <c r="C67" s="135">
        <f t="shared" ref="C67:C74" si="33">C66+1</f>
        <v>2018</v>
      </c>
      <c r="D67" s="57">
        <v>2.1684070430924685E-2</v>
      </c>
      <c r="E67" s="110"/>
      <c r="F67" s="135">
        <f t="shared" ref="F67:F74" si="34">F66+1</f>
        <v>2027</v>
      </c>
      <c r="G67" s="57">
        <v>2.3164081218836952E-2</v>
      </c>
      <c r="H67" s="110"/>
      <c r="I67" s="135">
        <f t="shared" ref="I67:I74" si="35">I66+1</f>
        <v>2036</v>
      </c>
      <c r="J67" s="135"/>
      <c r="K67" s="57">
        <v>2.4311492116604327E-2</v>
      </c>
    </row>
    <row r="68" spans="3:11">
      <c r="C68" s="135">
        <f t="shared" si="33"/>
        <v>2019</v>
      </c>
      <c r="D68" s="57">
        <v>2.0023445288848141E-2</v>
      </c>
      <c r="E68" s="110"/>
      <c r="F68" s="135">
        <f t="shared" si="34"/>
        <v>2028</v>
      </c>
      <c r="G68" s="57">
        <v>2.3269517424980624E-2</v>
      </c>
      <c r="H68" s="110"/>
      <c r="I68" s="135">
        <f t="shared" si="35"/>
        <v>2037</v>
      </c>
      <c r="J68" s="135"/>
      <c r="K68" s="57">
        <v>2.4277391473133791E-2</v>
      </c>
    </row>
    <row r="69" spans="3:11">
      <c r="C69" s="135">
        <f t="shared" si="33"/>
        <v>2020</v>
      </c>
      <c r="D69" s="57">
        <v>2.1423649370385656E-2</v>
      </c>
      <c r="E69" s="110"/>
      <c r="F69" s="135">
        <f t="shared" si="34"/>
        <v>2029</v>
      </c>
      <c r="G69" s="57">
        <v>2.3660062349176059E-2</v>
      </c>
      <c r="H69" s="110"/>
      <c r="I69" s="135">
        <f t="shared" si="35"/>
        <v>2038</v>
      </c>
      <c r="J69" s="135"/>
      <c r="K69" s="57">
        <v>2.4418737348747444E-2</v>
      </c>
    </row>
    <row r="70" spans="3:11">
      <c r="C70" s="135">
        <f t="shared" si="33"/>
        <v>2021</v>
      </c>
      <c r="D70" s="57">
        <v>2.2444603435442634E-2</v>
      </c>
      <c r="E70" s="110"/>
      <c r="F70" s="135">
        <f t="shared" si="34"/>
        <v>2030</v>
      </c>
      <c r="G70" s="57">
        <v>2.3797996946838929E-2</v>
      </c>
      <c r="H70" s="110"/>
      <c r="I70" s="135">
        <f t="shared" si="35"/>
        <v>2039</v>
      </c>
      <c r="J70" s="135"/>
      <c r="K70" s="57">
        <v>2.4490791911648602E-2</v>
      </c>
    </row>
    <row r="71" spans="3:11">
      <c r="C71" s="135">
        <f t="shared" si="33"/>
        <v>2022</v>
      </c>
      <c r="D71" s="57">
        <v>2.2559296067847567E-2</v>
      </c>
      <c r="E71" s="110"/>
      <c r="F71" s="135">
        <f t="shared" si="34"/>
        <v>2031</v>
      </c>
      <c r="G71" s="57">
        <v>2.4014000123530499E-2</v>
      </c>
      <c r="H71" s="110"/>
      <c r="I71" s="135">
        <f t="shared" si="35"/>
        <v>2040</v>
      </c>
      <c r="J71" s="135"/>
      <c r="K71" s="57">
        <v>2.442458536688985E-2</v>
      </c>
    </row>
    <row r="72" spans="3:11" s="210" customFormat="1">
      <c r="C72" s="135">
        <f t="shared" si="33"/>
        <v>2023</v>
      </c>
      <c r="D72" s="57">
        <v>2.3031082544693549E-2</v>
      </c>
      <c r="E72" s="112"/>
      <c r="F72" s="135">
        <f t="shared" si="34"/>
        <v>2032</v>
      </c>
      <c r="G72" s="57">
        <v>2.4075090077113837E-2</v>
      </c>
      <c r="H72" s="112"/>
      <c r="I72" s="135">
        <f t="shared" si="35"/>
        <v>2041</v>
      </c>
      <c r="J72" s="135"/>
      <c r="K72" s="57">
        <v>2.4530694634797623E-2</v>
      </c>
    </row>
    <row r="73" spans="3:11" s="210" customFormat="1">
      <c r="C73" s="135">
        <f t="shared" si="33"/>
        <v>2024</v>
      </c>
      <c r="D73" s="57">
        <v>2.3134274986934988E-2</v>
      </c>
      <c r="E73" s="112"/>
      <c r="F73" s="135">
        <f t="shared" si="34"/>
        <v>2033</v>
      </c>
      <c r="G73" s="57">
        <v>2.4191075903759129E-2</v>
      </c>
      <c r="H73" s="112"/>
      <c r="I73" s="135">
        <f t="shared" si="35"/>
        <v>2042</v>
      </c>
      <c r="J73" s="135"/>
      <c r="K73" s="57">
        <v>2.4630996146588036E-2</v>
      </c>
    </row>
    <row r="74" spans="3:11" s="210" customFormat="1">
      <c r="C74" s="135">
        <f t="shared" si="33"/>
        <v>2025</v>
      </c>
      <c r="D74" s="57">
        <v>2.3159080336675242E-2</v>
      </c>
      <c r="E74" s="112"/>
      <c r="F74" s="135">
        <f t="shared" si="34"/>
        <v>2034</v>
      </c>
      <c r="G74" s="57">
        <v>2.4219456505286896E-2</v>
      </c>
      <c r="H74" s="112"/>
      <c r="I74" s="135">
        <f t="shared" si="35"/>
        <v>2043</v>
      </c>
      <c r="J74" s="135"/>
      <c r="K74" s="57">
        <v>2.4704209858992465E-2</v>
      </c>
    </row>
    <row r="75" spans="3:11" s="210" customFormat="1"/>
    <row r="76" spans="3:11" s="210" customFormat="1"/>
    <row r="93" spans="3:4">
      <c r="C93" s="247"/>
      <c r="D93" s="251"/>
    </row>
    <row r="94" spans="3:4">
      <c r="C94" s="247"/>
      <c r="D94" s="251"/>
    </row>
    <row r="95" spans="3:4">
      <c r="C95" s="247"/>
      <c r="D95" s="251"/>
    </row>
    <row r="96" spans="3:4">
      <c r="C96" s="247"/>
      <c r="D96" s="251"/>
    </row>
    <row r="97" spans="3:4">
      <c r="C97" s="247"/>
      <c r="D97" s="251"/>
    </row>
    <row r="98" spans="3:4">
      <c r="C98" s="247"/>
      <c r="D98" s="251"/>
    </row>
    <row r="99" spans="3:4">
      <c r="C99" s="247"/>
      <c r="D99" s="251"/>
    </row>
    <row r="100" spans="3:4">
      <c r="C100" s="247"/>
      <c r="D100" s="251"/>
    </row>
    <row r="101" spans="3:4">
      <c r="C101" s="247"/>
      <c r="D101" s="251"/>
    </row>
    <row r="102" spans="3:4">
      <c r="C102" s="247"/>
      <c r="D102" s="251"/>
    </row>
  </sheetData>
  <printOptions horizontalCentered="1"/>
  <pageMargins left="0.8" right="0.3" top="0.4" bottom="0.4" header="0.5" footer="0.2"/>
  <pageSetup scale="55" orientation="landscape" r:id="rId1"/>
  <headerFooter alignWithMargins="0"/>
  <rowBreaks count="1" manualBreakCount="1">
    <brk id="51" max="10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102"/>
  <sheetViews>
    <sheetView view="pageBreakPreview" topLeftCell="A13" zoomScale="60" zoomScaleNormal="100" workbookViewId="0">
      <selection activeCell="K69" sqref="K69"/>
    </sheetView>
  </sheetViews>
  <sheetFormatPr defaultColWidth="9.33203125" defaultRowHeight="12.75"/>
  <cols>
    <col min="1" max="1" width="1.5" style="208" customWidth="1"/>
    <col min="2" max="2" width="10.83203125" style="208" customWidth="1"/>
    <col min="3" max="3" width="14.1640625" style="208" customWidth="1"/>
    <col min="4" max="4" width="12.33203125" style="208" customWidth="1"/>
    <col min="5" max="5" width="9.1640625" style="208" customWidth="1"/>
    <col min="6" max="6" width="9.83203125" style="208" bestFit="1" customWidth="1"/>
    <col min="7" max="7" width="9.83203125" style="208" customWidth="1"/>
    <col min="8" max="8" width="10.5" style="208" customWidth="1"/>
    <col min="9" max="10" width="12.5" style="208" customWidth="1"/>
    <col min="11" max="11" width="11.6640625" style="208" customWidth="1"/>
    <col min="12" max="15" width="9.33203125" style="208"/>
    <col min="16" max="16" width="9.33203125" style="208" customWidth="1"/>
    <col min="17" max="16384" width="9.33203125" style="208"/>
  </cols>
  <sheetData>
    <row r="1" spans="2:18" ht="15.75">
      <c r="B1" s="206" t="s">
        <v>108</v>
      </c>
      <c r="C1" s="207"/>
      <c r="D1" s="207"/>
      <c r="E1" s="207"/>
      <c r="F1" s="207"/>
      <c r="G1" s="207"/>
      <c r="H1" s="207"/>
      <c r="I1" s="207"/>
      <c r="J1" s="207"/>
    </row>
    <row r="2" spans="2:18" ht="15.75">
      <c r="B2" s="206" t="s">
        <v>179</v>
      </c>
      <c r="C2" s="207"/>
      <c r="D2" s="207"/>
      <c r="E2" s="207"/>
      <c r="F2" s="207"/>
      <c r="G2" s="207"/>
      <c r="H2" s="207"/>
      <c r="I2" s="207"/>
      <c r="J2" s="207"/>
    </row>
    <row r="3" spans="2:18" ht="15.75">
      <c r="B3" s="206" t="str">
        <f>TEXT($C$63,"0%")&amp;" Capacity Factor"</f>
        <v>31% Capacity Factor</v>
      </c>
      <c r="C3" s="207"/>
      <c r="D3" s="207"/>
      <c r="E3" s="207"/>
      <c r="F3" s="207"/>
      <c r="G3" s="207"/>
      <c r="H3" s="207"/>
      <c r="I3" s="207"/>
      <c r="J3" s="207"/>
    </row>
    <row r="4" spans="2:18">
      <c r="B4" s="209"/>
      <c r="C4" s="209"/>
      <c r="D4" s="209"/>
      <c r="E4" s="209"/>
      <c r="F4" s="209"/>
      <c r="G4" s="209"/>
      <c r="H4" s="209"/>
      <c r="I4" s="210"/>
      <c r="J4" s="210"/>
      <c r="K4" s="210"/>
      <c r="P4" s="210"/>
    </row>
    <row r="5" spans="2:18" ht="51.75" customHeight="1">
      <c r="B5" s="211" t="s">
        <v>0</v>
      </c>
      <c r="C5" s="212" t="s">
        <v>10</v>
      </c>
      <c r="D5" s="212" t="s">
        <v>11</v>
      </c>
      <c r="E5" s="212" t="s">
        <v>12</v>
      </c>
      <c r="F5" s="212" t="s">
        <v>109</v>
      </c>
      <c r="G5" s="19" t="s">
        <v>13</v>
      </c>
      <c r="H5" s="212" t="s">
        <v>110</v>
      </c>
      <c r="I5" s="19" t="s">
        <v>73</v>
      </c>
      <c r="J5" s="19" t="s">
        <v>73</v>
      </c>
      <c r="K5" s="212" t="s">
        <v>111</v>
      </c>
      <c r="P5" s="272"/>
    </row>
    <row r="6" spans="2:18" ht="24" customHeight="1">
      <c r="B6" s="213"/>
      <c r="C6" s="214" t="s">
        <v>8</v>
      </c>
      <c r="D6" s="215" t="s">
        <v>9</v>
      </c>
      <c r="E6" s="215" t="s">
        <v>9</v>
      </c>
      <c r="F6" s="214" t="s">
        <v>39</v>
      </c>
      <c r="G6" s="22" t="s">
        <v>39</v>
      </c>
      <c r="H6" s="214" t="s">
        <v>39</v>
      </c>
      <c r="I6" s="214" t="s">
        <v>39</v>
      </c>
      <c r="J6" s="23" t="s">
        <v>9</v>
      </c>
      <c r="K6" s="214" t="s">
        <v>39</v>
      </c>
    </row>
    <row r="7" spans="2:18">
      <c r="C7" s="216" t="s">
        <v>1</v>
      </c>
      <c r="D7" s="216" t="s">
        <v>2</v>
      </c>
      <c r="E7" s="216" t="s">
        <v>3</v>
      </c>
      <c r="F7" s="216" t="s">
        <v>4</v>
      </c>
      <c r="G7" s="216" t="s">
        <v>5</v>
      </c>
      <c r="H7" s="216" t="s">
        <v>7</v>
      </c>
      <c r="I7" s="216" t="s">
        <v>28</v>
      </c>
      <c r="J7" s="216" t="s">
        <v>29</v>
      </c>
      <c r="K7" s="216" t="s">
        <v>29</v>
      </c>
    </row>
    <row r="8" spans="2:18" ht="6" customHeight="1">
      <c r="K8" s="210"/>
    </row>
    <row r="9" spans="2:18" ht="15.75">
      <c r="B9" s="60" t="str">
        <f>C52</f>
        <v>2017 IRP Utah Solar Resource - 31% Capacity Factor</v>
      </c>
      <c r="C9" s="210"/>
      <c r="E9" s="210"/>
      <c r="F9" s="210"/>
      <c r="G9" s="210"/>
      <c r="H9" s="210"/>
      <c r="I9" s="210"/>
      <c r="J9" s="210"/>
      <c r="K9" s="210"/>
    </row>
    <row r="10" spans="2:18">
      <c r="B10" s="217">
        <v>2016</v>
      </c>
      <c r="C10" s="218">
        <f>C55</f>
        <v>1822.4072122157659</v>
      </c>
      <c r="D10" s="219">
        <f>C10*$C$62</f>
        <v>140.61107266637151</v>
      </c>
      <c r="E10" s="219">
        <f>C56</f>
        <v>19.693557659779859</v>
      </c>
      <c r="F10" s="220">
        <f t="shared" ref="F10:F33" si="0">(D10+E10)/(8.76*$C$63)</f>
        <v>58.84120686185063</v>
      </c>
      <c r="G10" s="220">
        <f>C58</f>
        <v>0</v>
      </c>
      <c r="H10" s="219">
        <f>C59</f>
        <v>-2.446131410134015</v>
      </c>
      <c r="I10" s="221">
        <f t="shared" ref="I10:I36" si="1">F10+H10+G10</f>
        <v>56.395075451716615</v>
      </c>
      <c r="J10" s="221">
        <f>ROUND(I10*$C$63*8.76,2)</f>
        <v>153.63999999999999</v>
      </c>
      <c r="K10" s="219">
        <f>$C$57</f>
        <v>0.60299999999999998</v>
      </c>
      <c r="N10" s="222"/>
      <c r="P10" s="260"/>
    </row>
    <row r="11" spans="2:18">
      <c r="B11" s="217">
        <f t="shared" ref="B11:B36" si="2">B10+1</f>
        <v>2017</v>
      </c>
      <c r="C11" s="223"/>
      <c r="D11" s="219">
        <f>ROUND(D10*(1+$D66),2)</f>
        <v>143.72</v>
      </c>
      <c r="E11" s="219">
        <f>ROUND(E10*(1+$D66),2)</f>
        <v>20.13</v>
      </c>
      <c r="F11" s="220">
        <f t="shared" si="0"/>
        <v>60.142565593387069</v>
      </c>
      <c r="G11" s="219">
        <f>ROUND(G10*(1+$D66),2)</f>
        <v>0</v>
      </c>
      <c r="H11" s="219">
        <f>ROUND(H10*(1+$D66),2)</f>
        <v>-2.5</v>
      </c>
      <c r="I11" s="221">
        <f t="shared" si="1"/>
        <v>57.642565593387069</v>
      </c>
      <c r="J11" s="221">
        <f t="shared" ref="J11:J36" si="3">ROUND(I11*$C$63*8.76,2)</f>
        <v>157.04</v>
      </c>
      <c r="K11" s="219">
        <f t="shared" ref="K11:K19" si="4">ROUND(K10*(1+$D66),2)</f>
        <v>0.62</v>
      </c>
      <c r="N11" s="222"/>
      <c r="P11" s="260"/>
    </row>
    <row r="12" spans="2:18">
      <c r="B12" s="230">
        <f t="shared" si="2"/>
        <v>2018</v>
      </c>
      <c r="C12" s="231"/>
      <c r="D12" s="219">
        <f t="shared" ref="D12:G19" si="5">ROUND(D11*(1+$D67),2)</f>
        <v>146.84</v>
      </c>
      <c r="E12" s="219">
        <f t="shared" si="5"/>
        <v>20.57</v>
      </c>
      <c r="F12" s="221">
        <f t="shared" si="0"/>
        <v>61.449294513206773</v>
      </c>
      <c r="G12" s="219">
        <f t="shared" si="5"/>
        <v>0</v>
      </c>
      <c r="H12" s="232">
        <f t="shared" ref="H12" si="6">ROUND(H11*(1+$D67),2)</f>
        <v>-2.5499999999999998</v>
      </c>
      <c r="I12" s="221">
        <f t="shared" si="1"/>
        <v>58.899294513206776</v>
      </c>
      <c r="J12" s="221">
        <f t="shared" si="3"/>
        <v>160.46</v>
      </c>
      <c r="K12" s="219">
        <f t="shared" si="4"/>
        <v>0.63</v>
      </c>
      <c r="L12" s="210"/>
      <c r="N12" s="222"/>
      <c r="P12" s="260"/>
    </row>
    <row r="13" spans="2:18">
      <c r="B13" s="230">
        <f t="shared" si="2"/>
        <v>2019</v>
      </c>
      <c r="C13" s="231"/>
      <c r="D13" s="219">
        <f t="shared" si="5"/>
        <v>149.78</v>
      </c>
      <c r="E13" s="219">
        <f t="shared" si="5"/>
        <v>20.98</v>
      </c>
      <c r="F13" s="221">
        <f t="shared" si="0"/>
        <v>62.678941109104521</v>
      </c>
      <c r="G13" s="219">
        <f t="shared" si="5"/>
        <v>0</v>
      </c>
      <c r="H13" s="232">
        <f t="shared" ref="H13" si="7">ROUND(H12*(1+$D68),2)</f>
        <v>-2.6</v>
      </c>
      <c r="I13" s="221">
        <f t="shared" si="1"/>
        <v>60.07894110910452</v>
      </c>
      <c r="J13" s="221">
        <f t="shared" si="3"/>
        <v>163.68</v>
      </c>
      <c r="K13" s="219">
        <f t="shared" si="4"/>
        <v>0.64</v>
      </c>
      <c r="L13" s="210"/>
      <c r="N13" s="222"/>
      <c r="P13" s="260"/>
    </row>
    <row r="14" spans="2:18">
      <c r="B14" s="230">
        <f t="shared" si="2"/>
        <v>2020</v>
      </c>
      <c r="C14" s="231"/>
      <c r="D14" s="219">
        <f t="shared" si="5"/>
        <v>152.99</v>
      </c>
      <c r="E14" s="219">
        <f t="shared" si="5"/>
        <v>21.43</v>
      </c>
      <c r="F14" s="221">
        <f t="shared" si="0"/>
        <v>64.022375897458488</v>
      </c>
      <c r="G14" s="219">
        <f t="shared" si="5"/>
        <v>0</v>
      </c>
      <c r="H14" s="232">
        <f t="shared" ref="H14" si="8">ROUND(H13*(1+$D69),2)</f>
        <v>-2.66</v>
      </c>
      <c r="I14" s="221">
        <f t="shared" si="1"/>
        <v>61.362375897458492</v>
      </c>
      <c r="J14" s="221">
        <f t="shared" si="3"/>
        <v>167.17</v>
      </c>
      <c r="K14" s="219">
        <f t="shared" si="4"/>
        <v>0.65</v>
      </c>
      <c r="L14" s="210"/>
      <c r="N14" s="222"/>
      <c r="O14" s="227"/>
      <c r="P14" s="260"/>
      <c r="Q14" s="228"/>
      <c r="R14" s="229"/>
    </row>
    <row r="15" spans="2:18">
      <c r="B15" s="230">
        <f t="shared" si="2"/>
        <v>2021</v>
      </c>
      <c r="C15" s="231"/>
      <c r="D15" s="219">
        <f t="shared" si="5"/>
        <v>156.41999999999999</v>
      </c>
      <c r="E15" s="219">
        <f t="shared" si="5"/>
        <v>21.91</v>
      </c>
      <c r="F15" s="221">
        <f t="shared" si="0"/>
        <v>65.457575357148102</v>
      </c>
      <c r="G15" s="219">
        <f t="shared" si="5"/>
        <v>0</v>
      </c>
      <c r="H15" s="232">
        <f t="shared" ref="H15" si="9">ROUND(H14*(1+$D70),2)</f>
        <v>-2.72</v>
      </c>
      <c r="I15" s="221">
        <f t="shared" si="1"/>
        <v>62.737575357148103</v>
      </c>
      <c r="J15" s="221">
        <f t="shared" si="3"/>
        <v>170.92</v>
      </c>
      <c r="K15" s="219">
        <f t="shared" si="4"/>
        <v>0.66</v>
      </c>
      <c r="L15" s="210"/>
      <c r="N15" s="228"/>
      <c r="O15" s="228"/>
      <c r="P15" s="260"/>
      <c r="Q15" s="228"/>
      <c r="R15" s="229"/>
    </row>
    <row r="16" spans="2:18">
      <c r="B16" s="230">
        <f t="shared" si="2"/>
        <v>2022</v>
      </c>
      <c r="C16" s="231"/>
      <c r="D16" s="219">
        <f t="shared" si="5"/>
        <v>159.94999999999999</v>
      </c>
      <c r="E16" s="219">
        <f t="shared" si="5"/>
        <v>22.4</v>
      </c>
      <c r="F16" s="221">
        <f t="shared" si="0"/>
        <v>66.933151272225402</v>
      </c>
      <c r="G16" s="219">
        <f t="shared" si="5"/>
        <v>0</v>
      </c>
      <c r="H16" s="232">
        <f t="shared" ref="H16" si="10">ROUND(H15*(1+$D71),2)</f>
        <v>-2.78</v>
      </c>
      <c r="I16" s="221">
        <f t="shared" si="1"/>
        <v>64.153151272225401</v>
      </c>
      <c r="J16" s="221">
        <f t="shared" si="3"/>
        <v>174.78</v>
      </c>
      <c r="K16" s="219">
        <f t="shared" si="4"/>
        <v>0.67</v>
      </c>
      <c r="L16" s="210"/>
      <c r="N16" s="222"/>
      <c r="P16" s="260"/>
    </row>
    <row r="17" spans="2:17">
      <c r="B17" s="230">
        <f t="shared" si="2"/>
        <v>2023</v>
      </c>
      <c r="C17" s="231"/>
      <c r="D17" s="219">
        <f t="shared" si="5"/>
        <v>163.63</v>
      </c>
      <c r="E17" s="219">
        <f t="shared" si="5"/>
        <v>22.92</v>
      </c>
      <c r="F17" s="221">
        <f t="shared" si="0"/>
        <v>68.474797750664379</v>
      </c>
      <c r="G17" s="219">
        <f t="shared" si="5"/>
        <v>0</v>
      </c>
      <c r="H17" s="232">
        <f t="shared" ref="H17" si="11">ROUND(H16*(1+$D72),2)</f>
        <v>-2.84</v>
      </c>
      <c r="I17" s="221">
        <f t="shared" si="1"/>
        <v>65.634797750664376</v>
      </c>
      <c r="J17" s="221">
        <f t="shared" si="3"/>
        <v>178.81</v>
      </c>
      <c r="K17" s="219">
        <f t="shared" si="4"/>
        <v>0.69</v>
      </c>
      <c r="L17" s="210"/>
      <c r="N17" s="222"/>
      <c r="O17" s="227"/>
      <c r="P17" s="260"/>
    </row>
    <row r="18" spans="2:17">
      <c r="B18" s="230">
        <f t="shared" si="2"/>
        <v>2024</v>
      </c>
      <c r="C18" s="231"/>
      <c r="D18" s="219">
        <f t="shared" si="5"/>
        <v>167.42</v>
      </c>
      <c r="E18" s="219">
        <f t="shared" si="5"/>
        <v>23.45</v>
      </c>
      <c r="F18" s="221">
        <f t="shared" si="0"/>
        <v>70.060491271344461</v>
      </c>
      <c r="G18" s="219">
        <f t="shared" si="5"/>
        <v>0</v>
      </c>
      <c r="H18" s="232">
        <f t="shared" ref="H18" si="12">ROUND(H17*(1+$D73),2)</f>
        <v>-2.91</v>
      </c>
      <c r="I18" s="221">
        <f t="shared" si="1"/>
        <v>67.150491271344464</v>
      </c>
      <c r="J18" s="221">
        <f t="shared" si="3"/>
        <v>182.94</v>
      </c>
      <c r="K18" s="219">
        <f t="shared" si="4"/>
        <v>0.71</v>
      </c>
      <c r="L18" s="210"/>
      <c r="P18" s="260"/>
    </row>
    <row r="19" spans="2:17">
      <c r="B19" s="230">
        <f t="shared" si="2"/>
        <v>2025</v>
      </c>
      <c r="C19" s="231"/>
      <c r="D19" s="219">
        <f t="shared" si="5"/>
        <v>171.3</v>
      </c>
      <c r="E19" s="219">
        <f t="shared" si="5"/>
        <v>23.99</v>
      </c>
      <c r="F19" s="221">
        <f t="shared" si="0"/>
        <v>71.682890660558826</v>
      </c>
      <c r="G19" s="219">
        <f t="shared" si="5"/>
        <v>0</v>
      </c>
      <c r="H19" s="232">
        <f t="shared" ref="H19" si="13">ROUND(H18*(1+$D74),2)</f>
        <v>-2.98</v>
      </c>
      <c r="I19" s="221">
        <f t="shared" si="1"/>
        <v>68.702890660558822</v>
      </c>
      <c r="J19" s="221">
        <f t="shared" si="3"/>
        <v>187.17</v>
      </c>
      <c r="K19" s="219">
        <f t="shared" si="4"/>
        <v>0.73</v>
      </c>
      <c r="L19" s="210"/>
      <c r="P19" s="260"/>
    </row>
    <row r="20" spans="2:17">
      <c r="B20" s="230">
        <f t="shared" si="2"/>
        <v>2026</v>
      </c>
      <c r="C20" s="231"/>
      <c r="D20" s="219">
        <f>ROUND(D19*(1+$G66),2)</f>
        <v>175.23</v>
      </c>
      <c r="E20" s="219">
        <f>ROUND(E19*(1+$G66),2)</f>
        <v>24.54</v>
      </c>
      <c r="F20" s="221">
        <f t="shared" si="0"/>
        <v>73.327313570893708</v>
      </c>
      <c r="G20" s="219">
        <f>ROUND(G19*(1+$G66),2)</f>
        <v>0</v>
      </c>
      <c r="H20" s="232">
        <f>ROUND(H19*(1+$G66),2)</f>
        <v>-3.05</v>
      </c>
      <c r="I20" s="221">
        <f t="shared" si="1"/>
        <v>70.27731357089371</v>
      </c>
      <c r="J20" s="221">
        <f t="shared" si="3"/>
        <v>191.46</v>
      </c>
      <c r="K20" s="219">
        <f t="shared" ref="K20:K28" si="14">ROUND(K19*(1+$G66),2)</f>
        <v>0.75</v>
      </c>
      <c r="L20" s="210"/>
      <c r="P20" s="260"/>
      <c r="Q20" s="261"/>
    </row>
    <row r="21" spans="2:17">
      <c r="B21" s="230">
        <f t="shared" si="2"/>
        <v>2027</v>
      </c>
      <c r="C21" s="231"/>
      <c r="D21" s="219">
        <f t="shared" ref="D21:G28" si="15">ROUND(D20*(1+$G67),2)</f>
        <v>179.29</v>
      </c>
      <c r="E21" s="219">
        <f t="shared" si="15"/>
        <v>25.11</v>
      </c>
      <c r="F21" s="221">
        <f t="shared" si="0"/>
        <v>75.026795284030001</v>
      </c>
      <c r="G21" s="219">
        <f t="shared" si="15"/>
        <v>0</v>
      </c>
      <c r="H21" s="232">
        <f t="shared" ref="H21" si="16">ROUND(H20*(1+$G67),2)</f>
        <v>-3.12</v>
      </c>
      <c r="I21" s="221">
        <f t="shared" si="1"/>
        <v>71.906795284029997</v>
      </c>
      <c r="J21" s="221">
        <f t="shared" si="3"/>
        <v>195.9</v>
      </c>
      <c r="K21" s="219">
        <f t="shared" si="14"/>
        <v>0.77</v>
      </c>
      <c r="L21" s="210"/>
      <c r="P21" s="260"/>
    </row>
    <row r="22" spans="2:17">
      <c r="B22" s="230">
        <f t="shared" si="2"/>
        <v>2028</v>
      </c>
      <c r="C22" s="231"/>
      <c r="D22" s="219">
        <f t="shared" si="15"/>
        <v>183.46</v>
      </c>
      <c r="E22" s="219">
        <f t="shared" si="15"/>
        <v>25.69</v>
      </c>
      <c r="F22" s="221">
        <f t="shared" si="0"/>
        <v>76.770324039407427</v>
      </c>
      <c r="G22" s="219">
        <f t="shared" si="15"/>
        <v>0</v>
      </c>
      <c r="H22" s="232">
        <f t="shared" ref="H22" si="17">ROUND(H21*(1+$G68),2)</f>
        <v>-3.19</v>
      </c>
      <c r="I22" s="221">
        <f t="shared" si="1"/>
        <v>73.580324039407429</v>
      </c>
      <c r="J22" s="221">
        <f t="shared" si="3"/>
        <v>200.46</v>
      </c>
      <c r="K22" s="219">
        <f t="shared" si="14"/>
        <v>0.79</v>
      </c>
      <c r="L22" s="210"/>
      <c r="P22" s="260"/>
    </row>
    <row r="23" spans="2:17">
      <c r="B23" s="230">
        <f t="shared" si="2"/>
        <v>2029</v>
      </c>
      <c r="C23" s="231"/>
      <c r="D23" s="219">
        <f t="shared" si="15"/>
        <v>187.8</v>
      </c>
      <c r="E23" s="219">
        <f t="shared" si="15"/>
        <v>26.3</v>
      </c>
      <c r="F23" s="221">
        <f t="shared" si="0"/>
        <v>78.587264531853364</v>
      </c>
      <c r="G23" s="219">
        <f t="shared" si="15"/>
        <v>0</v>
      </c>
      <c r="H23" s="232">
        <f t="shared" ref="H23" si="18">ROUND(H22*(1+$G69),2)</f>
        <v>-3.27</v>
      </c>
      <c r="I23" s="221">
        <f t="shared" si="1"/>
        <v>75.317264531853368</v>
      </c>
      <c r="J23" s="221">
        <f t="shared" si="3"/>
        <v>205.19</v>
      </c>
      <c r="K23" s="219">
        <f t="shared" si="14"/>
        <v>0.81</v>
      </c>
      <c r="L23" s="210"/>
      <c r="P23" s="260"/>
    </row>
    <row r="24" spans="2:17">
      <c r="B24" s="230">
        <f t="shared" si="2"/>
        <v>2030</v>
      </c>
      <c r="C24" s="224"/>
      <c r="D24" s="225">
        <f t="shared" si="15"/>
        <v>192.27</v>
      </c>
      <c r="E24" s="225">
        <f t="shared" si="15"/>
        <v>26.93</v>
      </c>
      <c r="F24" s="226">
        <f t="shared" si="0"/>
        <v>80.459263827100685</v>
      </c>
      <c r="G24" s="225">
        <f t="shared" si="15"/>
        <v>0</v>
      </c>
      <c r="H24" s="225">
        <f t="shared" ref="H24" si="19">ROUND(H23*(1+$G70),2)</f>
        <v>-3.35</v>
      </c>
      <c r="I24" s="226">
        <f t="shared" si="1"/>
        <v>77.10926382710069</v>
      </c>
      <c r="J24" s="226">
        <f t="shared" si="3"/>
        <v>210.07</v>
      </c>
      <c r="K24" s="225">
        <f t="shared" si="14"/>
        <v>0.83</v>
      </c>
      <c r="L24" s="210"/>
      <c r="P24" s="260"/>
    </row>
    <row r="25" spans="2:17">
      <c r="B25" s="230">
        <f t="shared" si="2"/>
        <v>2031</v>
      </c>
      <c r="C25" s="231"/>
      <c r="D25" s="219">
        <f t="shared" si="15"/>
        <v>196.89</v>
      </c>
      <c r="E25" s="219">
        <f t="shared" si="15"/>
        <v>27.58</v>
      </c>
      <c r="F25" s="221">
        <f t="shared" si="0"/>
        <v>82.393663098856237</v>
      </c>
      <c r="G25" s="219">
        <f t="shared" si="15"/>
        <v>0</v>
      </c>
      <c r="H25" s="232">
        <f t="shared" ref="H25" si="20">ROUND(H24*(1+$G71),2)</f>
        <v>-3.43</v>
      </c>
      <c r="I25" s="221">
        <f t="shared" si="1"/>
        <v>78.96366309885623</v>
      </c>
      <c r="J25" s="221">
        <f t="shared" si="3"/>
        <v>215.13</v>
      </c>
      <c r="K25" s="219">
        <f t="shared" si="14"/>
        <v>0.85</v>
      </c>
      <c r="L25" s="210"/>
      <c r="P25" s="260"/>
    </row>
    <row r="26" spans="2:17">
      <c r="B26" s="230">
        <f t="shared" si="2"/>
        <v>2032</v>
      </c>
      <c r="C26" s="231"/>
      <c r="D26" s="219">
        <f t="shared" si="15"/>
        <v>201.63</v>
      </c>
      <c r="E26" s="219">
        <f t="shared" si="15"/>
        <v>28.24</v>
      </c>
      <c r="F26" s="221">
        <f t="shared" si="0"/>
        <v>84.375779999706353</v>
      </c>
      <c r="G26" s="219">
        <f t="shared" si="15"/>
        <v>0</v>
      </c>
      <c r="H26" s="232">
        <f t="shared" ref="H26" si="21">ROUND(H25*(1+$G72),2)</f>
        <v>-3.51</v>
      </c>
      <c r="I26" s="221">
        <f t="shared" si="1"/>
        <v>80.865779999706348</v>
      </c>
      <c r="J26" s="221">
        <f t="shared" si="3"/>
        <v>220.31</v>
      </c>
      <c r="K26" s="219">
        <f t="shared" si="14"/>
        <v>0.87</v>
      </c>
      <c r="L26" s="210"/>
      <c r="P26" s="260"/>
    </row>
    <row r="27" spans="2:17">
      <c r="B27" s="230">
        <f t="shared" si="2"/>
        <v>2033</v>
      </c>
      <c r="C27" s="231"/>
      <c r="D27" s="219">
        <f t="shared" si="15"/>
        <v>206.51</v>
      </c>
      <c r="E27" s="219">
        <f t="shared" si="15"/>
        <v>28.92</v>
      </c>
      <c r="F27" s="221">
        <f t="shared" si="0"/>
        <v>86.416626290211283</v>
      </c>
      <c r="G27" s="219">
        <f t="shared" si="15"/>
        <v>0</v>
      </c>
      <c r="H27" s="232">
        <f t="shared" ref="H27" si="22">ROUND(H26*(1+$G73),2)</f>
        <v>-3.59</v>
      </c>
      <c r="I27" s="221">
        <f t="shared" si="1"/>
        <v>82.82662629021128</v>
      </c>
      <c r="J27" s="221">
        <f t="shared" si="3"/>
        <v>225.65</v>
      </c>
      <c r="K27" s="219">
        <f t="shared" si="14"/>
        <v>0.89</v>
      </c>
      <c r="L27" s="210"/>
      <c r="P27" s="260"/>
    </row>
    <row r="28" spans="2:17">
      <c r="B28" s="230">
        <f t="shared" si="2"/>
        <v>2034</v>
      </c>
      <c r="C28" s="231"/>
      <c r="D28" s="219">
        <f t="shared" si="15"/>
        <v>211.51</v>
      </c>
      <c r="E28" s="219">
        <f t="shared" si="15"/>
        <v>29.62</v>
      </c>
      <c r="F28" s="221">
        <f t="shared" si="0"/>
        <v>88.508860796664166</v>
      </c>
      <c r="G28" s="219">
        <f t="shared" si="15"/>
        <v>0</v>
      </c>
      <c r="H28" s="232">
        <f t="shared" ref="H28" si="23">ROUND(H27*(1+$G74),2)</f>
        <v>-3.68</v>
      </c>
      <c r="I28" s="221">
        <f t="shared" si="1"/>
        <v>84.828860796664159</v>
      </c>
      <c r="J28" s="221">
        <f t="shared" si="3"/>
        <v>231.1</v>
      </c>
      <c r="K28" s="219">
        <f t="shared" si="14"/>
        <v>0.91</v>
      </c>
      <c r="L28" s="210"/>
      <c r="P28" s="260"/>
    </row>
    <row r="29" spans="2:17">
      <c r="B29" s="230">
        <f t="shared" si="2"/>
        <v>2035</v>
      </c>
      <c r="C29" s="231"/>
      <c r="D29" s="219">
        <f t="shared" ref="D29:E36" si="24">ROUND(D28*(1+$K66),2)</f>
        <v>216.62</v>
      </c>
      <c r="E29" s="219">
        <f t="shared" si="24"/>
        <v>30.34</v>
      </c>
      <c r="F29" s="221">
        <f t="shared" si="0"/>
        <v>90.648812932211612</v>
      </c>
      <c r="G29" s="219">
        <f t="shared" ref="G29:H36" si="25">ROUND(G28*(1+$K66),2)</f>
        <v>0</v>
      </c>
      <c r="H29" s="232">
        <f t="shared" si="25"/>
        <v>-3.77</v>
      </c>
      <c r="I29" s="221">
        <f t="shared" si="1"/>
        <v>86.878812932211616</v>
      </c>
      <c r="J29" s="221">
        <f t="shared" si="3"/>
        <v>236.69</v>
      </c>
      <c r="K29" s="219">
        <f t="shared" ref="K29:K36" si="26">ROUND(K28*(1+$K66),2)</f>
        <v>0.93</v>
      </c>
      <c r="L29" s="210"/>
      <c r="P29" s="260"/>
    </row>
    <row r="30" spans="2:17">
      <c r="B30" s="230">
        <f t="shared" si="2"/>
        <v>2036</v>
      </c>
      <c r="C30" s="231"/>
      <c r="D30" s="219">
        <f t="shared" si="24"/>
        <v>221.89</v>
      </c>
      <c r="E30" s="219">
        <f t="shared" si="24"/>
        <v>31.08</v>
      </c>
      <c r="F30" s="221">
        <f t="shared" si="0"/>
        <v>92.854835631120693</v>
      </c>
      <c r="G30" s="219">
        <f t="shared" si="25"/>
        <v>0</v>
      </c>
      <c r="H30" s="232">
        <f t="shared" si="25"/>
        <v>-3.86</v>
      </c>
      <c r="I30" s="221">
        <f t="shared" si="1"/>
        <v>88.994835631120694</v>
      </c>
      <c r="J30" s="221">
        <f t="shared" si="3"/>
        <v>242.45</v>
      </c>
      <c r="K30" s="219">
        <f t="shared" si="26"/>
        <v>0.95</v>
      </c>
      <c r="L30" s="210"/>
      <c r="P30" s="260"/>
    </row>
    <row r="31" spans="2:17">
      <c r="B31" s="230">
        <f t="shared" si="2"/>
        <v>2037</v>
      </c>
      <c r="C31" s="231"/>
      <c r="D31" s="219">
        <f t="shared" si="24"/>
        <v>227.28</v>
      </c>
      <c r="E31" s="219">
        <f t="shared" si="24"/>
        <v>31.83</v>
      </c>
      <c r="F31" s="221">
        <f t="shared" si="0"/>
        <v>95.108575959124352</v>
      </c>
      <c r="G31" s="219">
        <f t="shared" si="25"/>
        <v>0</v>
      </c>
      <c r="H31" s="232">
        <f t="shared" si="25"/>
        <v>-3.95</v>
      </c>
      <c r="I31" s="221">
        <f t="shared" si="1"/>
        <v>91.158575959124349</v>
      </c>
      <c r="J31" s="221">
        <f t="shared" si="3"/>
        <v>248.35</v>
      </c>
      <c r="K31" s="219">
        <f t="shared" si="26"/>
        <v>0.97</v>
      </c>
      <c r="L31" s="210"/>
      <c r="P31" s="260"/>
    </row>
    <row r="32" spans="2:17">
      <c r="B32" s="230">
        <f t="shared" si="2"/>
        <v>2038</v>
      </c>
      <c r="C32" s="231"/>
      <c r="D32" s="219">
        <f t="shared" si="24"/>
        <v>232.83</v>
      </c>
      <c r="E32" s="219">
        <f t="shared" si="24"/>
        <v>32.61</v>
      </c>
      <c r="F32" s="221">
        <f t="shared" si="0"/>
        <v>97.43205743734309</v>
      </c>
      <c r="G32" s="219">
        <f t="shared" si="25"/>
        <v>0</v>
      </c>
      <c r="H32" s="232">
        <f t="shared" si="25"/>
        <v>-4.05</v>
      </c>
      <c r="I32" s="221">
        <f t="shared" si="1"/>
        <v>93.382057437343093</v>
      </c>
      <c r="J32" s="221">
        <f t="shared" si="3"/>
        <v>254.41</v>
      </c>
      <c r="K32" s="219">
        <f t="shared" si="26"/>
        <v>0.99</v>
      </c>
      <c r="L32" s="210"/>
      <c r="P32" s="260"/>
    </row>
    <row r="33" spans="2:16">
      <c r="B33" s="230">
        <f t="shared" si="2"/>
        <v>2039</v>
      </c>
      <c r="C33" s="231"/>
      <c r="D33" s="219">
        <f t="shared" si="24"/>
        <v>238.53</v>
      </c>
      <c r="E33" s="219">
        <f t="shared" si="24"/>
        <v>33.409999999999997</v>
      </c>
      <c r="F33" s="221">
        <f t="shared" si="0"/>
        <v>99.81793889207006</v>
      </c>
      <c r="G33" s="219">
        <f t="shared" si="25"/>
        <v>0</v>
      </c>
      <c r="H33" s="232">
        <f t="shared" si="25"/>
        <v>-4.1500000000000004</v>
      </c>
      <c r="I33" s="221">
        <f t="shared" si="1"/>
        <v>95.667938892070055</v>
      </c>
      <c r="J33" s="221">
        <f t="shared" si="3"/>
        <v>260.63</v>
      </c>
      <c r="K33" s="219">
        <f t="shared" si="26"/>
        <v>1.01</v>
      </c>
      <c r="L33" s="210"/>
      <c r="P33" s="260"/>
    </row>
    <row r="34" spans="2:16">
      <c r="B34" s="230">
        <f t="shared" si="2"/>
        <v>2040</v>
      </c>
      <c r="C34" s="231"/>
      <c r="D34" s="219">
        <f t="shared" si="24"/>
        <v>244.36</v>
      </c>
      <c r="E34" s="219">
        <f t="shared" si="24"/>
        <v>34.229999999999997</v>
      </c>
      <c r="F34" s="221">
        <f t="shared" ref="F34:F36" si="27">(D34+E34)/(8.76*$C$63)</f>
        <v>102.25887914959846</v>
      </c>
      <c r="G34" s="219">
        <f t="shared" si="25"/>
        <v>0</v>
      </c>
      <c r="H34" s="232">
        <f t="shared" si="25"/>
        <v>-4.25</v>
      </c>
      <c r="I34" s="221">
        <f t="shared" si="1"/>
        <v>98.008879149598457</v>
      </c>
      <c r="J34" s="221">
        <f t="shared" si="3"/>
        <v>267.01</v>
      </c>
      <c r="K34" s="219">
        <f t="shared" si="26"/>
        <v>1.03</v>
      </c>
      <c r="L34" s="210"/>
      <c r="P34" s="260"/>
    </row>
    <row r="35" spans="2:16">
      <c r="B35" s="230">
        <f t="shared" si="2"/>
        <v>2041</v>
      </c>
      <c r="C35" s="231"/>
      <c r="D35" s="219">
        <f t="shared" si="24"/>
        <v>250.35</v>
      </c>
      <c r="E35" s="219">
        <f t="shared" si="24"/>
        <v>35.07</v>
      </c>
      <c r="F35" s="221">
        <f t="shared" si="27"/>
        <v>104.76588997048849</v>
      </c>
      <c r="G35" s="219">
        <f t="shared" si="25"/>
        <v>0</v>
      </c>
      <c r="H35" s="232">
        <f t="shared" si="25"/>
        <v>-4.3499999999999996</v>
      </c>
      <c r="I35" s="221">
        <f t="shared" si="1"/>
        <v>100.41588997048849</v>
      </c>
      <c r="J35" s="221">
        <f t="shared" si="3"/>
        <v>273.57</v>
      </c>
      <c r="K35" s="219">
        <f t="shared" si="26"/>
        <v>1.06</v>
      </c>
      <c r="L35" s="210"/>
      <c r="P35" s="260"/>
    </row>
    <row r="36" spans="2:16">
      <c r="B36" s="230">
        <f t="shared" si="2"/>
        <v>2042</v>
      </c>
      <c r="C36" s="231"/>
      <c r="D36" s="219">
        <f t="shared" si="24"/>
        <v>256.52</v>
      </c>
      <c r="E36" s="219">
        <f t="shared" si="24"/>
        <v>35.93</v>
      </c>
      <c r="F36" s="221">
        <f t="shared" si="27"/>
        <v>107.34631252844704</v>
      </c>
      <c r="G36" s="219">
        <f t="shared" si="25"/>
        <v>0</v>
      </c>
      <c r="H36" s="232">
        <f t="shared" si="25"/>
        <v>-4.46</v>
      </c>
      <c r="I36" s="221">
        <f t="shared" si="1"/>
        <v>102.88631252844705</v>
      </c>
      <c r="J36" s="221">
        <f t="shared" si="3"/>
        <v>280.3</v>
      </c>
      <c r="K36" s="219">
        <f t="shared" si="26"/>
        <v>1.0900000000000001</v>
      </c>
      <c r="L36" s="210"/>
      <c r="P36" s="260"/>
    </row>
    <row r="37" spans="2:16">
      <c r="B37" s="230"/>
      <c r="C37" s="223"/>
      <c r="D37" s="219"/>
      <c r="E37" s="219"/>
      <c r="F37" s="220"/>
      <c r="G37" s="219"/>
      <c r="H37" s="219"/>
      <c r="I37" s="221"/>
      <c r="J37" s="221"/>
      <c r="K37" s="233"/>
    </row>
    <row r="38" spans="2:16">
      <c r="B38" s="217"/>
      <c r="C38" s="223"/>
      <c r="D38" s="219"/>
      <c r="E38" s="219"/>
      <c r="F38" s="220"/>
      <c r="G38" s="219"/>
      <c r="H38" s="219"/>
      <c r="I38" s="221"/>
      <c r="J38" s="221"/>
      <c r="K38" s="233"/>
    </row>
    <row r="39" spans="2:16">
      <c r="B39" s="217"/>
      <c r="C39" s="223"/>
      <c r="D39" s="219"/>
      <c r="E39" s="219"/>
      <c r="F39" s="220"/>
      <c r="G39" s="219"/>
      <c r="H39" s="219"/>
      <c r="I39" s="221"/>
      <c r="J39" s="221"/>
      <c r="K39" s="233"/>
    </row>
    <row r="40" spans="2:16">
      <c r="B40" s="217"/>
      <c r="C40" s="223"/>
      <c r="D40" s="219"/>
      <c r="E40" s="219"/>
      <c r="F40" s="220"/>
      <c r="G40" s="219"/>
      <c r="H40" s="219"/>
      <c r="I40" s="221"/>
      <c r="J40" s="221"/>
      <c r="K40" s="233"/>
    </row>
    <row r="42" spans="2:16" ht="14.25">
      <c r="B42" s="234" t="s">
        <v>31</v>
      </c>
      <c r="C42" s="235"/>
      <c r="D42" s="235"/>
      <c r="E42" s="235"/>
      <c r="F42" s="235"/>
      <c r="G42" s="235"/>
      <c r="H42" s="235"/>
    </row>
    <row r="44" spans="2:16">
      <c r="B44" s="208" t="s">
        <v>112</v>
      </c>
      <c r="C44" s="236" t="s">
        <v>113</v>
      </c>
      <c r="D44" s="237" t="str">
        <f>'Table 3 200 MW (Wyo) 2033'!E68</f>
        <v xml:space="preserve">Plant Costs  - 2017 IRP - Table 6.1 &amp; 6.2 </v>
      </c>
    </row>
    <row r="45" spans="2:16">
      <c r="C45" s="236" t="str">
        <f>C7</f>
        <v>(a)</v>
      </c>
      <c r="D45" s="208" t="s">
        <v>114</v>
      </c>
    </row>
    <row r="46" spans="2:16">
      <c r="C46" s="236" t="str">
        <f>D7</f>
        <v>(b)</v>
      </c>
      <c r="D46" s="221" t="str">
        <f>"= "&amp;C7&amp;" x "&amp;C62</f>
        <v>= (a) x 0.0771567801772526</v>
      </c>
    </row>
    <row r="47" spans="2:16">
      <c r="C47" s="236" t="str">
        <f>F7</f>
        <v>(d)</v>
      </c>
      <c r="D47" s="221" t="str">
        <f>"= ("&amp;$D$7&amp;" + "&amp;$E$7&amp;") /  (8.76 x "&amp;TEXT(C63,"0.0%")&amp;")"</f>
        <v>= ((b) + (c)) /  (8.76 x 31.1%)</v>
      </c>
    </row>
    <row r="48" spans="2:16">
      <c r="C48" s="236" t="str">
        <f>I7</f>
        <v>(g)</v>
      </c>
      <c r="D48" s="221" t="str">
        <f>"= "&amp;$F$7&amp;" + "&amp;$H$7</f>
        <v>= (d) + (f)</v>
      </c>
    </row>
    <row r="49" spans="2:24">
      <c r="C49" s="236" t="str">
        <f>K7</f>
        <v>(h)</v>
      </c>
      <c r="D49" s="110" t="str">
        <f>D44</f>
        <v xml:space="preserve">Plant Costs  - 2017 IRP - Table 6.1 &amp; 6.2 </v>
      </c>
    </row>
    <row r="50" spans="2:24">
      <c r="C50" s="236"/>
      <c r="D50" s="221"/>
    </row>
    <row r="51" spans="2:24" ht="13.5" thickBot="1"/>
    <row r="52" spans="2:24" ht="13.5" thickBot="1">
      <c r="C52" s="58" t="str">
        <f>B2&amp;" - "&amp;B3</f>
        <v>2017 IRP Utah Solar Resource - 31% Capacity Factor</v>
      </c>
      <c r="D52" s="238"/>
      <c r="E52" s="238"/>
      <c r="F52" s="238"/>
      <c r="G52" s="238"/>
      <c r="H52" s="238"/>
      <c r="I52" s="239"/>
      <c r="J52" s="239"/>
      <c r="K52" s="240"/>
    </row>
    <row r="53" spans="2:24" ht="13.5" thickBot="1">
      <c r="C53" s="241" t="s">
        <v>115</v>
      </c>
      <c r="D53" s="242" t="s">
        <v>116</v>
      </c>
      <c r="E53" s="242"/>
      <c r="F53" s="242"/>
      <c r="G53" s="242"/>
      <c r="H53" s="243"/>
      <c r="I53" s="239"/>
      <c r="J53" s="239"/>
      <c r="K53" s="240"/>
    </row>
    <row r="55" spans="2:24">
      <c r="B55" s="110" t="s">
        <v>102</v>
      </c>
      <c r="C55" s="244">
        <v>1822.4072122157659</v>
      </c>
      <c r="D55" s="208" t="s">
        <v>114</v>
      </c>
      <c r="H55" s="208" t="s">
        <v>9</v>
      </c>
    </row>
    <row r="56" spans="2:24">
      <c r="B56" s="110" t="s">
        <v>102</v>
      </c>
      <c r="C56" s="245">
        <v>19.693557659779859</v>
      </c>
      <c r="D56" s="208" t="s">
        <v>117</v>
      </c>
      <c r="H56" s="208" t="s">
        <v>9</v>
      </c>
    </row>
    <row r="57" spans="2:24">
      <c r="B57" s="110" t="s">
        <v>102</v>
      </c>
      <c r="C57" s="250">
        <v>0.60299999999999998</v>
      </c>
      <c r="D57" s="208" t="s">
        <v>122</v>
      </c>
      <c r="H57" s="208" t="s">
        <v>119</v>
      </c>
    </row>
    <row r="58" spans="2:24">
      <c r="B58" s="110" t="s">
        <v>102</v>
      </c>
      <c r="C58" s="245">
        <v>0</v>
      </c>
      <c r="D58" s="208" t="s">
        <v>118</v>
      </c>
      <c r="H58" s="208" t="s">
        <v>119</v>
      </c>
      <c r="K58" s="210"/>
      <c r="L58" s="246"/>
      <c r="M58" s="68"/>
      <c r="N58" s="247" t="s">
        <v>126</v>
      </c>
      <c r="O58" s="68" t="s">
        <v>125</v>
      </c>
      <c r="P58" s="249" t="s">
        <v>127</v>
      </c>
      <c r="Q58" s="68"/>
      <c r="S58" s="210"/>
      <c r="T58" s="210"/>
      <c r="U58" s="210"/>
      <c r="V58" s="210"/>
      <c r="W58" s="210"/>
      <c r="X58" s="210"/>
    </row>
    <row r="59" spans="2:24">
      <c r="B59" s="110" t="s">
        <v>102</v>
      </c>
      <c r="C59" s="258">
        <f>P63</f>
        <v>-2.446131410134015</v>
      </c>
      <c r="D59" s="208" t="s">
        <v>120</v>
      </c>
      <c r="H59" s="208" t="s">
        <v>119</v>
      </c>
      <c r="K59" s="248"/>
      <c r="L59" s="248"/>
      <c r="M59" s="249"/>
      <c r="N59" s="248">
        <f>C55</f>
        <v>1822.4072122157659</v>
      </c>
      <c r="O59" s="268">
        <v>6.910504691716815E-2</v>
      </c>
      <c r="P59" s="262">
        <f>O59*N59/8760/$C$63*1000-O60*N60/8760/$C$63*1000</f>
        <v>-5.386049113925985</v>
      </c>
      <c r="Q59" s="269"/>
      <c r="R59" s="250"/>
      <c r="S59" s="210"/>
      <c r="T59" s="210"/>
      <c r="U59" s="210"/>
      <c r="V59" s="210"/>
      <c r="W59" s="210"/>
      <c r="X59" s="210"/>
    </row>
    <row r="60" spans="2:24">
      <c r="K60" s="248"/>
      <c r="L60" s="248"/>
      <c r="M60" s="248"/>
      <c r="N60" s="248">
        <f>N59</f>
        <v>1822.4072122157659</v>
      </c>
      <c r="O60" s="268">
        <v>7.7156780177252568E-2</v>
      </c>
      <c r="P60" s="210"/>
      <c r="Q60" s="269"/>
      <c r="R60" s="210"/>
      <c r="S60" s="210"/>
      <c r="T60" s="210"/>
      <c r="U60" s="210"/>
      <c r="V60" s="210"/>
      <c r="W60" s="210"/>
      <c r="X60" s="210"/>
    </row>
    <row r="61" spans="2:24">
      <c r="C61" s="252"/>
      <c r="K61" s="248"/>
      <c r="L61" s="248"/>
      <c r="M61" s="248"/>
      <c r="N61" s="255"/>
      <c r="O61" s="255"/>
      <c r="S61" s="210"/>
      <c r="T61" s="210"/>
      <c r="U61" s="210"/>
      <c r="V61" s="210"/>
      <c r="W61" s="210"/>
      <c r="X61" s="210"/>
    </row>
    <row r="62" spans="2:24">
      <c r="C62" s="253">
        <v>7.7156780177252568E-2</v>
      </c>
      <c r="D62" s="208" t="s">
        <v>54</v>
      </c>
      <c r="K62" s="254"/>
      <c r="L62" s="255"/>
      <c r="M62" s="255"/>
      <c r="N62" s="247" t="s">
        <v>126</v>
      </c>
      <c r="O62" s="68" t="s">
        <v>125</v>
      </c>
      <c r="P62" s="249" t="s">
        <v>128</v>
      </c>
    </row>
    <row r="63" spans="2:24">
      <c r="C63" s="259">
        <v>0.311</v>
      </c>
      <c r="D63" s="208" t="s">
        <v>55</v>
      </c>
      <c r="N63" s="248">
        <f>N59</f>
        <v>1822.4072122157659</v>
      </c>
      <c r="O63" s="270">
        <v>7.3499999999999996E-2</v>
      </c>
      <c r="P63" s="262">
        <f>O63*N63/8760/$C$63*1000-O64*N64/8760/$C$63*1000</f>
        <v>-2.446131410134015</v>
      </c>
      <c r="R63" s="271" t="s">
        <v>180</v>
      </c>
    </row>
    <row r="64" spans="2:24" ht="13.5" thickBot="1">
      <c r="D64" s="251"/>
      <c r="N64" s="248">
        <f>N59</f>
        <v>1822.4072122157659</v>
      </c>
      <c r="O64" s="268">
        <v>7.7156780177252568E-2</v>
      </c>
      <c r="P64" s="210"/>
    </row>
    <row r="65" spans="3:11" ht="13.5" thickBot="1">
      <c r="C65" s="54" t="str">
        <f>"Company Official Inflation Forecast Dated "&amp;TEXT('Table 4'!$G$5,"mmmm dd, yyyy")</f>
        <v>Company Official Inflation Forecast Dated March 31, 2017</v>
      </c>
      <c r="D65" s="238"/>
      <c r="E65" s="238"/>
      <c r="F65" s="238"/>
      <c r="G65" s="238"/>
      <c r="H65" s="238"/>
      <c r="I65" s="238"/>
      <c r="J65" s="238"/>
      <c r="K65" s="240"/>
    </row>
    <row r="66" spans="3:11">
      <c r="C66" s="135">
        <v>2017</v>
      </c>
      <c r="D66" s="57">
        <v>2.2092462442320437E-2</v>
      </c>
      <c r="E66" s="110"/>
      <c r="F66" s="135">
        <f>C74+1</f>
        <v>2026</v>
      </c>
      <c r="G66" s="57">
        <v>2.2944058791238842E-2</v>
      </c>
      <c r="H66" s="110"/>
      <c r="I66" s="135">
        <f>F74+1</f>
        <v>2035</v>
      </c>
      <c r="J66" s="135"/>
      <c r="K66" s="57">
        <v>2.4174683944208519E-2</v>
      </c>
    </row>
    <row r="67" spans="3:11">
      <c r="C67" s="135">
        <f t="shared" ref="C67:C74" si="28">C66+1</f>
        <v>2018</v>
      </c>
      <c r="D67" s="57">
        <v>2.1684070430924685E-2</v>
      </c>
      <c r="E67" s="110"/>
      <c r="F67" s="135">
        <f t="shared" ref="F67:F74" si="29">F66+1</f>
        <v>2027</v>
      </c>
      <c r="G67" s="57">
        <v>2.3164081218836952E-2</v>
      </c>
      <c r="H67" s="110"/>
      <c r="I67" s="135">
        <f t="shared" ref="I67:I74" si="30">I66+1</f>
        <v>2036</v>
      </c>
      <c r="J67" s="135"/>
      <c r="K67" s="57">
        <v>2.4311492116604327E-2</v>
      </c>
    </row>
    <row r="68" spans="3:11">
      <c r="C68" s="135">
        <f t="shared" si="28"/>
        <v>2019</v>
      </c>
      <c r="D68" s="57">
        <v>2.0023445288848141E-2</v>
      </c>
      <c r="E68" s="110"/>
      <c r="F68" s="135">
        <f t="shared" si="29"/>
        <v>2028</v>
      </c>
      <c r="G68" s="57">
        <v>2.3269517424980624E-2</v>
      </c>
      <c r="H68" s="110"/>
      <c r="I68" s="135">
        <f t="shared" si="30"/>
        <v>2037</v>
      </c>
      <c r="J68" s="135"/>
      <c r="K68" s="57">
        <v>2.4277391473133791E-2</v>
      </c>
    </row>
    <row r="69" spans="3:11">
      <c r="C69" s="135">
        <f t="shared" si="28"/>
        <v>2020</v>
      </c>
      <c r="D69" s="57">
        <v>2.1423649370385656E-2</v>
      </c>
      <c r="E69" s="110"/>
      <c r="F69" s="135">
        <f t="shared" si="29"/>
        <v>2029</v>
      </c>
      <c r="G69" s="57">
        <v>2.3660062349176059E-2</v>
      </c>
      <c r="H69" s="110"/>
      <c r="I69" s="135">
        <f t="shared" si="30"/>
        <v>2038</v>
      </c>
      <c r="J69" s="135"/>
      <c r="K69" s="57">
        <v>2.4418737348747444E-2</v>
      </c>
    </row>
    <row r="70" spans="3:11">
      <c r="C70" s="135">
        <f t="shared" si="28"/>
        <v>2021</v>
      </c>
      <c r="D70" s="57">
        <v>2.2444603435442634E-2</v>
      </c>
      <c r="E70" s="110"/>
      <c r="F70" s="135">
        <f t="shared" si="29"/>
        <v>2030</v>
      </c>
      <c r="G70" s="57">
        <v>2.3797996946838929E-2</v>
      </c>
      <c r="H70" s="110"/>
      <c r="I70" s="135">
        <f t="shared" si="30"/>
        <v>2039</v>
      </c>
      <c r="J70" s="135"/>
      <c r="K70" s="57">
        <v>2.4490791911648602E-2</v>
      </c>
    </row>
    <row r="71" spans="3:11">
      <c r="C71" s="135">
        <f t="shared" si="28"/>
        <v>2022</v>
      </c>
      <c r="D71" s="57">
        <v>2.2559296067847567E-2</v>
      </c>
      <c r="E71" s="110"/>
      <c r="F71" s="135">
        <f t="shared" si="29"/>
        <v>2031</v>
      </c>
      <c r="G71" s="57">
        <v>2.4014000123530499E-2</v>
      </c>
      <c r="H71" s="110"/>
      <c r="I71" s="135">
        <f t="shared" si="30"/>
        <v>2040</v>
      </c>
      <c r="J71" s="135"/>
      <c r="K71" s="57">
        <v>2.442458536688985E-2</v>
      </c>
    </row>
    <row r="72" spans="3:11" s="210" customFormat="1">
      <c r="C72" s="135">
        <f t="shared" si="28"/>
        <v>2023</v>
      </c>
      <c r="D72" s="57">
        <v>2.3031082544693549E-2</v>
      </c>
      <c r="E72" s="112"/>
      <c r="F72" s="135">
        <f t="shared" si="29"/>
        <v>2032</v>
      </c>
      <c r="G72" s="57">
        <v>2.4075090077113837E-2</v>
      </c>
      <c r="H72" s="112"/>
      <c r="I72" s="135">
        <f t="shared" si="30"/>
        <v>2041</v>
      </c>
      <c r="J72" s="135"/>
      <c r="K72" s="57">
        <v>2.4530694634797623E-2</v>
      </c>
    </row>
    <row r="73" spans="3:11" s="210" customFormat="1">
      <c r="C73" s="135">
        <f t="shared" si="28"/>
        <v>2024</v>
      </c>
      <c r="D73" s="57">
        <v>2.3134274986934988E-2</v>
      </c>
      <c r="E73" s="112"/>
      <c r="F73" s="135">
        <f t="shared" si="29"/>
        <v>2033</v>
      </c>
      <c r="G73" s="57">
        <v>2.4191075903759129E-2</v>
      </c>
      <c r="H73" s="112"/>
      <c r="I73" s="135">
        <f t="shared" si="30"/>
        <v>2042</v>
      </c>
      <c r="J73" s="135"/>
      <c r="K73" s="57">
        <v>2.4630996146588036E-2</v>
      </c>
    </row>
    <row r="74" spans="3:11" s="210" customFormat="1">
      <c r="C74" s="135">
        <f t="shared" si="28"/>
        <v>2025</v>
      </c>
      <c r="D74" s="57">
        <v>2.3159080336675242E-2</v>
      </c>
      <c r="E74" s="112"/>
      <c r="F74" s="135">
        <f t="shared" si="29"/>
        <v>2034</v>
      </c>
      <c r="G74" s="57">
        <v>2.4219456505286896E-2</v>
      </c>
      <c r="H74" s="112"/>
      <c r="I74" s="135">
        <f t="shared" si="30"/>
        <v>2043</v>
      </c>
      <c r="J74" s="135"/>
      <c r="K74" s="57">
        <v>2.4704209858992465E-2</v>
      </c>
    </row>
    <row r="75" spans="3:11" s="210" customFormat="1"/>
    <row r="76" spans="3:11" s="210" customFormat="1"/>
    <row r="93" spans="3:4">
      <c r="C93" s="247"/>
      <c r="D93" s="251"/>
    </row>
    <row r="94" spans="3:4">
      <c r="C94" s="247"/>
      <c r="D94" s="251"/>
    </row>
    <row r="95" spans="3:4">
      <c r="C95" s="247"/>
      <c r="D95" s="251"/>
    </row>
    <row r="96" spans="3:4">
      <c r="C96" s="247"/>
      <c r="D96" s="251"/>
    </row>
    <row r="97" spans="3:4">
      <c r="C97" s="247"/>
      <c r="D97" s="251"/>
    </row>
    <row r="98" spans="3:4">
      <c r="C98" s="247"/>
      <c r="D98" s="251"/>
    </row>
    <row r="99" spans="3:4">
      <c r="C99" s="247"/>
      <c r="D99" s="251"/>
    </row>
    <row r="100" spans="3:4">
      <c r="C100" s="247"/>
      <c r="D100" s="251"/>
    </row>
    <row r="101" spans="3:4">
      <c r="C101" s="247"/>
      <c r="D101" s="251"/>
    </row>
    <row r="102" spans="3:4">
      <c r="C102" s="247"/>
      <c r="D102" s="251"/>
    </row>
  </sheetData>
  <printOptions horizontalCentered="1"/>
  <pageMargins left="0.8" right="0.3" top="0.4" bottom="0.4" header="0.5" footer="0.2"/>
  <pageSetup scale="54" orientation="landscape" r:id="rId1"/>
  <headerFooter alignWithMargins="0"/>
  <rowBreaks count="1" manualBreakCount="1">
    <brk id="51" max="10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102"/>
  <sheetViews>
    <sheetView view="pageBreakPreview" zoomScale="60" zoomScaleNormal="100" workbookViewId="0">
      <selection activeCell="B3" sqref="B3"/>
    </sheetView>
  </sheetViews>
  <sheetFormatPr defaultColWidth="9.33203125" defaultRowHeight="12.75"/>
  <cols>
    <col min="1" max="1" width="1.5" style="208" customWidth="1"/>
    <col min="2" max="2" width="10.83203125" style="208" customWidth="1"/>
    <col min="3" max="3" width="14.1640625" style="208" customWidth="1"/>
    <col min="4" max="4" width="12.33203125" style="208" customWidth="1"/>
    <col min="5" max="5" width="9.1640625" style="208" customWidth="1"/>
    <col min="6" max="6" width="9.83203125" style="208" bestFit="1" customWidth="1"/>
    <col min="7" max="7" width="9.83203125" style="208" customWidth="1"/>
    <col min="8" max="8" width="10.5" style="208" customWidth="1"/>
    <col min="9" max="10" width="12.5" style="208" customWidth="1"/>
    <col min="11" max="11" width="11.6640625" style="208" customWidth="1"/>
    <col min="12" max="12" width="9.33203125" style="208"/>
    <col min="13" max="13" width="9.6640625" style="208" bestFit="1" customWidth="1"/>
    <col min="14" max="15" width="17" style="208" customWidth="1"/>
    <col min="16" max="16" width="9.33203125" style="208" customWidth="1"/>
    <col min="17" max="16384" width="9.33203125" style="208"/>
  </cols>
  <sheetData>
    <row r="1" spans="2:18" ht="15.75">
      <c r="B1" s="206" t="s">
        <v>108</v>
      </c>
      <c r="C1" s="207"/>
      <c r="D1" s="207"/>
      <c r="E1" s="207"/>
      <c r="F1" s="207"/>
      <c r="G1" s="207"/>
      <c r="H1" s="207"/>
      <c r="I1" s="207"/>
      <c r="J1" s="207"/>
    </row>
    <row r="2" spans="2:18" ht="15.75">
      <c r="B2" s="206" t="s">
        <v>181</v>
      </c>
      <c r="C2" s="207"/>
      <c r="D2" s="207"/>
      <c r="E2" s="207"/>
      <c r="F2" s="207"/>
      <c r="G2" s="207"/>
      <c r="H2" s="207"/>
      <c r="I2" s="207"/>
      <c r="J2" s="207"/>
    </row>
    <row r="3" spans="2:18" ht="15.75">
      <c r="B3" s="206" t="str">
        <f>TEXT($C$63,"0%")&amp;" Capacity Factor"</f>
        <v>25% Capacity Factor</v>
      </c>
      <c r="C3" s="207"/>
      <c r="D3" s="207"/>
      <c r="E3" s="207"/>
      <c r="F3" s="207"/>
      <c r="G3" s="207"/>
      <c r="H3" s="207"/>
      <c r="I3" s="207"/>
      <c r="J3" s="207"/>
    </row>
    <row r="4" spans="2:18">
      <c r="B4" s="209"/>
      <c r="C4" s="209"/>
      <c r="D4" s="209"/>
      <c r="E4" s="209"/>
      <c r="F4" s="209"/>
      <c r="G4" s="209"/>
      <c r="H4" s="209"/>
      <c r="I4" s="210"/>
      <c r="J4" s="210"/>
      <c r="K4" s="210"/>
    </row>
    <row r="5" spans="2:18" ht="51.75" customHeight="1">
      <c r="B5" s="211" t="s">
        <v>0</v>
      </c>
      <c r="C5" s="212" t="s">
        <v>10</v>
      </c>
      <c r="D5" s="212" t="s">
        <v>11</v>
      </c>
      <c r="E5" s="212" t="s">
        <v>12</v>
      </c>
      <c r="F5" s="212" t="s">
        <v>109</v>
      </c>
      <c r="G5" s="19" t="s">
        <v>13</v>
      </c>
      <c r="H5" s="212" t="s">
        <v>110</v>
      </c>
      <c r="I5" s="212" t="s">
        <v>123</v>
      </c>
      <c r="J5" s="19" t="s">
        <v>73</v>
      </c>
      <c r="K5" s="212" t="s">
        <v>111</v>
      </c>
      <c r="P5" s="212"/>
    </row>
    <row r="6" spans="2:18" ht="24" customHeight="1">
      <c r="B6" s="213"/>
      <c r="C6" s="214" t="s">
        <v>8</v>
      </c>
      <c r="D6" s="215" t="s">
        <v>9</v>
      </c>
      <c r="E6" s="215" t="s">
        <v>9</v>
      </c>
      <c r="F6" s="214" t="s">
        <v>39</v>
      </c>
      <c r="G6" s="22" t="s">
        <v>39</v>
      </c>
      <c r="H6" s="214" t="s">
        <v>39</v>
      </c>
      <c r="I6" s="214" t="s">
        <v>39</v>
      </c>
      <c r="J6" s="23" t="s">
        <v>9</v>
      </c>
      <c r="K6" s="214" t="s">
        <v>39</v>
      </c>
    </row>
    <row r="7" spans="2:18">
      <c r="C7" s="216" t="s">
        <v>1</v>
      </c>
      <c r="D7" s="216" t="s">
        <v>2</v>
      </c>
      <c r="E7" s="216" t="s">
        <v>3</v>
      </c>
      <c r="F7" s="216" t="s">
        <v>4</v>
      </c>
      <c r="G7" s="216" t="s">
        <v>5</v>
      </c>
      <c r="H7" s="216" t="s">
        <v>7</v>
      </c>
      <c r="I7" s="216" t="s">
        <v>28</v>
      </c>
      <c r="J7" s="216" t="s">
        <v>29</v>
      </c>
      <c r="K7" s="216" t="s">
        <v>29</v>
      </c>
    </row>
    <row r="8" spans="2:18" ht="6" customHeight="1">
      <c r="K8" s="210"/>
    </row>
    <row r="9" spans="2:18" ht="15.75">
      <c r="B9" s="60" t="str">
        <f>C52</f>
        <v>2017 IRP Yakima Solar Resource - 25% Capacity Factor</v>
      </c>
      <c r="C9" s="210"/>
      <c r="E9" s="210"/>
      <c r="F9" s="210"/>
      <c r="G9" s="210"/>
      <c r="H9" s="210"/>
      <c r="I9" s="210"/>
      <c r="J9" s="210"/>
      <c r="K9" s="210"/>
    </row>
    <row r="10" spans="2:18">
      <c r="B10" s="217">
        <v>2016</v>
      </c>
      <c r="C10" s="218">
        <f>C55</f>
        <v>1761.8947998896474</v>
      </c>
      <c r="D10" s="219">
        <f>C10*$C$62</f>
        <v>135.94212977052993</v>
      </c>
      <c r="E10" s="219">
        <f>C56</f>
        <v>18.739825346529312</v>
      </c>
      <c r="F10" s="220">
        <f t="shared" ref="F10:F36" si="0">(D10+E10)/(8.76*$C$63)</f>
        <v>70.914688487768075</v>
      </c>
      <c r="G10" s="220">
        <f>C58</f>
        <v>0</v>
      </c>
      <c r="H10" s="219">
        <f>C59</f>
        <v>-2.9537611535827537</v>
      </c>
      <c r="I10" s="221">
        <f t="shared" ref="I10:I36" si="1">F10+H10+G10</f>
        <v>67.960927334185328</v>
      </c>
      <c r="J10" s="221">
        <f>ROUND(I10*$C$63*8.76,2)</f>
        <v>148.24</v>
      </c>
      <c r="K10" s="219">
        <f>$C$57</f>
        <v>0.60299999999999998</v>
      </c>
      <c r="N10" s="222"/>
      <c r="P10" s="260"/>
    </row>
    <row r="11" spans="2:18">
      <c r="B11" s="217">
        <f t="shared" ref="B11:B36" si="2">B10+1</f>
        <v>2017</v>
      </c>
      <c r="C11" s="223"/>
      <c r="D11" s="219">
        <f t="shared" ref="D11:D19" si="3">ROUND(D10*(1+$D66),2)</f>
        <v>138.94999999999999</v>
      </c>
      <c r="E11" s="219">
        <f t="shared" ref="E11:E19" si="4">ROUND(E10*(1+$D66),2)</f>
        <v>19.149999999999999</v>
      </c>
      <c r="F11" s="220">
        <f t="shared" si="0"/>
        <v>72.481707652527916</v>
      </c>
      <c r="G11" s="219">
        <f t="shared" ref="G11:G19" si="5">ROUND(G10*(1+$D66),2)</f>
        <v>0</v>
      </c>
      <c r="H11" s="219">
        <f t="shared" ref="H11:H19" si="6">ROUND(H10*(1+$D66),2)</f>
        <v>-3.02</v>
      </c>
      <c r="I11" s="221">
        <f t="shared" si="1"/>
        <v>69.46170765252792</v>
      </c>
      <c r="J11" s="221">
        <f t="shared" ref="J11:J36" si="7">ROUND(I11*$C$63*8.76,2)</f>
        <v>151.51</v>
      </c>
      <c r="K11" s="219">
        <f t="shared" ref="K11:K19" si="8">ROUND(K10*(1+$D66),2)</f>
        <v>0.62</v>
      </c>
      <c r="N11" s="222"/>
      <c r="P11" s="260"/>
    </row>
    <row r="12" spans="2:18">
      <c r="B12" s="230">
        <f t="shared" si="2"/>
        <v>2018</v>
      </c>
      <c r="C12" s="231"/>
      <c r="D12" s="219">
        <f t="shared" si="3"/>
        <v>141.96</v>
      </c>
      <c r="E12" s="219">
        <f t="shared" si="4"/>
        <v>19.57</v>
      </c>
      <c r="F12" s="221">
        <f t="shared" si="0"/>
        <v>74.054207698373403</v>
      </c>
      <c r="G12" s="219">
        <f t="shared" si="5"/>
        <v>0</v>
      </c>
      <c r="H12" s="232">
        <f t="shared" si="6"/>
        <v>-3.09</v>
      </c>
      <c r="I12" s="221">
        <f t="shared" si="1"/>
        <v>70.9642076983734</v>
      </c>
      <c r="J12" s="221">
        <f t="shared" si="7"/>
        <v>154.79</v>
      </c>
      <c r="K12" s="219">
        <f t="shared" si="8"/>
        <v>0.63</v>
      </c>
      <c r="L12" s="210"/>
      <c r="N12" s="222"/>
      <c r="P12" s="260"/>
    </row>
    <row r="13" spans="2:18">
      <c r="B13" s="230">
        <f t="shared" si="2"/>
        <v>2019</v>
      </c>
      <c r="C13" s="231"/>
      <c r="D13" s="219">
        <f t="shared" si="3"/>
        <v>144.80000000000001</v>
      </c>
      <c r="E13" s="219">
        <f t="shared" si="4"/>
        <v>19.96</v>
      </c>
      <c r="F13" s="221">
        <f t="shared" si="0"/>
        <v>75.535016779446565</v>
      </c>
      <c r="G13" s="219">
        <f t="shared" si="5"/>
        <v>0</v>
      </c>
      <c r="H13" s="232">
        <f t="shared" si="6"/>
        <v>-3.15</v>
      </c>
      <c r="I13" s="221">
        <f t="shared" si="1"/>
        <v>72.385016779446559</v>
      </c>
      <c r="J13" s="221">
        <f t="shared" si="7"/>
        <v>157.88999999999999</v>
      </c>
      <c r="K13" s="219">
        <f t="shared" si="8"/>
        <v>0.64</v>
      </c>
      <c r="L13" s="210"/>
      <c r="N13" s="222"/>
      <c r="P13" s="260"/>
    </row>
    <row r="14" spans="2:18">
      <c r="B14" s="230">
        <f t="shared" si="2"/>
        <v>2020</v>
      </c>
      <c r="C14" s="231"/>
      <c r="D14" s="219">
        <f t="shared" si="3"/>
        <v>147.9</v>
      </c>
      <c r="E14" s="219">
        <f t="shared" si="4"/>
        <v>20.39</v>
      </c>
      <c r="F14" s="221">
        <f t="shared" si="0"/>
        <v>77.153362307678222</v>
      </c>
      <c r="G14" s="219">
        <f t="shared" si="5"/>
        <v>0</v>
      </c>
      <c r="H14" s="232">
        <f t="shared" si="6"/>
        <v>-3.22</v>
      </c>
      <c r="I14" s="221">
        <f t="shared" si="1"/>
        <v>73.933362307678223</v>
      </c>
      <c r="J14" s="221">
        <f t="shared" si="7"/>
        <v>161.27000000000001</v>
      </c>
      <c r="K14" s="219">
        <f t="shared" si="8"/>
        <v>0.65</v>
      </c>
      <c r="L14" s="210"/>
      <c r="N14" s="222"/>
      <c r="O14" s="227"/>
      <c r="P14" s="260"/>
      <c r="Q14" s="228"/>
      <c r="R14" s="229"/>
    </row>
    <row r="15" spans="2:18">
      <c r="B15" s="230">
        <f t="shared" si="2"/>
        <v>2021</v>
      </c>
      <c r="C15" s="231"/>
      <c r="D15" s="219">
        <f t="shared" si="3"/>
        <v>151.22</v>
      </c>
      <c r="E15" s="219">
        <f t="shared" si="4"/>
        <v>20.85</v>
      </c>
      <c r="F15" s="221">
        <f t="shared" si="0"/>
        <v>78.886321541875262</v>
      </c>
      <c r="G15" s="219">
        <f t="shared" si="5"/>
        <v>0</v>
      </c>
      <c r="H15" s="232">
        <f t="shared" si="6"/>
        <v>-3.29</v>
      </c>
      <c r="I15" s="221">
        <f t="shared" si="1"/>
        <v>75.596321541875255</v>
      </c>
      <c r="J15" s="221">
        <f t="shared" si="7"/>
        <v>164.89</v>
      </c>
      <c r="K15" s="219">
        <f t="shared" si="8"/>
        <v>0.66</v>
      </c>
      <c r="L15" s="210"/>
      <c r="N15" s="228"/>
      <c r="O15" s="228"/>
      <c r="P15" s="260"/>
      <c r="Q15" s="228"/>
      <c r="R15" s="229"/>
    </row>
    <row r="16" spans="2:18">
      <c r="B16" s="230">
        <f t="shared" si="2"/>
        <v>2022</v>
      </c>
      <c r="C16" s="231"/>
      <c r="D16" s="219">
        <f t="shared" si="3"/>
        <v>154.63</v>
      </c>
      <c r="E16" s="219">
        <f t="shared" si="4"/>
        <v>21.32</v>
      </c>
      <c r="F16" s="221">
        <f t="shared" si="0"/>
        <v>80.665126258458486</v>
      </c>
      <c r="G16" s="219">
        <f t="shared" si="5"/>
        <v>0</v>
      </c>
      <c r="H16" s="232">
        <f t="shared" si="6"/>
        <v>-3.36</v>
      </c>
      <c r="I16" s="221">
        <f t="shared" si="1"/>
        <v>77.305126258458486</v>
      </c>
      <c r="J16" s="221">
        <f t="shared" si="7"/>
        <v>168.62</v>
      </c>
      <c r="K16" s="219">
        <f t="shared" si="8"/>
        <v>0.67</v>
      </c>
      <c r="L16" s="210"/>
      <c r="N16" s="222"/>
      <c r="P16" s="260"/>
    </row>
    <row r="17" spans="2:17">
      <c r="B17" s="230">
        <f t="shared" si="2"/>
        <v>2023</v>
      </c>
      <c r="C17" s="231"/>
      <c r="D17" s="219">
        <f t="shared" si="3"/>
        <v>158.19</v>
      </c>
      <c r="E17" s="219">
        <f t="shared" si="4"/>
        <v>21.81</v>
      </c>
      <c r="F17" s="221">
        <f t="shared" si="0"/>
        <v>82.521868295098201</v>
      </c>
      <c r="G17" s="219">
        <f t="shared" si="5"/>
        <v>0</v>
      </c>
      <c r="H17" s="232">
        <f t="shared" si="6"/>
        <v>-3.44</v>
      </c>
      <c r="I17" s="221">
        <f t="shared" si="1"/>
        <v>79.081868295098204</v>
      </c>
      <c r="J17" s="221">
        <f t="shared" si="7"/>
        <v>172.5</v>
      </c>
      <c r="K17" s="219">
        <f t="shared" si="8"/>
        <v>0.69</v>
      </c>
      <c r="L17" s="210"/>
      <c r="N17" s="222"/>
      <c r="O17" s="227"/>
      <c r="P17" s="260"/>
    </row>
    <row r="18" spans="2:17">
      <c r="B18" s="230">
        <f t="shared" si="2"/>
        <v>2024</v>
      </c>
      <c r="C18" s="231"/>
      <c r="D18" s="219">
        <f t="shared" si="3"/>
        <v>161.85</v>
      </c>
      <c r="E18" s="219">
        <f t="shared" si="4"/>
        <v>22.31</v>
      </c>
      <c r="F18" s="221">
        <f t="shared" si="0"/>
        <v>84.429040362362699</v>
      </c>
      <c r="G18" s="219">
        <f t="shared" si="5"/>
        <v>0</v>
      </c>
      <c r="H18" s="232">
        <f t="shared" si="6"/>
        <v>-3.52</v>
      </c>
      <c r="I18" s="221">
        <f t="shared" si="1"/>
        <v>80.909040362362703</v>
      </c>
      <c r="J18" s="221">
        <f t="shared" si="7"/>
        <v>176.48</v>
      </c>
      <c r="K18" s="219">
        <f t="shared" si="8"/>
        <v>0.71</v>
      </c>
      <c r="L18" s="210"/>
      <c r="P18" s="260"/>
    </row>
    <row r="19" spans="2:17">
      <c r="B19" s="230">
        <f t="shared" si="2"/>
        <v>2025</v>
      </c>
      <c r="C19" s="231"/>
      <c r="D19" s="219">
        <f t="shared" si="3"/>
        <v>165.6</v>
      </c>
      <c r="E19" s="219">
        <f t="shared" si="4"/>
        <v>22.83</v>
      </c>
      <c r="F19" s="221">
        <f t="shared" si="0"/>
        <v>86.386642460251977</v>
      </c>
      <c r="G19" s="219">
        <f t="shared" si="5"/>
        <v>0</v>
      </c>
      <c r="H19" s="232">
        <f t="shared" si="6"/>
        <v>-3.6</v>
      </c>
      <c r="I19" s="221">
        <f t="shared" si="1"/>
        <v>82.786642460251983</v>
      </c>
      <c r="J19" s="221">
        <f t="shared" si="7"/>
        <v>180.58</v>
      </c>
      <c r="K19" s="219">
        <f t="shared" si="8"/>
        <v>0.73</v>
      </c>
      <c r="L19" s="210"/>
      <c r="P19" s="260"/>
    </row>
    <row r="20" spans="2:17">
      <c r="B20" s="230">
        <f t="shared" si="2"/>
        <v>2026</v>
      </c>
      <c r="C20" s="231"/>
      <c r="D20" s="219">
        <f t="shared" ref="D20:D28" si="9">ROUND(D19*(1+$G66),2)</f>
        <v>169.4</v>
      </c>
      <c r="E20" s="219">
        <f t="shared" ref="E20:E28" si="10">ROUND(E19*(1+$G66),2)</f>
        <v>23.35</v>
      </c>
      <c r="F20" s="221">
        <f t="shared" si="0"/>
        <v>88.367167299334326</v>
      </c>
      <c r="G20" s="219">
        <f t="shared" ref="G20:G28" si="11">ROUND(G19*(1+$G66),2)</f>
        <v>0</v>
      </c>
      <c r="H20" s="232">
        <f t="shared" ref="H20:H28" si="12">ROUND(H19*(1+$G66),2)</f>
        <v>-3.68</v>
      </c>
      <c r="I20" s="221">
        <f t="shared" si="1"/>
        <v>84.68716729933432</v>
      </c>
      <c r="J20" s="221">
        <f t="shared" si="7"/>
        <v>184.72</v>
      </c>
      <c r="K20" s="219">
        <f t="shared" ref="K20:K28" si="13">ROUND(K19*(1+$G66),2)</f>
        <v>0.75</v>
      </c>
      <c r="L20" s="210"/>
      <c r="P20" s="260"/>
      <c r="Q20" s="261"/>
    </row>
    <row r="21" spans="2:17">
      <c r="B21" s="230">
        <f t="shared" si="2"/>
        <v>2027</v>
      </c>
      <c r="C21" s="231"/>
      <c r="D21" s="219">
        <f t="shared" si="9"/>
        <v>173.32</v>
      </c>
      <c r="E21" s="219">
        <f t="shared" si="10"/>
        <v>23.89</v>
      </c>
      <c r="F21" s="221">
        <f t="shared" si="0"/>
        <v>90.411875813757305</v>
      </c>
      <c r="G21" s="219">
        <f t="shared" si="11"/>
        <v>0</v>
      </c>
      <c r="H21" s="232">
        <f t="shared" si="12"/>
        <v>-3.77</v>
      </c>
      <c r="I21" s="221">
        <f t="shared" si="1"/>
        <v>86.641875813757309</v>
      </c>
      <c r="J21" s="221">
        <f t="shared" si="7"/>
        <v>188.99</v>
      </c>
      <c r="K21" s="219">
        <f t="shared" si="13"/>
        <v>0.77</v>
      </c>
      <c r="L21" s="210"/>
      <c r="P21" s="260"/>
    </row>
    <row r="22" spans="2:17">
      <c r="B22" s="230">
        <f t="shared" si="2"/>
        <v>2028</v>
      </c>
      <c r="C22" s="231"/>
      <c r="D22" s="225">
        <f t="shared" si="9"/>
        <v>177.35</v>
      </c>
      <c r="E22" s="225">
        <f t="shared" si="10"/>
        <v>24.45</v>
      </c>
      <c r="F22" s="226">
        <f t="shared" si="0"/>
        <v>92.516183455282317</v>
      </c>
      <c r="G22" s="225">
        <f t="shared" si="11"/>
        <v>0</v>
      </c>
      <c r="H22" s="225">
        <f t="shared" si="12"/>
        <v>-3.86</v>
      </c>
      <c r="I22" s="226">
        <f t="shared" si="1"/>
        <v>88.656183455282317</v>
      </c>
      <c r="J22" s="226">
        <f t="shared" si="7"/>
        <v>193.38</v>
      </c>
      <c r="K22" s="225">
        <f t="shared" si="13"/>
        <v>0.79</v>
      </c>
      <c r="L22" s="210"/>
      <c r="P22" s="260"/>
    </row>
    <row r="23" spans="2:17">
      <c r="B23" s="230">
        <f t="shared" si="2"/>
        <v>2029</v>
      </c>
      <c r="C23" s="231"/>
      <c r="D23" s="219">
        <f t="shared" si="9"/>
        <v>181.55</v>
      </c>
      <c r="E23" s="219">
        <f t="shared" si="10"/>
        <v>25.03</v>
      </c>
      <c r="F23" s="221">
        <f t="shared" si="0"/>
        <v>94.707597513341042</v>
      </c>
      <c r="G23" s="219">
        <f t="shared" si="11"/>
        <v>0</v>
      </c>
      <c r="H23" s="232">
        <f t="shared" si="12"/>
        <v>-3.95</v>
      </c>
      <c r="I23" s="221">
        <f t="shared" si="1"/>
        <v>90.75759751334104</v>
      </c>
      <c r="J23" s="221">
        <f t="shared" si="7"/>
        <v>197.96</v>
      </c>
      <c r="K23" s="219">
        <f t="shared" si="13"/>
        <v>0.81</v>
      </c>
      <c r="L23" s="210"/>
      <c r="P23" s="260"/>
    </row>
    <row r="24" spans="2:17">
      <c r="B24" s="230">
        <f t="shared" si="2"/>
        <v>2030</v>
      </c>
      <c r="C24" s="231"/>
      <c r="D24" s="219">
        <f t="shared" si="9"/>
        <v>185.87</v>
      </c>
      <c r="E24" s="219">
        <f t="shared" si="10"/>
        <v>25.63</v>
      </c>
      <c r="F24" s="221">
        <f t="shared" si="0"/>
        <v>96.963195246740398</v>
      </c>
      <c r="G24" s="219">
        <f t="shared" si="11"/>
        <v>0</v>
      </c>
      <c r="H24" s="232">
        <f t="shared" si="12"/>
        <v>-4.04</v>
      </c>
      <c r="I24" s="221">
        <f t="shared" si="1"/>
        <v>92.923195246740391</v>
      </c>
      <c r="J24" s="221">
        <f t="shared" si="7"/>
        <v>202.69</v>
      </c>
      <c r="K24" s="219">
        <f t="shared" si="13"/>
        <v>0.83</v>
      </c>
      <c r="L24" s="210"/>
      <c r="P24" s="260"/>
    </row>
    <row r="25" spans="2:17">
      <c r="B25" s="230">
        <f t="shared" si="2"/>
        <v>2031</v>
      </c>
      <c r="C25" s="231"/>
      <c r="D25" s="219">
        <f t="shared" si="9"/>
        <v>190.33</v>
      </c>
      <c r="E25" s="219">
        <f t="shared" si="10"/>
        <v>26.25</v>
      </c>
      <c r="F25" s="221">
        <f t="shared" si="0"/>
        <v>99.292145751957619</v>
      </c>
      <c r="G25" s="219">
        <f t="shared" si="11"/>
        <v>0</v>
      </c>
      <c r="H25" s="232">
        <f t="shared" si="12"/>
        <v>-4.1399999999999997</v>
      </c>
      <c r="I25" s="221">
        <f t="shared" si="1"/>
        <v>95.152145751957619</v>
      </c>
      <c r="J25" s="221">
        <f t="shared" si="7"/>
        <v>207.55</v>
      </c>
      <c r="K25" s="219">
        <f t="shared" si="13"/>
        <v>0.85</v>
      </c>
      <c r="L25" s="210"/>
      <c r="P25" s="260"/>
    </row>
    <row r="26" spans="2:17">
      <c r="B26" s="230">
        <f t="shared" si="2"/>
        <v>2032</v>
      </c>
      <c r="C26" s="231"/>
      <c r="D26" s="219">
        <f t="shared" si="9"/>
        <v>194.91</v>
      </c>
      <c r="E26" s="219">
        <f t="shared" si="10"/>
        <v>26.88</v>
      </c>
      <c r="F26" s="221">
        <f t="shared" si="0"/>
        <v>101.68069538427683</v>
      </c>
      <c r="G26" s="219">
        <f t="shared" si="11"/>
        <v>0</v>
      </c>
      <c r="H26" s="232">
        <f t="shared" si="12"/>
        <v>-4.24</v>
      </c>
      <c r="I26" s="221">
        <f t="shared" si="1"/>
        <v>97.440695384276836</v>
      </c>
      <c r="J26" s="221">
        <f t="shared" si="7"/>
        <v>212.54</v>
      </c>
      <c r="K26" s="219">
        <f t="shared" si="13"/>
        <v>0.87</v>
      </c>
      <c r="L26" s="210"/>
      <c r="P26" s="260"/>
    </row>
    <row r="27" spans="2:17">
      <c r="B27" s="230">
        <f t="shared" si="2"/>
        <v>2033</v>
      </c>
      <c r="C27" s="231"/>
      <c r="D27" s="219">
        <f t="shared" si="9"/>
        <v>199.63</v>
      </c>
      <c r="E27" s="219">
        <f t="shared" si="10"/>
        <v>27.53</v>
      </c>
      <c r="F27" s="221">
        <f t="shared" si="0"/>
        <v>104.14259778841394</v>
      </c>
      <c r="G27" s="219">
        <f t="shared" si="11"/>
        <v>0</v>
      </c>
      <c r="H27" s="232">
        <f t="shared" si="12"/>
        <v>-4.34</v>
      </c>
      <c r="I27" s="221">
        <f t="shared" si="1"/>
        <v>99.802597788413934</v>
      </c>
      <c r="J27" s="221">
        <f t="shared" si="7"/>
        <v>217.69</v>
      </c>
      <c r="K27" s="219">
        <f t="shared" si="13"/>
        <v>0.89</v>
      </c>
      <c r="L27" s="210"/>
      <c r="P27" s="260"/>
    </row>
    <row r="28" spans="2:17">
      <c r="B28" s="230">
        <f t="shared" si="2"/>
        <v>2034</v>
      </c>
      <c r="C28" s="231"/>
      <c r="D28" s="219">
        <f t="shared" si="9"/>
        <v>204.46</v>
      </c>
      <c r="E28" s="219">
        <f t="shared" si="10"/>
        <v>28.2</v>
      </c>
      <c r="F28" s="221">
        <f t="shared" si="0"/>
        <v>106.66409931965305</v>
      </c>
      <c r="G28" s="219">
        <f t="shared" si="11"/>
        <v>0</v>
      </c>
      <c r="H28" s="232">
        <f t="shared" si="12"/>
        <v>-4.45</v>
      </c>
      <c r="I28" s="221">
        <f t="shared" si="1"/>
        <v>102.21409931965304</v>
      </c>
      <c r="J28" s="221">
        <f t="shared" si="7"/>
        <v>222.95</v>
      </c>
      <c r="K28" s="219">
        <f t="shared" si="13"/>
        <v>0.91</v>
      </c>
      <c r="L28" s="210"/>
      <c r="P28" s="260"/>
    </row>
    <row r="29" spans="2:17">
      <c r="B29" s="230">
        <f t="shared" si="2"/>
        <v>2035</v>
      </c>
      <c r="C29" s="231"/>
      <c r="D29" s="219">
        <f t="shared" ref="D29:E36" si="14">ROUND(D28*(1+$K66),2)</f>
        <v>209.4</v>
      </c>
      <c r="E29" s="219">
        <f t="shared" si="14"/>
        <v>28.88</v>
      </c>
      <c r="F29" s="221">
        <f t="shared" si="0"/>
        <v>109.24061542975556</v>
      </c>
      <c r="G29" s="219">
        <f t="shared" ref="G29:H36" si="15">ROUND(G28*(1+$K66),2)</f>
        <v>0</v>
      </c>
      <c r="H29" s="232">
        <f t="shared" si="15"/>
        <v>-4.5599999999999996</v>
      </c>
      <c r="I29" s="221">
        <f t="shared" si="1"/>
        <v>104.68061542975556</v>
      </c>
      <c r="J29" s="221">
        <f t="shared" si="7"/>
        <v>228.33</v>
      </c>
      <c r="K29" s="219">
        <f>ROUND(K28*(1+$K66),2)</f>
        <v>0.93</v>
      </c>
      <c r="L29" s="210"/>
      <c r="P29" s="260"/>
    </row>
    <row r="30" spans="2:17">
      <c r="B30" s="230">
        <f t="shared" si="2"/>
        <v>2036</v>
      </c>
      <c r="C30" s="231"/>
      <c r="D30" s="219">
        <f t="shared" si="14"/>
        <v>214.49</v>
      </c>
      <c r="E30" s="219">
        <f t="shared" si="14"/>
        <v>29.58</v>
      </c>
      <c r="F30" s="221">
        <f t="shared" si="0"/>
        <v>111.89506885991455</v>
      </c>
      <c r="G30" s="219">
        <f t="shared" si="15"/>
        <v>0</v>
      </c>
      <c r="H30" s="232">
        <f t="shared" si="15"/>
        <v>-4.67</v>
      </c>
      <c r="I30" s="221">
        <f t="shared" si="1"/>
        <v>107.22506885991454</v>
      </c>
      <c r="J30" s="221">
        <f t="shared" si="7"/>
        <v>233.88</v>
      </c>
      <c r="K30" s="219">
        <f t="shared" ref="K30:K36" si="16">ROUND(K29*(1+$K67),2)</f>
        <v>0.95</v>
      </c>
      <c r="L30" s="210"/>
      <c r="P30" s="260"/>
    </row>
    <row r="31" spans="2:17">
      <c r="B31" s="230">
        <f t="shared" si="2"/>
        <v>2037</v>
      </c>
      <c r="C31" s="231"/>
      <c r="D31" s="219">
        <f t="shared" si="14"/>
        <v>219.7</v>
      </c>
      <c r="E31" s="219">
        <f t="shared" si="14"/>
        <v>30.3</v>
      </c>
      <c r="F31" s="221">
        <f t="shared" si="0"/>
        <v>114.61370596541417</v>
      </c>
      <c r="G31" s="219">
        <f t="shared" si="15"/>
        <v>0</v>
      </c>
      <c r="H31" s="232">
        <f t="shared" si="15"/>
        <v>-4.78</v>
      </c>
      <c r="I31" s="221">
        <f t="shared" si="1"/>
        <v>109.83370596541417</v>
      </c>
      <c r="J31" s="221">
        <f t="shared" si="7"/>
        <v>239.57</v>
      </c>
      <c r="K31" s="219">
        <f t="shared" si="16"/>
        <v>0.97</v>
      </c>
      <c r="L31" s="210"/>
      <c r="P31" s="260"/>
    </row>
    <row r="32" spans="2:17">
      <c r="B32" s="230">
        <f t="shared" si="2"/>
        <v>2038</v>
      </c>
      <c r="C32" s="231"/>
      <c r="D32" s="219">
        <f t="shared" si="14"/>
        <v>225.06</v>
      </c>
      <c r="E32" s="219">
        <f t="shared" si="14"/>
        <v>31.04</v>
      </c>
      <c r="F32" s="221">
        <f t="shared" si="0"/>
        <v>117.41028039097029</v>
      </c>
      <c r="G32" s="219">
        <f t="shared" si="15"/>
        <v>0</v>
      </c>
      <c r="H32" s="232">
        <f t="shared" si="15"/>
        <v>-4.9000000000000004</v>
      </c>
      <c r="I32" s="221">
        <f t="shared" si="1"/>
        <v>112.51028039097028</v>
      </c>
      <c r="J32" s="221">
        <f t="shared" si="7"/>
        <v>245.41</v>
      </c>
      <c r="K32" s="219">
        <f t="shared" si="16"/>
        <v>0.99</v>
      </c>
      <c r="L32" s="210"/>
      <c r="P32" s="260"/>
    </row>
    <row r="33" spans="2:16">
      <c r="B33" s="230">
        <f t="shared" si="2"/>
        <v>2039</v>
      </c>
      <c r="C33" s="231"/>
      <c r="D33" s="219">
        <f t="shared" si="14"/>
        <v>230.57</v>
      </c>
      <c r="E33" s="219">
        <f t="shared" si="14"/>
        <v>31.8</v>
      </c>
      <c r="F33" s="221">
        <f t="shared" si="0"/>
        <v>120.28479213658287</v>
      </c>
      <c r="G33" s="219">
        <f t="shared" si="15"/>
        <v>0</v>
      </c>
      <c r="H33" s="232">
        <f t="shared" si="15"/>
        <v>-5.0199999999999996</v>
      </c>
      <c r="I33" s="221">
        <f t="shared" si="1"/>
        <v>115.26479213658287</v>
      </c>
      <c r="J33" s="221">
        <f t="shared" si="7"/>
        <v>251.42</v>
      </c>
      <c r="K33" s="219">
        <f t="shared" si="16"/>
        <v>1.01</v>
      </c>
      <c r="L33" s="210"/>
      <c r="P33" s="260"/>
    </row>
    <row r="34" spans="2:16">
      <c r="B34" s="230">
        <f t="shared" si="2"/>
        <v>2040</v>
      </c>
      <c r="C34" s="231"/>
      <c r="D34" s="219">
        <f t="shared" si="14"/>
        <v>236.2</v>
      </c>
      <c r="E34" s="219">
        <f t="shared" si="14"/>
        <v>32.58</v>
      </c>
      <c r="F34" s="221">
        <f t="shared" si="0"/>
        <v>123.22348755753607</v>
      </c>
      <c r="G34" s="219">
        <f t="shared" si="15"/>
        <v>0</v>
      </c>
      <c r="H34" s="232">
        <f t="shared" si="15"/>
        <v>-5.14</v>
      </c>
      <c r="I34" s="221">
        <f t="shared" si="1"/>
        <v>118.08348755753607</v>
      </c>
      <c r="J34" s="221">
        <f t="shared" si="7"/>
        <v>257.57</v>
      </c>
      <c r="K34" s="219">
        <f t="shared" si="16"/>
        <v>1.03</v>
      </c>
      <c r="L34" s="210"/>
      <c r="P34" s="260"/>
    </row>
    <row r="35" spans="2:16">
      <c r="B35" s="230">
        <f t="shared" si="2"/>
        <v>2041</v>
      </c>
      <c r="C35" s="231"/>
      <c r="D35" s="219">
        <f t="shared" si="14"/>
        <v>241.99</v>
      </c>
      <c r="E35" s="219">
        <f t="shared" si="14"/>
        <v>33.380000000000003</v>
      </c>
      <c r="F35" s="221">
        <f t="shared" si="0"/>
        <v>126.24470484678442</v>
      </c>
      <c r="G35" s="219">
        <f t="shared" si="15"/>
        <v>0</v>
      </c>
      <c r="H35" s="232">
        <f t="shared" si="15"/>
        <v>-5.27</v>
      </c>
      <c r="I35" s="221">
        <f t="shared" si="1"/>
        <v>120.97470484678442</v>
      </c>
      <c r="J35" s="221">
        <f t="shared" si="7"/>
        <v>263.87</v>
      </c>
      <c r="K35" s="219">
        <f t="shared" si="16"/>
        <v>1.06</v>
      </c>
      <c r="L35" s="210"/>
      <c r="P35" s="260"/>
    </row>
    <row r="36" spans="2:16">
      <c r="B36" s="230">
        <f t="shared" si="2"/>
        <v>2042</v>
      </c>
      <c r="C36" s="231"/>
      <c r="D36" s="219">
        <f t="shared" si="14"/>
        <v>247.95</v>
      </c>
      <c r="E36" s="219">
        <f t="shared" si="14"/>
        <v>34.200000000000003</v>
      </c>
      <c r="F36" s="221">
        <f t="shared" si="0"/>
        <v>129.35302855256643</v>
      </c>
      <c r="G36" s="219">
        <f t="shared" si="15"/>
        <v>0</v>
      </c>
      <c r="H36" s="232">
        <f t="shared" si="15"/>
        <v>-5.4</v>
      </c>
      <c r="I36" s="221">
        <f t="shared" si="1"/>
        <v>123.95302855256642</v>
      </c>
      <c r="J36" s="221">
        <f t="shared" si="7"/>
        <v>270.37</v>
      </c>
      <c r="K36" s="219">
        <f t="shared" si="16"/>
        <v>1.0900000000000001</v>
      </c>
      <c r="L36" s="210"/>
      <c r="P36" s="260"/>
    </row>
    <row r="37" spans="2:16">
      <c r="B37" s="230"/>
      <c r="C37" s="223"/>
      <c r="D37" s="219"/>
      <c r="E37" s="219"/>
      <c r="F37" s="220"/>
      <c r="G37" s="219"/>
      <c r="H37" s="219"/>
      <c r="I37" s="221"/>
      <c r="J37" s="221"/>
      <c r="K37" s="233"/>
    </row>
    <row r="38" spans="2:16">
      <c r="B38" s="217"/>
      <c r="C38" s="223"/>
      <c r="D38" s="219"/>
      <c r="E38" s="219"/>
      <c r="F38" s="220"/>
      <c r="G38" s="219"/>
      <c r="H38" s="219"/>
      <c r="I38" s="221"/>
      <c r="J38" s="221"/>
      <c r="K38" s="233"/>
    </row>
    <row r="39" spans="2:16">
      <c r="B39" s="217"/>
      <c r="C39" s="223"/>
      <c r="D39" s="219"/>
      <c r="E39" s="219"/>
      <c r="F39" s="220"/>
      <c r="G39" s="219"/>
      <c r="H39" s="219"/>
      <c r="I39" s="221"/>
      <c r="J39" s="221"/>
      <c r="K39" s="233"/>
    </row>
    <row r="40" spans="2:16">
      <c r="B40" s="217"/>
      <c r="C40" s="223"/>
      <c r="D40" s="219"/>
      <c r="E40" s="219"/>
      <c r="F40" s="220"/>
      <c r="G40" s="219"/>
      <c r="H40" s="219"/>
      <c r="I40" s="221"/>
      <c r="J40" s="221"/>
      <c r="K40" s="233"/>
    </row>
    <row r="42" spans="2:16" ht="14.25">
      <c r="B42" s="234" t="s">
        <v>31</v>
      </c>
      <c r="C42" s="235"/>
      <c r="D42" s="235"/>
      <c r="E42" s="235"/>
      <c r="F42" s="235"/>
      <c r="G42" s="235"/>
      <c r="H42" s="235"/>
    </row>
    <row r="44" spans="2:16">
      <c r="B44" s="208" t="s">
        <v>112</v>
      </c>
      <c r="C44" s="236" t="s">
        <v>113</v>
      </c>
      <c r="D44" s="237" t="str">
        <f>'Table 3 200 MW (Wyo) 2033'!E68</f>
        <v xml:space="preserve">Plant Costs  - 2017 IRP - Table 6.1 &amp; 6.2 </v>
      </c>
    </row>
    <row r="45" spans="2:16">
      <c r="C45" s="236" t="str">
        <f>C7</f>
        <v>(a)</v>
      </c>
      <c r="D45" s="208" t="s">
        <v>114</v>
      </c>
    </row>
    <row r="46" spans="2:16">
      <c r="C46" s="236" t="str">
        <f>D7</f>
        <v>(b)</v>
      </c>
      <c r="D46" s="221" t="str">
        <f>"= "&amp;C7&amp;" x "&amp;C62</f>
        <v>= (a) x 0.0771567801772526</v>
      </c>
    </row>
    <row r="47" spans="2:16">
      <c r="C47" s="236" t="str">
        <f>F7</f>
        <v>(d)</v>
      </c>
      <c r="D47" s="221" t="str">
        <f>"= ("&amp;$D$7&amp;" + "&amp;$E$7&amp;") /  (8.76 x "&amp;TEXT(C63,"0.0%")&amp;")"</f>
        <v>= ((b) + (c)) /  (8.76 x 24.9%)</v>
      </c>
    </row>
    <row r="48" spans="2:16">
      <c r="C48" s="236" t="str">
        <f>I7</f>
        <v>(g)</v>
      </c>
      <c r="D48" s="221" t="str">
        <f>"= "&amp;$F$7&amp;" + "&amp;$H$7</f>
        <v>= (d) + (f)</v>
      </c>
    </row>
    <row r="49" spans="2:24">
      <c r="C49" s="236" t="str">
        <f>K7</f>
        <v>(h)</v>
      </c>
      <c r="D49" s="110" t="str">
        <f>D44</f>
        <v xml:space="preserve">Plant Costs  - 2017 IRP - Table 6.1 &amp; 6.2 </v>
      </c>
    </row>
    <row r="50" spans="2:24">
      <c r="C50" s="236"/>
      <c r="D50" s="221"/>
    </row>
    <row r="51" spans="2:24" ht="13.5" thickBot="1"/>
    <row r="52" spans="2:24" ht="13.5" thickBot="1">
      <c r="C52" s="58" t="str">
        <f>B2&amp;" - "&amp;B3</f>
        <v>2017 IRP Yakima Solar Resource - 25% Capacity Factor</v>
      </c>
      <c r="D52" s="238"/>
      <c r="E52" s="238"/>
      <c r="F52" s="238"/>
      <c r="G52" s="238"/>
      <c r="H52" s="238"/>
      <c r="I52" s="239"/>
      <c r="J52" s="239"/>
      <c r="K52" s="240"/>
    </row>
    <row r="53" spans="2:24" ht="13.5" thickBot="1">
      <c r="C53" s="241" t="s">
        <v>121</v>
      </c>
      <c r="D53" s="242" t="s">
        <v>116</v>
      </c>
      <c r="E53" s="242"/>
      <c r="F53" s="242"/>
      <c r="G53" s="242"/>
      <c r="H53" s="243"/>
      <c r="I53" s="239"/>
      <c r="J53" s="239"/>
      <c r="K53" s="240"/>
    </row>
    <row r="55" spans="2:24">
      <c r="B55" s="110" t="s">
        <v>102</v>
      </c>
      <c r="C55" s="244">
        <v>1761.8947998896474</v>
      </c>
      <c r="D55" s="208" t="s">
        <v>114</v>
      </c>
      <c r="H55" s="208" t="s">
        <v>9</v>
      </c>
    </row>
    <row r="56" spans="2:24">
      <c r="B56" s="110" t="s">
        <v>102</v>
      </c>
      <c r="C56" s="245">
        <v>18.739825346529312</v>
      </c>
      <c r="D56" s="208" t="s">
        <v>117</v>
      </c>
      <c r="H56" s="208" t="s">
        <v>9</v>
      </c>
    </row>
    <row r="57" spans="2:24">
      <c r="B57" s="110" t="s">
        <v>102</v>
      </c>
      <c r="C57" s="250">
        <v>0.60299999999999998</v>
      </c>
      <c r="D57" s="208" t="s">
        <v>122</v>
      </c>
      <c r="H57" s="208" t="s">
        <v>119</v>
      </c>
    </row>
    <row r="58" spans="2:24">
      <c r="B58" s="110" t="s">
        <v>102</v>
      </c>
      <c r="C58" s="245">
        <v>0</v>
      </c>
      <c r="D58" s="208" t="s">
        <v>118</v>
      </c>
      <c r="H58" s="208" t="s">
        <v>119</v>
      </c>
      <c r="K58" s="210"/>
      <c r="L58" s="246"/>
      <c r="M58" s="68"/>
      <c r="N58" s="247" t="s">
        <v>126</v>
      </c>
      <c r="O58" s="68" t="s">
        <v>125</v>
      </c>
      <c r="P58" s="249" t="s">
        <v>127</v>
      </c>
      <c r="Q58" s="68"/>
      <c r="S58" s="210"/>
      <c r="T58" s="210"/>
      <c r="U58" s="210"/>
      <c r="V58" s="210"/>
      <c r="W58" s="210"/>
      <c r="X58" s="210"/>
    </row>
    <row r="59" spans="2:24">
      <c r="B59" s="110" t="s">
        <v>102</v>
      </c>
      <c r="C59" s="258">
        <f>$P$63</f>
        <v>-2.9537611535827537</v>
      </c>
      <c r="D59" s="208" t="s">
        <v>120</v>
      </c>
      <c r="H59" s="208" t="s">
        <v>119</v>
      </c>
      <c r="K59" s="248"/>
      <c r="L59" s="248"/>
      <c r="N59" s="248">
        <f>C55</f>
        <v>1761.8947998896474</v>
      </c>
      <c r="O59" s="268">
        <v>6.910504691716815E-2</v>
      </c>
      <c r="P59" s="262">
        <f>O59*N59/8760/$C$63*1000-O60*N60/8760/$C$63*1000</f>
        <v>-6.5037808590715613</v>
      </c>
      <c r="Q59" s="269"/>
      <c r="R59" s="250"/>
      <c r="S59" s="210"/>
      <c r="T59" s="210"/>
      <c r="U59" s="210"/>
      <c r="V59" s="210"/>
      <c r="W59" s="210"/>
      <c r="X59" s="210"/>
    </row>
    <row r="60" spans="2:24">
      <c r="K60" s="248"/>
      <c r="N60" s="248">
        <f>N59</f>
        <v>1761.8947998896474</v>
      </c>
      <c r="O60" s="268">
        <v>7.7156780177252568E-2</v>
      </c>
      <c r="P60" s="210"/>
      <c r="Q60" s="269"/>
      <c r="R60" s="210"/>
      <c r="S60" s="210"/>
      <c r="T60" s="210"/>
      <c r="U60" s="210"/>
      <c r="V60" s="210"/>
      <c r="W60" s="210"/>
      <c r="X60" s="210"/>
    </row>
    <row r="61" spans="2:24">
      <c r="C61" s="252"/>
      <c r="K61" s="248"/>
      <c r="N61" s="255"/>
      <c r="O61" s="255"/>
      <c r="S61" s="210"/>
      <c r="T61" s="210"/>
      <c r="U61" s="210"/>
      <c r="V61" s="210"/>
      <c r="W61" s="210"/>
      <c r="X61" s="210"/>
    </row>
    <row r="62" spans="2:24">
      <c r="C62" s="253">
        <v>7.7156780177252568E-2</v>
      </c>
      <c r="D62" s="208" t="s">
        <v>54</v>
      </c>
      <c r="K62" s="254"/>
      <c r="N62" s="247" t="s">
        <v>126</v>
      </c>
      <c r="O62" s="68" t="s">
        <v>125</v>
      </c>
      <c r="P62" s="249" t="s">
        <v>128</v>
      </c>
    </row>
    <row r="63" spans="2:24">
      <c r="C63" s="259">
        <v>0.249</v>
      </c>
      <c r="D63" s="208" t="s">
        <v>55</v>
      </c>
      <c r="N63" s="248">
        <f>N59</f>
        <v>1761.8947998896474</v>
      </c>
      <c r="O63" s="268">
        <v>7.3499999999999996E-2</v>
      </c>
      <c r="P63" s="262">
        <f>O63*N63/8760/$C$63*1000-O64*N64/8760/$C$63*1000</f>
        <v>-2.9537611535827537</v>
      </c>
      <c r="R63" s="208" t="s">
        <v>129</v>
      </c>
    </row>
    <row r="64" spans="2:24" ht="13.5" thickBot="1">
      <c r="D64" s="251"/>
      <c r="N64" s="248">
        <f>N59</f>
        <v>1761.8947998896474</v>
      </c>
      <c r="O64" s="268">
        <v>7.7156780177252568E-2</v>
      </c>
      <c r="P64" s="210"/>
    </row>
    <row r="65" spans="3:11" ht="13.5" thickBot="1">
      <c r="C65" s="54" t="str">
        <f>"Company Official Inflation Forecast Dated "&amp;TEXT('Table 4'!$G$5,"mmmm dd, yyyy")</f>
        <v>Company Official Inflation Forecast Dated March 31, 2017</v>
      </c>
      <c r="D65" s="238"/>
      <c r="E65" s="238"/>
      <c r="F65" s="238"/>
      <c r="G65" s="238"/>
      <c r="H65" s="238"/>
      <c r="I65" s="238"/>
      <c r="J65" s="238"/>
      <c r="K65" s="240"/>
    </row>
    <row r="66" spans="3:11">
      <c r="C66" s="135">
        <v>2017</v>
      </c>
      <c r="D66" s="57">
        <v>2.2092462442320437E-2</v>
      </c>
      <c r="E66" s="110"/>
      <c r="F66" s="135">
        <f>C74+1</f>
        <v>2026</v>
      </c>
      <c r="G66" s="57">
        <v>2.2944058791238842E-2</v>
      </c>
      <c r="H66" s="110"/>
      <c r="I66" s="135">
        <f>F74+1</f>
        <v>2035</v>
      </c>
      <c r="J66" s="135"/>
      <c r="K66" s="57">
        <v>2.4174683944208519E-2</v>
      </c>
    </row>
    <row r="67" spans="3:11">
      <c r="C67" s="135">
        <f t="shared" ref="C67:C74" si="17">C66+1</f>
        <v>2018</v>
      </c>
      <c r="D67" s="57">
        <v>2.1684070430924685E-2</v>
      </c>
      <c r="E67" s="110"/>
      <c r="F67" s="135">
        <f t="shared" ref="F67:F74" si="18">F66+1</f>
        <v>2027</v>
      </c>
      <c r="G67" s="57">
        <v>2.3164081218836952E-2</v>
      </c>
      <c r="H67" s="110"/>
      <c r="I67" s="135">
        <f t="shared" ref="I67:I74" si="19">I66+1</f>
        <v>2036</v>
      </c>
      <c r="J67" s="135"/>
      <c r="K67" s="57">
        <v>2.4311492116604327E-2</v>
      </c>
    </row>
    <row r="68" spans="3:11">
      <c r="C68" s="135">
        <f t="shared" si="17"/>
        <v>2019</v>
      </c>
      <c r="D68" s="57">
        <v>2.0023445288848141E-2</v>
      </c>
      <c r="E68" s="110"/>
      <c r="F68" s="135">
        <f t="shared" si="18"/>
        <v>2028</v>
      </c>
      <c r="G68" s="57">
        <v>2.3269517424980624E-2</v>
      </c>
      <c r="H68" s="110"/>
      <c r="I68" s="135">
        <f t="shared" si="19"/>
        <v>2037</v>
      </c>
      <c r="J68" s="135"/>
      <c r="K68" s="57">
        <v>2.4277391473133791E-2</v>
      </c>
    </row>
    <row r="69" spans="3:11">
      <c r="C69" s="135">
        <f t="shared" si="17"/>
        <v>2020</v>
      </c>
      <c r="D69" s="57">
        <v>2.1423649370385656E-2</v>
      </c>
      <c r="E69" s="110"/>
      <c r="F69" s="135">
        <f t="shared" si="18"/>
        <v>2029</v>
      </c>
      <c r="G69" s="57">
        <v>2.3660062349176059E-2</v>
      </c>
      <c r="H69" s="110"/>
      <c r="I69" s="135">
        <f t="shared" si="19"/>
        <v>2038</v>
      </c>
      <c r="J69" s="135"/>
      <c r="K69" s="57">
        <v>2.4418737348747444E-2</v>
      </c>
    </row>
    <row r="70" spans="3:11">
      <c r="C70" s="135">
        <f t="shared" si="17"/>
        <v>2021</v>
      </c>
      <c r="D70" s="57">
        <v>2.2444603435442634E-2</v>
      </c>
      <c r="E70" s="110"/>
      <c r="F70" s="135">
        <f t="shared" si="18"/>
        <v>2030</v>
      </c>
      <c r="G70" s="57">
        <v>2.3797996946838929E-2</v>
      </c>
      <c r="H70" s="110"/>
      <c r="I70" s="135">
        <f t="shared" si="19"/>
        <v>2039</v>
      </c>
      <c r="J70" s="135"/>
      <c r="K70" s="57">
        <v>2.4490791911648602E-2</v>
      </c>
    </row>
    <row r="71" spans="3:11">
      <c r="C71" s="135">
        <f t="shared" si="17"/>
        <v>2022</v>
      </c>
      <c r="D71" s="57">
        <v>2.2559296067847567E-2</v>
      </c>
      <c r="E71" s="110"/>
      <c r="F71" s="135">
        <f t="shared" si="18"/>
        <v>2031</v>
      </c>
      <c r="G71" s="57">
        <v>2.4014000123530499E-2</v>
      </c>
      <c r="H71" s="110"/>
      <c r="I71" s="135">
        <f t="shared" si="19"/>
        <v>2040</v>
      </c>
      <c r="J71" s="135"/>
      <c r="K71" s="57">
        <v>2.442458536688985E-2</v>
      </c>
    </row>
    <row r="72" spans="3:11" s="210" customFormat="1">
      <c r="C72" s="135">
        <f t="shared" si="17"/>
        <v>2023</v>
      </c>
      <c r="D72" s="57">
        <v>2.3031082544693549E-2</v>
      </c>
      <c r="E72" s="112"/>
      <c r="F72" s="135">
        <f t="shared" si="18"/>
        <v>2032</v>
      </c>
      <c r="G72" s="57">
        <v>2.4075090077113837E-2</v>
      </c>
      <c r="H72" s="112"/>
      <c r="I72" s="135">
        <f t="shared" si="19"/>
        <v>2041</v>
      </c>
      <c r="J72" s="135"/>
      <c r="K72" s="57">
        <v>2.4530694634797623E-2</v>
      </c>
    </row>
    <row r="73" spans="3:11" s="210" customFormat="1">
      <c r="C73" s="135">
        <f t="shared" si="17"/>
        <v>2024</v>
      </c>
      <c r="D73" s="57">
        <v>2.3134274986934988E-2</v>
      </c>
      <c r="E73" s="112"/>
      <c r="F73" s="135">
        <f t="shared" si="18"/>
        <v>2033</v>
      </c>
      <c r="G73" s="57">
        <v>2.4191075903759129E-2</v>
      </c>
      <c r="H73" s="112"/>
      <c r="I73" s="135">
        <f t="shared" si="19"/>
        <v>2042</v>
      </c>
      <c r="J73" s="135"/>
      <c r="K73" s="57">
        <v>2.4630996146588036E-2</v>
      </c>
    </row>
    <row r="74" spans="3:11" s="210" customFormat="1">
      <c r="C74" s="135">
        <f t="shared" si="17"/>
        <v>2025</v>
      </c>
      <c r="D74" s="57">
        <v>2.3159080336675242E-2</v>
      </c>
      <c r="E74" s="112"/>
      <c r="F74" s="135">
        <f t="shared" si="18"/>
        <v>2034</v>
      </c>
      <c r="G74" s="57">
        <v>2.4219456505286896E-2</v>
      </c>
      <c r="H74" s="112"/>
      <c r="I74" s="135">
        <f t="shared" si="19"/>
        <v>2043</v>
      </c>
      <c r="J74" s="135"/>
      <c r="K74" s="57">
        <v>2.4704209858992465E-2</v>
      </c>
    </row>
    <row r="75" spans="3:11" s="210" customFormat="1"/>
    <row r="76" spans="3:11" s="210" customFormat="1"/>
    <row r="93" spans="3:4">
      <c r="C93" s="247"/>
      <c r="D93" s="251"/>
    </row>
    <row r="94" spans="3:4">
      <c r="C94" s="247"/>
      <c r="D94" s="251"/>
    </row>
    <row r="95" spans="3:4">
      <c r="C95" s="247"/>
      <c r="D95" s="251"/>
    </row>
    <row r="96" spans="3:4">
      <c r="C96" s="247"/>
      <c r="D96" s="251"/>
    </row>
    <row r="97" spans="3:4">
      <c r="C97" s="247"/>
      <c r="D97" s="251"/>
    </row>
    <row r="98" spans="3:4">
      <c r="C98" s="247"/>
      <c r="D98" s="251"/>
    </row>
    <row r="99" spans="3:4">
      <c r="C99" s="247"/>
      <c r="D99" s="251"/>
    </row>
    <row r="100" spans="3:4">
      <c r="C100" s="247"/>
      <c r="D100" s="251"/>
    </row>
    <row r="101" spans="3:4">
      <c r="C101" s="247"/>
      <c r="D101" s="251"/>
    </row>
    <row r="102" spans="3:4">
      <c r="C102" s="247"/>
      <c r="D102" s="251"/>
    </row>
  </sheetData>
  <printOptions horizontalCentered="1"/>
  <pageMargins left="0.8" right="0.3" top="0.4" bottom="0.4" header="0.5" footer="0.2"/>
  <pageSetup scale="56" orientation="landscape" r:id="rId1"/>
  <headerFooter alignWithMargins="0"/>
  <rowBreaks count="1" manualBreakCount="1">
    <brk id="51" max="9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102"/>
  <sheetViews>
    <sheetView view="pageBreakPreview" zoomScale="60" zoomScaleNormal="100" workbookViewId="0">
      <selection activeCell="B45" sqref="B45"/>
    </sheetView>
  </sheetViews>
  <sheetFormatPr defaultColWidth="9.33203125" defaultRowHeight="12.75"/>
  <cols>
    <col min="1" max="1" width="1.5" style="208" customWidth="1"/>
    <col min="2" max="2" width="10.83203125" style="208" customWidth="1"/>
    <col min="3" max="3" width="14.1640625" style="208" customWidth="1"/>
    <col min="4" max="4" width="12.33203125" style="208" customWidth="1"/>
    <col min="5" max="5" width="9.1640625" style="208" customWidth="1"/>
    <col min="6" max="6" width="9.83203125" style="208" bestFit="1" customWidth="1"/>
    <col min="7" max="7" width="9.83203125" style="208" customWidth="1"/>
    <col min="8" max="8" width="10.5" style="208" customWidth="1"/>
    <col min="9" max="9" width="12.5" style="208" customWidth="1"/>
    <col min="10" max="10" width="11.6640625" style="208" customWidth="1"/>
    <col min="11" max="12" width="9.33203125" style="208"/>
    <col min="13" max="13" width="17.5" style="208" customWidth="1"/>
    <col min="14" max="14" width="4.83203125" style="208" customWidth="1"/>
    <col min="15" max="15" width="11.5" style="208" customWidth="1"/>
    <col min="16" max="16" width="12.5" style="208" customWidth="1"/>
    <col min="17" max="16384" width="9.33203125" style="208"/>
  </cols>
  <sheetData>
    <row r="1" spans="2:19" ht="15.75">
      <c r="B1" s="206" t="s">
        <v>108</v>
      </c>
      <c r="C1" s="207"/>
      <c r="D1" s="207"/>
      <c r="E1" s="207"/>
      <c r="F1" s="207"/>
      <c r="G1" s="207"/>
      <c r="H1" s="207"/>
      <c r="I1" s="207"/>
    </row>
    <row r="2" spans="2:19" ht="15.75">
      <c r="B2" s="206" t="s">
        <v>182</v>
      </c>
      <c r="C2" s="207"/>
      <c r="D2" s="207"/>
      <c r="E2" s="207"/>
      <c r="F2" s="207"/>
      <c r="G2" s="207"/>
      <c r="H2" s="207"/>
      <c r="I2" s="207"/>
    </row>
    <row r="3" spans="2:19" ht="15.75">
      <c r="B3" s="206" t="str">
        <f>TEXT($C$63,"0%")&amp;" Capacity Factor"</f>
        <v>90% Capacity Factor</v>
      </c>
      <c r="C3" s="207"/>
      <c r="D3" s="207"/>
      <c r="E3" s="207"/>
      <c r="F3" s="207"/>
      <c r="G3" s="207"/>
      <c r="H3" s="207"/>
      <c r="I3" s="207"/>
    </row>
    <row r="4" spans="2:19">
      <c r="B4" s="209"/>
      <c r="C4" s="209"/>
      <c r="D4" s="209"/>
      <c r="E4" s="209"/>
      <c r="F4" s="209"/>
      <c r="G4" s="209"/>
      <c r="H4" s="209"/>
      <c r="I4" s="210"/>
      <c r="J4" s="210"/>
    </row>
    <row r="5" spans="2:19" ht="51.75" customHeight="1">
      <c r="B5" s="211" t="s">
        <v>0</v>
      </c>
      <c r="C5" s="212" t="s">
        <v>10</v>
      </c>
      <c r="D5" s="212" t="s">
        <v>11</v>
      </c>
      <c r="E5" s="212" t="s">
        <v>12</v>
      </c>
      <c r="F5" s="212" t="s">
        <v>109</v>
      </c>
      <c r="G5" s="19" t="s">
        <v>13</v>
      </c>
      <c r="H5" s="212" t="s">
        <v>110</v>
      </c>
      <c r="I5" s="212" t="s">
        <v>123</v>
      </c>
      <c r="J5" s="19" t="s">
        <v>73</v>
      </c>
      <c r="K5"/>
      <c r="Q5" s="272"/>
    </row>
    <row r="6" spans="2:19" ht="24" customHeight="1">
      <c r="B6" s="213"/>
      <c r="C6" s="214" t="s">
        <v>8</v>
      </c>
      <c r="D6" s="215" t="s">
        <v>9</v>
      </c>
      <c r="E6" s="215" t="s">
        <v>9</v>
      </c>
      <c r="F6" s="214" t="s">
        <v>39</v>
      </c>
      <c r="G6" s="22" t="s">
        <v>39</v>
      </c>
      <c r="H6" s="214" t="s">
        <v>39</v>
      </c>
      <c r="I6" s="214" t="s">
        <v>39</v>
      </c>
      <c r="J6" s="23" t="s">
        <v>9</v>
      </c>
      <c r="K6"/>
      <c r="N6" s="274"/>
      <c r="O6" s="274"/>
      <c r="P6" s="69"/>
      <c r="Q6" s="69"/>
      <c r="R6" s="69"/>
    </row>
    <row r="7" spans="2:19">
      <c r="C7" s="216" t="s">
        <v>1</v>
      </c>
      <c r="D7" s="216" t="s">
        <v>2</v>
      </c>
      <c r="E7" s="216" t="s">
        <v>3</v>
      </c>
      <c r="F7" s="216" t="s">
        <v>4</v>
      </c>
      <c r="G7" s="216" t="s">
        <v>5</v>
      </c>
      <c r="H7" s="216" t="s">
        <v>7</v>
      </c>
      <c r="I7" s="216" t="s">
        <v>28</v>
      </c>
      <c r="J7" s="216" t="s">
        <v>29</v>
      </c>
      <c r="K7"/>
      <c r="N7" s="69"/>
      <c r="O7" s="69"/>
      <c r="P7" s="69"/>
      <c r="Q7" s="69"/>
      <c r="R7" s="69"/>
    </row>
    <row r="8" spans="2:19" ht="6" customHeight="1">
      <c r="K8"/>
    </row>
    <row r="9" spans="2:19" ht="15.75">
      <c r="B9" s="60" t="str">
        <f>C52</f>
        <v>2017 IRP Geothermal PPA West Side Resource - 90% Capacity Factor</v>
      </c>
      <c r="C9" s="210"/>
      <c r="E9" s="210"/>
      <c r="F9" s="210"/>
      <c r="G9" s="210"/>
      <c r="H9" s="210"/>
      <c r="I9" s="210"/>
      <c r="J9" s="210"/>
      <c r="K9"/>
    </row>
    <row r="10" spans="2:19">
      <c r="B10" s="217">
        <v>2016</v>
      </c>
      <c r="C10" s="218">
        <f>C55</f>
        <v>0</v>
      </c>
      <c r="D10" s="219">
        <f>C10*$C$62</f>
        <v>0</v>
      </c>
      <c r="E10" s="219">
        <f>C56</f>
        <v>0</v>
      </c>
      <c r="F10" s="220">
        <f t="shared" ref="F10:F36" si="0">(D10+E10)/(8.76*$C$63)</f>
        <v>0</v>
      </c>
      <c r="G10" s="220">
        <f>$C$58</f>
        <v>77.34</v>
      </c>
      <c r="H10" s="267">
        <f>C59</f>
        <v>0</v>
      </c>
      <c r="I10" s="221">
        <f>F10+H10+G10</f>
        <v>77.34</v>
      </c>
      <c r="J10" s="221">
        <f>ROUND(I10*$C$63*8.76,2)</f>
        <v>611.44000000000005</v>
      </c>
      <c r="K10"/>
      <c r="N10" s="69"/>
      <c r="O10" s="69"/>
      <c r="P10" s="69"/>
      <c r="Q10" s="273"/>
      <c r="R10" s="69"/>
    </row>
    <row r="11" spans="2:19">
      <c r="B11" s="217">
        <f t="shared" ref="B11:B36" si="1">B10+1</f>
        <v>2017</v>
      </c>
      <c r="C11" s="223"/>
      <c r="D11" s="219">
        <f>ROUND(D10*(1+$D66),2)</f>
        <v>0</v>
      </c>
      <c r="E11" s="219">
        <f>ROUND(E10*(1+$D66),2)</f>
        <v>0</v>
      </c>
      <c r="F11" s="220">
        <f t="shared" si="0"/>
        <v>0</v>
      </c>
      <c r="G11" s="115">
        <f>ROUND(G10*(1+$D66),2)</f>
        <v>79.05</v>
      </c>
      <c r="H11" s="219">
        <f>ROUND(H10*(1+$D66),2)</f>
        <v>0</v>
      </c>
      <c r="I11" s="221">
        <f>F11+H11+G11</f>
        <v>79.05</v>
      </c>
      <c r="J11" s="221">
        <f t="shared" ref="J11:J36" si="2">ROUND(I11*$C$63*8.76,2)</f>
        <v>624.96</v>
      </c>
      <c r="K11"/>
      <c r="N11" s="69"/>
      <c r="O11" s="69"/>
      <c r="P11" s="69"/>
      <c r="Q11" s="273"/>
      <c r="R11" s="69"/>
    </row>
    <row r="12" spans="2:19">
      <c r="B12" s="230">
        <f t="shared" si="1"/>
        <v>2018</v>
      </c>
      <c r="C12" s="231"/>
      <c r="D12" s="219">
        <f t="shared" ref="D12:E19" si="3">ROUND(D11*(1+$D67),2)</f>
        <v>0</v>
      </c>
      <c r="E12" s="219">
        <f t="shared" si="3"/>
        <v>0</v>
      </c>
      <c r="F12" s="221">
        <f t="shared" si="0"/>
        <v>0</v>
      </c>
      <c r="G12" s="219">
        <f t="shared" ref="G12:G19" si="4">ROUND(G11*(1+$D67),2)</f>
        <v>80.760000000000005</v>
      </c>
      <c r="H12" s="232">
        <f t="shared" ref="H12" si="5">ROUND(H11*(1+$D67),2)</f>
        <v>0</v>
      </c>
      <c r="I12" s="221">
        <f t="shared" ref="I12:I36" si="6">F12+H12+G12</f>
        <v>80.760000000000005</v>
      </c>
      <c r="J12" s="221">
        <f t="shared" si="2"/>
        <v>638.48</v>
      </c>
      <c r="K12"/>
      <c r="L12" s="210"/>
      <c r="N12" s="69"/>
      <c r="O12" s="69"/>
      <c r="P12" s="69"/>
      <c r="Q12" s="273"/>
      <c r="R12" s="69"/>
    </row>
    <row r="13" spans="2:19">
      <c r="B13" s="230">
        <f t="shared" si="1"/>
        <v>2019</v>
      </c>
      <c r="C13" s="231"/>
      <c r="D13" s="219">
        <f t="shared" si="3"/>
        <v>0</v>
      </c>
      <c r="E13" s="219">
        <f t="shared" si="3"/>
        <v>0</v>
      </c>
      <c r="F13" s="221">
        <f t="shared" si="0"/>
        <v>0</v>
      </c>
      <c r="G13" s="219">
        <f t="shared" si="4"/>
        <v>82.38</v>
      </c>
      <c r="H13" s="232">
        <f t="shared" ref="H13" si="7">ROUND(H12*(1+$D68),2)</f>
        <v>0</v>
      </c>
      <c r="I13" s="221">
        <f t="shared" si="6"/>
        <v>82.38</v>
      </c>
      <c r="J13" s="221">
        <f t="shared" si="2"/>
        <v>651.29</v>
      </c>
      <c r="K13"/>
      <c r="L13" s="210"/>
      <c r="N13" s="69"/>
      <c r="O13" s="69"/>
      <c r="P13" s="69"/>
      <c r="Q13" s="273"/>
      <c r="R13" s="69"/>
    </row>
    <row r="14" spans="2:19">
      <c r="B14" s="230">
        <f t="shared" si="1"/>
        <v>2020</v>
      </c>
      <c r="C14" s="231"/>
      <c r="D14" s="219">
        <f t="shared" si="3"/>
        <v>0</v>
      </c>
      <c r="E14" s="219">
        <f t="shared" si="3"/>
        <v>0</v>
      </c>
      <c r="F14" s="221">
        <f t="shared" si="0"/>
        <v>0</v>
      </c>
      <c r="G14" s="219">
        <f t="shared" si="4"/>
        <v>84.14</v>
      </c>
      <c r="H14" s="232">
        <f t="shared" ref="H14" si="8">ROUND(H13*(1+$D69),2)</f>
        <v>0</v>
      </c>
      <c r="I14" s="221">
        <f t="shared" si="6"/>
        <v>84.14</v>
      </c>
      <c r="J14" s="221">
        <f t="shared" si="2"/>
        <v>665.2</v>
      </c>
      <c r="K14"/>
      <c r="L14" s="210"/>
      <c r="N14" s="69"/>
      <c r="O14" s="69"/>
      <c r="P14" s="69"/>
      <c r="Q14" s="273"/>
      <c r="R14" s="69"/>
      <c r="S14" s="229"/>
    </row>
    <row r="15" spans="2:19">
      <c r="B15" s="230">
        <f t="shared" si="1"/>
        <v>2021</v>
      </c>
      <c r="C15" s="231"/>
      <c r="D15" s="219">
        <f t="shared" si="3"/>
        <v>0</v>
      </c>
      <c r="E15" s="219">
        <f t="shared" si="3"/>
        <v>0</v>
      </c>
      <c r="F15" s="221">
        <f t="shared" si="0"/>
        <v>0</v>
      </c>
      <c r="G15" s="219">
        <f t="shared" si="4"/>
        <v>86.03</v>
      </c>
      <c r="H15" s="232">
        <f t="shared" ref="H15" si="9">ROUND(H14*(1+$D70),2)</f>
        <v>0</v>
      </c>
      <c r="I15" s="221">
        <f t="shared" si="6"/>
        <v>86.03</v>
      </c>
      <c r="J15" s="221">
        <f t="shared" si="2"/>
        <v>680.14</v>
      </c>
      <c r="K15"/>
      <c r="L15" s="210"/>
      <c r="N15" s="69"/>
      <c r="O15" s="69"/>
      <c r="P15" s="69"/>
      <c r="Q15" s="273"/>
      <c r="R15" s="69"/>
      <c r="S15" s="229"/>
    </row>
    <row r="16" spans="2:19">
      <c r="B16" s="230">
        <f t="shared" si="1"/>
        <v>2022</v>
      </c>
      <c r="C16" s="231"/>
      <c r="D16" s="219">
        <f t="shared" si="3"/>
        <v>0</v>
      </c>
      <c r="E16" s="219">
        <f t="shared" si="3"/>
        <v>0</v>
      </c>
      <c r="F16" s="221">
        <f t="shared" si="0"/>
        <v>0</v>
      </c>
      <c r="G16" s="219">
        <f t="shared" si="4"/>
        <v>87.97</v>
      </c>
      <c r="H16" s="232">
        <f t="shared" ref="H16" si="10">ROUND(H15*(1+$D71),2)</f>
        <v>0</v>
      </c>
      <c r="I16" s="221">
        <f t="shared" si="6"/>
        <v>87.97</v>
      </c>
      <c r="J16" s="221">
        <f t="shared" si="2"/>
        <v>695.48</v>
      </c>
      <c r="K16"/>
      <c r="L16" s="210"/>
      <c r="N16" s="69"/>
      <c r="O16" s="69"/>
      <c r="P16" s="69"/>
      <c r="Q16" s="273"/>
      <c r="R16" s="69"/>
    </row>
    <row r="17" spans="2:19">
      <c r="B17" s="230">
        <f t="shared" si="1"/>
        <v>2023</v>
      </c>
      <c r="C17" s="231"/>
      <c r="D17" s="219">
        <f t="shared" si="3"/>
        <v>0</v>
      </c>
      <c r="E17" s="219">
        <f t="shared" si="3"/>
        <v>0</v>
      </c>
      <c r="F17" s="221">
        <f t="shared" si="0"/>
        <v>0</v>
      </c>
      <c r="G17" s="219">
        <f t="shared" si="4"/>
        <v>90</v>
      </c>
      <c r="H17" s="232">
        <f t="shared" ref="H17" si="11">ROUND(H16*(1+$D72),2)</f>
        <v>0</v>
      </c>
      <c r="I17" s="221">
        <f t="shared" si="6"/>
        <v>90</v>
      </c>
      <c r="J17" s="221">
        <f t="shared" si="2"/>
        <v>711.53</v>
      </c>
      <c r="K17"/>
      <c r="L17" s="210"/>
      <c r="N17" s="69"/>
      <c r="O17" s="69"/>
      <c r="P17" s="69"/>
      <c r="Q17" s="273"/>
      <c r="R17" s="69"/>
    </row>
    <row r="18" spans="2:19">
      <c r="B18" s="230">
        <f t="shared" si="1"/>
        <v>2024</v>
      </c>
      <c r="C18" s="231"/>
      <c r="D18" s="219">
        <f t="shared" si="3"/>
        <v>0</v>
      </c>
      <c r="E18" s="219">
        <f t="shared" si="3"/>
        <v>0</v>
      </c>
      <c r="F18" s="221">
        <f t="shared" si="0"/>
        <v>0</v>
      </c>
      <c r="G18" s="219">
        <f t="shared" si="4"/>
        <v>92.08</v>
      </c>
      <c r="H18" s="232">
        <f t="shared" ref="H18" si="12">ROUND(H17*(1+$D73),2)</f>
        <v>0</v>
      </c>
      <c r="I18" s="221">
        <f t="shared" si="6"/>
        <v>92.08</v>
      </c>
      <c r="J18" s="221">
        <f t="shared" si="2"/>
        <v>727.98</v>
      </c>
      <c r="K18"/>
      <c r="L18" s="210"/>
      <c r="N18" s="69"/>
      <c r="O18" s="69"/>
      <c r="P18" s="69"/>
      <c r="Q18" s="273"/>
      <c r="R18" s="69"/>
    </row>
    <row r="19" spans="2:19">
      <c r="B19" s="230">
        <f t="shared" si="1"/>
        <v>2025</v>
      </c>
      <c r="C19" s="231"/>
      <c r="D19" s="219">
        <f t="shared" si="3"/>
        <v>0</v>
      </c>
      <c r="E19" s="219">
        <f t="shared" si="3"/>
        <v>0</v>
      </c>
      <c r="F19" s="221">
        <f t="shared" si="0"/>
        <v>0</v>
      </c>
      <c r="G19" s="219">
        <f t="shared" si="4"/>
        <v>94.21</v>
      </c>
      <c r="H19" s="232">
        <f t="shared" ref="H19" si="13">ROUND(H18*(1+$D74),2)</f>
        <v>0</v>
      </c>
      <c r="I19" s="221">
        <f t="shared" si="6"/>
        <v>94.21</v>
      </c>
      <c r="J19" s="221">
        <f t="shared" si="2"/>
        <v>744.81</v>
      </c>
      <c r="K19"/>
      <c r="L19" s="210"/>
      <c r="N19" s="69"/>
      <c r="O19" s="69"/>
      <c r="P19" s="69"/>
      <c r="Q19" s="273"/>
      <c r="R19" s="69"/>
    </row>
    <row r="20" spans="2:19">
      <c r="B20" s="230">
        <f t="shared" si="1"/>
        <v>2026</v>
      </c>
      <c r="C20" s="231"/>
      <c r="D20" s="219">
        <f>ROUND(D19*(1+$G66),2)</f>
        <v>0</v>
      </c>
      <c r="E20" s="219">
        <f>ROUND(E19*(1+$G66),2)</f>
        <v>0</v>
      </c>
      <c r="F20" s="221">
        <f t="shared" si="0"/>
        <v>0</v>
      </c>
      <c r="G20" s="219">
        <f>ROUND(G19*(1+$G66),2)</f>
        <v>96.37</v>
      </c>
      <c r="H20" s="232">
        <f>ROUND(H19*(1+$G66),2)</f>
        <v>0</v>
      </c>
      <c r="I20" s="221">
        <f t="shared" si="6"/>
        <v>96.37</v>
      </c>
      <c r="J20" s="221">
        <f t="shared" si="2"/>
        <v>761.89</v>
      </c>
      <c r="K20"/>
      <c r="L20" s="210"/>
      <c r="N20" s="69"/>
      <c r="O20" s="69"/>
      <c r="P20" s="69"/>
      <c r="Q20" s="273"/>
      <c r="R20" s="69"/>
    </row>
    <row r="21" spans="2:19">
      <c r="B21" s="230">
        <f t="shared" si="1"/>
        <v>2027</v>
      </c>
      <c r="C21" s="231"/>
      <c r="D21" s="219">
        <f t="shared" ref="D21:E28" si="14">ROUND(D20*(1+$G67),2)</f>
        <v>0</v>
      </c>
      <c r="E21" s="219">
        <f t="shared" si="14"/>
        <v>0</v>
      </c>
      <c r="F21" s="221">
        <f t="shared" si="0"/>
        <v>0</v>
      </c>
      <c r="G21" s="219">
        <f t="shared" ref="G21:G28" si="15">ROUND(G20*(1+$G67),2)</f>
        <v>98.6</v>
      </c>
      <c r="H21" s="232">
        <f t="shared" ref="H21" si="16">ROUND(H20*(1+$G67),2)</f>
        <v>0</v>
      </c>
      <c r="I21" s="221">
        <f t="shared" si="6"/>
        <v>98.6</v>
      </c>
      <c r="J21" s="221">
        <f t="shared" si="2"/>
        <v>779.52</v>
      </c>
      <c r="K21"/>
      <c r="L21" s="210"/>
      <c r="N21" s="69"/>
      <c r="O21" s="69"/>
      <c r="P21" s="69"/>
      <c r="Q21" s="273"/>
      <c r="R21" s="69"/>
    </row>
    <row r="22" spans="2:19">
      <c r="B22" s="230">
        <f t="shared" si="1"/>
        <v>2028</v>
      </c>
      <c r="C22" s="231"/>
      <c r="D22" s="225">
        <f t="shared" si="14"/>
        <v>0</v>
      </c>
      <c r="E22" s="225">
        <f t="shared" si="14"/>
        <v>0</v>
      </c>
      <c r="F22" s="226">
        <f t="shared" si="0"/>
        <v>0</v>
      </c>
      <c r="G22" s="225">
        <f t="shared" si="15"/>
        <v>100.89</v>
      </c>
      <c r="H22" s="225">
        <f t="shared" ref="H22" si="17">ROUND(H21*(1+$G68),2)</f>
        <v>0</v>
      </c>
      <c r="I22" s="226">
        <f t="shared" si="6"/>
        <v>100.89</v>
      </c>
      <c r="J22" s="226">
        <f t="shared" si="2"/>
        <v>797.63</v>
      </c>
      <c r="K22"/>
      <c r="L22" s="210"/>
      <c r="N22" s="69"/>
      <c r="O22" s="69"/>
      <c r="P22" s="69"/>
      <c r="Q22" s="273"/>
      <c r="R22" s="69"/>
    </row>
    <row r="23" spans="2:19">
      <c r="B23" s="230">
        <f t="shared" si="1"/>
        <v>2029</v>
      </c>
      <c r="C23" s="231"/>
      <c r="D23" s="219">
        <f t="shared" si="14"/>
        <v>0</v>
      </c>
      <c r="E23" s="219">
        <f t="shared" si="14"/>
        <v>0</v>
      </c>
      <c r="F23" s="221">
        <f t="shared" si="0"/>
        <v>0</v>
      </c>
      <c r="G23" s="219">
        <f t="shared" si="15"/>
        <v>103.28</v>
      </c>
      <c r="H23" s="232">
        <f t="shared" ref="H23" si="18">ROUND(H22*(1+$G69),2)</f>
        <v>0</v>
      </c>
      <c r="I23" s="221">
        <f t="shared" si="6"/>
        <v>103.28</v>
      </c>
      <c r="J23" s="221">
        <f t="shared" si="2"/>
        <v>816.52</v>
      </c>
      <c r="K23"/>
      <c r="L23" s="210"/>
      <c r="N23" s="69"/>
      <c r="O23" s="69"/>
      <c r="P23" s="273"/>
      <c r="Q23" s="273"/>
      <c r="R23" s="219"/>
      <c r="S23" s="250"/>
    </row>
    <row r="24" spans="2:19">
      <c r="B24" s="230">
        <f t="shared" si="1"/>
        <v>2030</v>
      </c>
      <c r="C24" s="231"/>
      <c r="D24" s="219">
        <f t="shared" si="14"/>
        <v>0</v>
      </c>
      <c r="E24" s="219">
        <f t="shared" si="14"/>
        <v>0</v>
      </c>
      <c r="F24" s="221">
        <f t="shared" si="0"/>
        <v>0</v>
      </c>
      <c r="G24" s="219">
        <f t="shared" si="15"/>
        <v>105.74</v>
      </c>
      <c r="H24" s="232">
        <f t="shared" ref="H24" si="19">ROUND(H23*(1+$G70),2)</f>
        <v>0</v>
      </c>
      <c r="I24" s="221">
        <f t="shared" si="6"/>
        <v>105.74</v>
      </c>
      <c r="J24" s="221">
        <f t="shared" si="2"/>
        <v>835.97</v>
      </c>
      <c r="K24"/>
      <c r="L24" s="210"/>
      <c r="N24" s="69"/>
      <c r="O24" s="69"/>
      <c r="P24" s="273"/>
      <c r="Q24" s="273"/>
      <c r="R24" s="219"/>
      <c r="S24" s="250"/>
    </row>
    <row r="25" spans="2:19">
      <c r="B25" s="230">
        <f t="shared" si="1"/>
        <v>2031</v>
      </c>
      <c r="C25" s="231"/>
      <c r="D25" s="219">
        <f t="shared" si="14"/>
        <v>0</v>
      </c>
      <c r="E25" s="219">
        <f t="shared" si="14"/>
        <v>0</v>
      </c>
      <c r="F25" s="221">
        <f t="shared" si="0"/>
        <v>0</v>
      </c>
      <c r="G25" s="219">
        <f t="shared" si="15"/>
        <v>108.28</v>
      </c>
      <c r="H25" s="232">
        <f t="shared" ref="H25" si="20">ROUND(H24*(1+$G71),2)</f>
        <v>0</v>
      </c>
      <c r="I25" s="221">
        <f t="shared" si="6"/>
        <v>108.28</v>
      </c>
      <c r="J25" s="221">
        <f t="shared" si="2"/>
        <v>856.05</v>
      </c>
      <c r="K25"/>
      <c r="L25" s="210"/>
      <c r="N25" s="69"/>
      <c r="O25" s="69"/>
      <c r="P25" s="273"/>
      <c r="Q25" s="273"/>
      <c r="R25" s="219"/>
      <c r="S25" s="250"/>
    </row>
    <row r="26" spans="2:19">
      <c r="B26" s="230">
        <f t="shared" si="1"/>
        <v>2032</v>
      </c>
      <c r="C26" s="231"/>
      <c r="D26" s="219">
        <f t="shared" si="14"/>
        <v>0</v>
      </c>
      <c r="E26" s="219">
        <f t="shared" si="14"/>
        <v>0</v>
      </c>
      <c r="F26" s="221">
        <f t="shared" si="0"/>
        <v>0</v>
      </c>
      <c r="G26" s="219">
        <f t="shared" si="15"/>
        <v>110.89</v>
      </c>
      <c r="H26" s="232">
        <f t="shared" ref="H26" si="21">ROUND(H25*(1+$G72),2)</f>
        <v>0</v>
      </c>
      <c r="I26" s="221">
        <f t="shared" si="6"/>
        <v>110.89</v>
      </c>
      <c r="J26" s="221">
        <f t="shared" si="2"/>
        <v>876.69</v>
      </c>
      <c r="K26"/>
      <c r="L26" s="210"/>
      <c r="N26" s="69"/>
      <c r="O26" s="69"/>
      <c r="P26" s="273"/>
      <c r="Q26" s="273"/>
      <c r="R26" s="219"/>
      <c r="S26" s="250"/>
    </row>
    <row r="27" spans="2:19">
      <c r="B27" s="230">
        <f t="shared" si="1"/>
        <v>2033</v>
      </c>
      <c r="C27" s="231"/>
      <c r="D27" s="219">
        <f t="shared" si="14"/>
        <v>0</v>
      </c>
      <c r="E27" s="219">
        <f t="shared" si="14"/>
        <v>0</v>
      </c>
      <c r="F27" s="221">
        <f t="shared" si="0"/>
        <v>0</v>
      </c>
      <c r="G27" s="219">
        <f t="shared" si="15"/>
        <v>113.57</v>
      </c>
      <c r="H27" s="232">
        <f t="shared" ref="H27" si="22">ROUND(H26*(1+$G73),2)</f>
        <v>0</v>
      </c>
      <c r="I27" s="221">
        <f t="shared" si="6"/>
        <v>113.57</v>
      </c>
      <c r="J27" s="221">
        <f t="shared" si="2"/>
        <v>897.87</v>
      </c>
      <c r="K27"/>
      <c r="L27" s="210"/>
      <c r="N27" s="69"/>
      <c r="O27" s="69"/>
      <c r="P27" s="273"/>
      <c r="Q27" s="273"/>
      <c r="R27" s="219"/>
      <c r="S27" s="250"/>
    </row>
    <row r="28" spans="2:19">
      <c r="B28" s="230">
        <f t="shared" si="1"/>
        <v>2034</v>
      </c>
      <c r="C28" s="231"/>
      <c r="D28" s="219">
        <f t="shared" si="14"/>
        <v>0</v>
      </c>
      <c r="E28" s="219">
        <f t="shared" si="14"/>
        <v>0</v>
      </c>
      <c r="F28" s="221">
        <f t="shared" si="0"/>
        <v>0</v>
      </c>
      <c r="G28" s="219">
        <f t="shared" si="15"/>
        <v>116.32</v>
      </c>
      <c r="H28" s="232">
        <f t="shared" ref="H28" si="23">ROUND(H27*(1+$G74),2)</f>
        <v>0</v>
      </c>
      <c r="I28" s="221">
        <f t="shared" si="6"/>
        <v>116.32</v>
      </c>
      <c r="J28" s="221">
        <f t="shared" si="2"/>
        <v>919.61</v>
      </c>
      <c r="K28"/>
      <c r="L28" s="210"/>
      <c r="N28" s="69"/>
      <c r="O28" s="69"/>
      <c r="P28" s="273"/>
      <c r="Q28" s="273"/>
      <c r="R28" s="219"/>
      <c r="S28" s="250"/>
    </row>
    <row r="29" spans="2:19">
      <c r="B29" s="230">
        <f t="shared" si="1"/>
        <v>2035</v>
      </c>
      <c r="C29" s="231"/>
      <c r="D29" s="219">
        <f>ROUND(D28*(1+$J66),2)</f>
        <v>0</v>
      </c>
      <c r="E29" s="219">
        <f>ROUND(E28*(1+$J66),2)</f>
        <v>0</v>
      </c>
      <c r="F29" s="221">
        <f t="shared" si="0"/>
        <v>0</v>
      </c>
      <c r="G29" s="219">
        <f>ROUND(G28*(1+$J66),2)</f>
        <v>119.13</v>
      </c>
      <c r="H29" s="232">
        <f>ROUND(H28*(1+$J66),2)</f>
        <v>0</v>
      </c>
      <c r="I29" s="221">
        <f t="shared" si="6"/>
        <v>119.13</v>
      </c>
      <c r="J29" s="221">
        <f t="shared" si="2"/>
        <v>941.83</v>
      </c>
      <c r="K29"/>
      <c r="L29" s="210"/>
      <c r="N29" s="69"/>
      <c r="O29" s="69"/>
      <c r="P29" s="273"/>
      <c r="Q29" s="273"/>
      <c r="R29" s="219"/>
      <c r="S29" s="250"/>
    </row>
    <row r="30" spans="2:19">
      <c r="B30" s="230">
        <f t="shared" si="1"/>
        <v>2036</v>
      </c>
      <c r="C30" s="231"/>
      <c r="D30" s="219">
        <f t="shared" ref="D30:E36" si="24">ROUND(D29*(1+$J67),2)</f>
        <v>0</v>
      </c>
      <c r="E30" s="219">
        <f t="shared" si="24"/>
        <v>0</v>
      </c>
      <c r="F30" s="221">
        <f t="shared" si="0"/>
        <v>0</v>
      </c>
      <c r="G30" s="219">
        <f t="shared" ref="G30:G36" si="25">ROUND(G29*(1+$J67),2)</f>
        <v>122.03</v>
      </c>
      <c r="H30" s="232">
        <f t="shared" ref="H30" si="26">ROUND(H29*(1+$J67),2)</f>
        <v>0</v>
      </c>
      <c r="I30" s="221">
        <f t="shared" si="6"/>
        <v>122.03</v>
      </c>
      <c r="J30" s="221">
        <f t="shared" si="2"/>
        <v>964.76</v>
      </c>
      <c r="K30"/>
      <c r="L30" s="210"/>
      <c r="N30" s="69"/>
      <c r="O30" s="69"/>
      <c r="P30" s="273"/>
      <c r="Q30" s="273"/>
      <c r="R30" s="219"/>
      <c r="S30" s="250"/>
    </row>
    <row r="31" spans="2:19">
      <c r="B31" s="230">
        <f t="shared" si="1"/>
        <v>2037</v>
      </c>
      <c r="C31" s="231"/>
      <c r="D31" s="219">
        <f t="shared" si="24"/>
        <v>0</v>
      </c>
      <c r="E31" s="219">
        <f t="shared" si="24"/>
        <v>0</v>
      </c>
      <c r="F31" s="221">
        <f t="shared" si="0"/>
        <v>0</v>
      </c>
      <c r="G31" s="219">
        <f t="shared" si="25"/>
        <v>124.99</v>
      </c>
      <c r="H31" s="232">
        <f t="shared" ref="H31" si="27">ROUND(H30*(1+$J68),2)</f>
        <v>0</v>
      </c>
      <c r="I31" s="221">
        <f t="shared" si="6"/>
        <v>124.99</v>
      </c>
      <c r="J31" s="221">
        <f t="shared" si="2"/>
        <v>988.16</v>
      </c>
      <c r="K31"/>
      <c r="L31" s="210"/>
      <c r="N31" s="69"/>
      <c r="O31" s="69"/>
      <c r="P31" s="69"/>
      <c r="Q31" s="273"/>
      <c r="R31" s="219"/>
      <c r="S31" s="219"/>
    </row>
    <row r="32" spans="2:19">
      <c r="B32" s="230">
        <f t="shared" si="1"/>
        <v>2038</v>
      </c>
      <c r="C32" s="231"/>
      <c r="D32" s="219">
        <f t="shared" si="24"/>
        <v>0</v>
      </c>
      <c r="E32" s="219">
        <f t="shared" si="24"/>
        <v>0</v>
      </c>
      <c r="F32" s="221">
        <f t="shared" si="0"/>
        <v>0</v>
      </c>
      <c r="G32" s="219">
        <f t="shared" si="25"/>
        <v>128.04</v>
      </c>
      <c r="H32" s="232">
        <f t="shared" ref="H32" si="28">ROUND(H31*(1+$J69),2)</f>
        <v>0</v>
      </c>
      <c r="I32" s="221">
        <f t="shared" si="6"/>
        <v>128.04</v>
      </c>
      <c r="J32" s="221">
        <f t="shared" si="2"/>
        <v>1012.27</v>
      </c>
      <c r="K32"/>
      <c r="L32" s="210"/>
      <c r="N32" s="69"/>
      <c r="O32" s="69"/>
      <c r="Q32" s="260"/>
      <c r="R32" s="219"/>
      <c r="S32" s="219"/>
    </row>
    <row r="33" spans="2:19">
      <c r="B33" s="230">
        <f t="shared" si="1"/>
        <v>2039</v>
      </c>
      <c r="C33" s="231"/>
      <c r="D33" s="219">
        <f t="shared" si="24"/>
        <v>0</v>
      </c>
      <c r="E33" s="219">
        <f t="shared" si="24"/>
        <v>0</v>
      </c>
      <c r="F33" s="221">
        <f t="shared" si="0"/>
        <v>0</v>
      </c>
      <c r="G33" s="219">
        <f t="shared" si="25"/>
        <v>131.18</v>
      </c>
      <c r="H33" s="232">
        <f t="shared" ref="H33" si="29">ROUND(H32*(1+$J70),2)</f>
        <v>0</v>
      </c>
      <c r="I33" s="221">
        <f t="shared" si="6"/>
        <v>131.18</v>
      </c>
      <c r="J33" s="221">
        <f t="shared" si="2"/>
        <v>1037.0999999999999</v>
      </c>
      <c r="K33"/>
      <c r="L33" s="210"/>
      <c r="N33" s="69"/>
      <c r="O33" s="69"/>
      <c r="Q33" s="260"/>
      <c r="R33" s="219"/>
      <c r="S33" s="219"/>
    </row>
    <row r="34" spans="2:19">
      <c r="B34" s="230">
        <f t="shared" si="1"/>
        <v>2040</v>
      </c>
      <c r="C34" s="231"/>
      <c r="D34" s="219">
        <f t="shared" si="24"/>
        <v>0</v>
      </c>
      <c r="E34" s="219">
        <f t="shared" si="24"/>
        <v>0</v>
      </c>
      <c r="F34" s="221">
        <f t="shared" si="0"/>
        <v>0</v>
      </c>
      <c r="G34" s="219">
        <f t="shared" si="25"/>
        <v>134.38</v>
      </c>
      <c r="H34" s="232">
        <f t="shared" ref="H34" si="30">ROUND(H33*(1+$J71),2)</f>
        <v>0</v>
      </c>
      <c r="I34" s="221">
        <f t="shared" si="6"/>
        <v>134.38</v>
      </c>
      <c r="J34" s="221">
        <f t="shared" si="2"/>
        <v>1062.3900000000001</v>
      </c>
      <c r="K34"/>
      <c r="L34" s="210"/>
      <c r="N34" s="69"/>
      <c r="O34" s="69"/>
      <c r="Q34" s="260"/>
      <c r="R34" s="219"/>
      <c r="S34" s="219"/>
    </row>
    <row r="35" spans="2:19">
      <c r="B35" s="230">
        <f t="shared" si="1"/>
        <v>2041</v>
      </c>
      <c r="C35" s="231"/>
      <c r="D35" s="219">
        <f t="shared" si="24"/>
        <v>0</v>
      </c>
      <c r="E35" s="219">
        <f t="shared" si="24"/>
        <v>0</v>
      </c>
      <c r="F35" s="221">
        <f t="shared" si="0"/>
        <v>0</v>
      </c>
      <c r="G35" s="219">
        <f t="shared" si="25"/>
        <v>137.68</v>
      </c>
      <c r="H35" s="232">
        <f t="shared" ref="H35" si="31">ROUND(H34*(1+$J72),2)</f>
        <v>0</v>
      </c>
      <c r="I35" s="221">
        <f t="shared" si="6"/>
        <v>137.68</v>
      </c>
      <c r="J35" s="221">
        <f t="shared" si="2"/>
        <v>1088.48</v>
      </c>
      <c r="K35"/>
      <c r="L35" s="210"/>
      <c r="N35" s="69"/>
      <c r="O35" s="69"/>
      <c r="Q35" s="260"/>
      <c r="R35" s="219"/>
      <c r="S35" s="219"/>
    </row>
    <row r="36" spans="2:19">
      <c r="B36" s="230">
        <f t="shared" si="1"/>
        <v>2042</v>
      </c>
      <c r="C36" s="231"/>
      <c r="D36" s="219">
        <f t="shared" si="24"/>
        <v>0</v>
      </c>
      <c r="E36" s="219">
        <f t="shared" si="24"/>
        <v>0</v>
      </c>
      <c r="F36" s="221">
        <f t="shared" si="0"/>
        <v>0</v>
      </c>
      <c r="G36" s="219">
        <f t="shared" si="25"/>
        <v>141.07</v>
      </c>
      <c r="H36" s="232">
        <f t="shared" ref="H36" si="32">ROUND(H35*(1+$J73),2)</f>
        <v>0</v>
      </c>
      <c r="I36" s="221">
        <f t="shared" si="6"/>
        <v>141.07</v>
      </c>
      <c r="J36" s="221">
        <f t="shared" si="2"/>
        <v>1115.29</v>
      </c>
      <c r="K36"/>
      <c r="L36" s="210"/>
      <c r="N36" s="69"/>
      <c r="O36" s="69"/>
      <c r="Q36" s="260"/>
      <c r="R36" s="219"/>
      <c r="S36" s="219"/>
    </row>
    <row r="37" spans="2:19">
      <c r="B37" s="230"/>
      <c r="C37" s="223"/>
      <c r="D37" s="219"/>
      <c r="E37" s="219"/>
      <c r="F37" s="220"/>
      <c r="G37" s="219"/>
      <c r="H37" s="219"/>
      <c r="I37" s="221"/>
      <c r="J37" s="233"/>
    </row>
    <row r="38" spans="2:19">
      <c r="B38" s="217"/>
      <c r="C38" s="223"/>
      <c r="D38" s="219"/>
      <c r="E38" s="219"/>
      <c r="F38" s="220"/>
      <c r="G38" s="219"/>
      <c r="H38" s="219"/>
      <c r="I38" s="221"/>
      <c r="J38" s="233"/>
    </row>
    <row r="39" spans="2:19">
      <c r="B39" s="217"/>
      <c r="C39" s="223"/>
      <c r="D39" s="219"/>
      <c r="E39" s="219"/>
      <c r="F39" s="220"/>
      <c r="G39" s="219"/>
      <c r="H39" s="219"/>
      <c r="I39" s="221"/>
      <c r="J39" s="233"/>
    </row>
    <row r="40" spans="2:19">
      <c r="B40" s="217"/>
      <c r="C40" s="223"/>
      <c r="D40" s="219"/>
      <c r="E40" s="219"/>
      <c r="F40" s="220"/>
      <c r="G40" s="219"/>
      <c r="H40" s="219"/>
      <c r="I40" s="221"/>
      <c r="J40" s="233"/>
    </row>
    <row r="42" spans="2:19" ht="14.25">
      <c r="B42" s="234" t="s">
        <v>31</v>
      </c>
      <c r="C42" s="235"/>
      <c r="D42" s="235"/>
      <c r="E42" s="235"/>
      <c r="F42" s="235"/>
      <c r="G42" s="235"/>
      <c r="H42" s="235"/>
    </row>
    <row r="44" spans="2:19">
      <c r="B44" s="208" t="s">
        <v>112</v>
      </c>
      <c r="C44" s="236" t="s">
        <v>113</v>
      </c>
      <c r="D44" s="237" t="str">
        <f>'Table 3 200 MW (Wyo) 2033'!E68</f>
        <v xml:space="preserve">Plant Costs  - 2017 IRP - Table 6.1 &amp; 6.2 </v>
      </c>
    </row>
    <row r="45" spans="2:19">
      <c r="C45" s="236" t="str">
        <f>C7</f>
        <v>(a)</v>
      </c>
      <c r="D45" s="208" t="s">
        <v>114</v>
      </c>
    </row>
    <row r="46" spans="2:19">
      <c r="C46" s="236" t="str">
        <f>D7</f>
        <v>(b)</v>
      </c>
      <c r="D46" s="221" t="str">
        <f>"= "&amp;C7&amp;" x "&amp;C62</f>
        <v>= (a) x 0.0631141369791985</v>
      </c>
    </row>
    <row r="47" spans="2:19">
      <c r="C47" s="236" t="str">
        <f>F7</f>
        <v>(d)</v>
      </c>
      <c r="D47" s="221" t="str">
        <f>"= ("&amp;$D$7&amp;" + "&amp;$E$7&amp;") /  (8.76 x "&amp;TEXT(C63,"0.0%")&amp;")"</f>
        <v>= ((b) + (c)) /  (8.76 x 90.3%)</v>
      </c>
    </row>
    <row r="48" spans="2:19">
      <c r="C48" s="236" t="str">
        <f>I7</f>
        <v>(g)</v>
      </c>
      <c r="D48" s="221" t="str">
        <f>"= "&amp;$F$7&amp;" + "&amp;$H$7</f>
        <v>= (d) + (f)</v>
      </c>
    </row>
    <row r="49" spans="2:24">
      <c r="C49" s="236" t="str">
        <f>J7</f>
        <v>(h)</v>
      </c>
      <c r="D49" s="110" t="str">
        <f>D44</f>
        <v xml:space="preserve">Plant Costs  - 2017 IRP - Table 6.1 &amp; 6.2 </v>
      </c>
    </row>
    <row r="50" spans="2:24">
      <c r="C50" s="236"/>
      <c r="D50" s="221"/>
    </row>
    <row r="51" spans="2:24" ht="13.5" thickBot="1"/>
    <row r="52" spans="2:24" ht="13.5" thickBot="1">
      <c r="C52" s="58" t="str">
        <f>B2&amp;" - "&amp;B3</f>
        <v>2017 IRP Geothermal PPA West Side Resource - 90% Capacity Factor</v>
      </c>
      <c r="D52" s="238"/>
      <c r="E52" s="238"/>
      <c r="F52" s="238"/>
      <c r="G52" s="238"/>
      <c r="H52" s="238"/>
      <c r="I52" s="239"/>
      <c r="J52" s="240"/>
    </row>
    <row r="53" spans="2:24" ht="13.5" thickBot="1">
      <c r="C53" s="241" t="s">
        <v>121</v>
      </c>
      <c r="D53" s="242" t="s">
        <v>116</v>
      </c>
      <c r="E53" s="242"/>
      <c r="F53" s="242"/>
      <c r="G53" s="242"/>
      <c r="H53" s="243"/>
      <c r="I53" s="239"/>
      <c r="J53" s="240"/>
    </row>
    <row r="55" spans="2:24">
      <c r="B55" s="110" t="s">
        <v>102</v>
      </c>
      <c r="C55" s="244">
        <v>0</v>
      </c>
      <c r="D55" s="208" t="s">
        <v>114</v>
      </c>
      <c r="H55" s="208" t="s">
        <v>9</v>
      </c>
    </row>
    <row r="56" spans="2:24">
      <c r="B56" s="110" t="s">
        <v>102</v>
      </c>
      <c r="C56" s="245">
        <v>0</v>
      </c>
      <c r="D56" s="208" t="s">
        <v>117</v>
      </c>
      <c r="H56" s="208" t="s">
        <v>9</v>
      </c>
    </row>
    <row r="57" spans="2:24">
      <c r="B57" s="110" t="s">
        <v>102</v>
      </c>
      <c r="C57" s="250">
        <v>0</v>
      </c>
      <c r="D57" s="208" t="s">
        <v>122</v>
      </c>
      <c r="H57" s="208" t="s">
        <v>119</v>
      </c>
    </row>
    <row r="58" spans="2:24">
      <c r="B58" s="110" t="s">
        <v>102</v>
      </c>
      <c r="C58" s="245">
        <v>77.34</v>
      </c>
      <c r="D58" s="208" t="s">
        <v>118</v>
      </c>
      <c r="H58" s="208" t="s">
        <v>119</v>
      </c>
      <c r="J58" s="210"/>
      <c r="K58" s="246"/>
      <c r="L58" s="68"/>
      <c r="M58" s="247"/>
      <c r="N58" s="247"/>
      <c r="O58" s="68"/>
      <c r="P58" s="247"/>
      <c r="Q58" s="68"/>
      <c r="R58" s="210"/>
      <c r="S58" s="210"/>
      <c r="T58" s="210"/>
      <c r="U58" s="210"/>
      <c r="V58" s="210"/>
      <c r="W58" s="210"/>
      <c r="X58" s="210"/>
    </row>
    <row r="59" spans="2:24">
      <c r="B59" s="110" t="s">
        <v>102</v>
      </c>
      <c r="C59" s="258">
        <v>0</v>
      </c>
      <c r="D59" s="208" t="s">
        <v>120</v>
      </c>
      <c r="H59" s="208" t="s">
        <v>119</v>
      </c>
      <c r="J59" s="248"/>
      <c r="K59" s="248"/>
      <c r="L59" s="249"/>
      <c r="M59" s="250"/>
      <c r="N59" s="250"/>
      <c r="O59" s="247"/>
      <c r="P59" s="251"/>
      <c r="Q59" s="210"/>
      <c r="R59" s="210"/>
      <c r="S59" s="210"/>
      <c r="T59" s="210"/>
      <c r="U59" s="210"/>
      <c r="V59" s="210"/>
      <c r="W59" s="210"/>
      <c r="X59" s="210"/>
    </row>
    <row r="60" spans="2:24">
      <c r="J60" s="248"/>
      <c r="K60" s="248"/>
      <c r="L60" s="248"/>
      <c r="M60" s="210"/>
      <c r="N60" s="210"/>
      <c r="O60" s="247"/>
      <c r="P60" s="251"/>
      <c r="Q60" s="210"/>
      <c r="R60" s="210"/>
      <c r="S60" s="210"/>
      <c r="T60" s="210"/>
      <c r="U60" s="210"/>
      <c r="V60" s="210"/>
      <c r="W60" s="210"/>
      <c r="X60" s="210"/>
    </row>
    <row r="61" spans="2:24">
      <c r="C61" s="252"/>
      <c r="J61" s="248"/>
      <c r="K61" s="248"/>
      <c r="L61" s="248"/>
      <c r="M61" s="210"/>
      <c r="N61" s="210"/>
      <c r="O61" s="248"/>
      <c r="P61" s="251"/>
      <c r="S61" s="210"/>
      <c r="T61" s="210"/>
      <c r="U61" s="210"/>
      <c r="V61" s="210"/>
      <c r="W61" s="210"/>
      <c r="X61" s="210"/>
    </row>
    <row r="62" spans="2:24">
      <c r="C62" s="253">
        <v>6.3114136979198515E-2</v>
      </c>
      <c r="D62" s="208" t="s">
        <v>54</v>
      </c>
      <c r="J62" s="254"/>
      <c r="K62" s="255"/>
      <c r="L62" s="255"/>
      <c r="O62" s="256"/>
    </row>
    <row r="63" spans="2:24">
      <c r="C63" s="259">
        <v>0.90249999999999997</v>
      </c>
      <c r="D63" s="208" t="s">
        <v>55</v>
      </c>
    </row>
    <row r="64" spans="2:24" ht="13.5" thickBot="1">
      <c r="D64" s="251"/>
    </row>
    <row r="65" spans="3:10" ht="13.5" thickBot="1">
      <c r="C65" s="54" t="str">
        <f>"Company Official Inflation Forecast Dated "&amp;TEXT('Table 4'!$G$5,"mmmm dd, yyyy")</f>
        <v>Company Official Inflation Forecast Dated March 31, 2017</v>
      </c>
      <c r="D65" s="238"/>
      <c r="E65" s="238"/>
      <c r="F65" s="238"/>
      <c r="G65" s="238"/>
      <c r="H65" s="238"/>
      <c r="I65" s="238"/>
      <c r="J65" s="240"/>
    </row>
    <row r="66" spans="3:10">
      <c r="C66" s="135">
        <v>2017</v>
      </c>
      <c r="D66" s="57">
        <v>2.2092462442320437E-2</v>
      </c>
      <c r="E66" s="110"/>
      <c r="F66" s="135">
        <f>C74+1</f>
        <v>2026</v>
      </c>
      <c r="G66" s="57">
        <v>2.2944058791238842E-2</v>
      </c>
      <c r="H66" s="110"/>
      <c r="I66" s="135">
        <f>F74+1</f>
        <v>2035</v>
      </c>
      <c r="J66" s="57">
        <v>2.4174683944208519E-2</v>
      </c>
    </row>
    <row r="67" spans="3:10">
      <c r="C67" s="135">
        <f t="shared" ref="C67:C74" si="33">C66+1</f>
        <v>2018</v>
      </c>
      <c r="D67" s="57">
        <v>2.1684070430924685E-2</v>
      </c>
      <c r="E67" s="110"/>
      <c r="F67" s="135">
        <f t="shared" ref="F67:F74" si="34">F66+1</f>
        <v>2027</v>
      </c>
      <c r="G67" s="57">
        <v>2.3164081218836952E-2</v>
      </c>
      <c r="H67" s="110"/>
      <c r="I67" s="135">
        <f t="shared" ref="I67:I74" si="35">I66+1</f>
        <v>2036</v>
      </c>
      <c r="J67" s="57">
        <v>2.4311492116604327E-2</v>
      </c>
    </row>
    <row r="68" spans="3:10">
      <c r="C68" s="135">
        <f t="shared" si="33"/>
        <v>2019</v>
      </c>
      <c r="D68" s="57">
        <v>2.0023445288848141E-2</v>
      </c>
      <c r="E68" s="110"/>
      <c r="F68" s="135">
        <f t="shared" si="34"/>
        <v>2028</v>
      </c>
      <c r="G68" s="57">
        <v>2.3269517424980624E-2</v>
      </c>
      <c r="H68" s="110"/>
      <c r="I68" s="135">
        <f t="shared" si="35"/>
        <v>2037</v>
      </c>
      <c r="J68" s="57">
        <v>2.4277391473133791E-2</v>
      </c>
    </row>
    <row r="69" spans="3:10">
      <c r="C69" s="135">
        <f t="shared" si="33"/>
        <v>2020</v>
      </c>
      <c r="D69" s="57">
        <v>2.1423649370385656E-2</v>
      </c>
      <c r="E69" s="110"/>
      <c r="F69" s="135">
        <f t="shared" si="34"/>
        <v>2029</v>
      </c>
      <c r="G69" s="57">
        <v>2.3660062349176059E-2</v>
      </c>
      <c r="H69" s="110"/>
      <c r="I69" s="135">
        <f t="shared" si="35"/>
        <v>2038</v>
      </c>
      <c r="J69" s="57">
        <v>2.4418737348747444E-2</v>
      </c>
    </row>
    <row r="70" spans="3:10">
      <c r="C70" s="135">
        <f t="shared" si="33"/>
        <v>2021</v>
      </c>
      <c r="D70" s="57">
        <v>2.2444603435442634E-2</v>
      </c>
      <c r="E70" s="110"/>
      <c r="F70" s="135">
        <f t="shared" si="34"/>
        <v>2030</v>
      </c>
      <c r="G70" s="57">
        <v>2.3797996946838929E-2</v>
      </c>
      <c r="H70" s="110"/>
      <c r="I70" s="135">
        <f t="shared" si="35"/>
        <v>2039</v>
      </c>
      <c r="J70" s="57">
        <v>2.4490791911648602E-2</v>
      </c>
    </row>
    <row r="71" spans="3:10">
      <c r="C71" s="135">
        <f t="shared" si="33"/>
        <v>2022</v>
      </c>
      <c r="D71" s="57">
        <v>2.2559296067847567E-2</v>
      </c>
      <c r="E71" s="110"/>
      <c r="F71" s="135">
        <f t="shared" si="34"/>
        <v>2031</v>
      </c>
      <c r="G71" s="57">
        <v>2.4014000123530499E-2</v>
      </c>
      <c r="H71" s="110"/>
      <c r="I71" s="135">
        <f t="shared" si="35"/>
        <v>2040</v>
      </c>
      <c r="J71" s="57">
        <v>2.442458536688985E-2</v>
      </c>
    </row>
    <row r="72" spans="3:10" s="210" customFormat="1">
      <c r="C72" s="135">
        <f t="shared" si="33"/>
        <v>2023</v>
      </c>
      <c r="D72" s="57">
        <v>2.3031082544693549E-2</v>
      </c>
      <c r="E72" s="112"/>
      <c r="F72" s="135">
        <f t="shared" si="34"/>
        <v>2032</v>
      </c>
      <c r="G72" s="57">
        <v>2.4075090077113837E-2</v>
      </c>
      <c r="H72" s="112"/>
      <c r="I72" s="135">
        <f t="shared" si="35"/>
        <v>2041</v>
      </c>
      <c r="J72" s="57">
        <v>2.4530694634797623E-2</v>
      </c>
    </row>
    <row r="73" spans="3:10" s="210" customFormat="1">
      <c r="C73" s="135">
        <f t="shared" si="33"/>
        <v>2024</v>
      </c>
      <c r="D73" s="57">
        <v>2.3134274986934988E-2</v>
      </c>
      <c r="E73" s="112"/>
      <c r="F73" s="135">
        <f t="shared" si="34"/>
        <v>2033</v>
      </c>
      <c r="G73" s="57">
        <v>2.4191075903759129E-2</v>
      </c>
      <c r="H73" s="112"/>
      <c r="I73" s="135">
        <f t="shared" si="35"/>
        <v>2042</v>
      </c>
      <c r="J73" s="57">
        <v>2.4630996146588036E-2</v>
      </c>
    </row>
    <row r="74" spans="3:10" s="210" customFormat="1">
      <c r="C74" s="135">
        <f t="shared" si="33"/>
        <v>2025</v>
      </c>
      <c r="D74" s="57">
        <v>2.3159080336675242E-2</v>
      </c>
      <c r="E74" s="112"/>
      <c r="F74" s="135">
        <f t="shared" si="34"/>
        <v>2034</v>
      </c>
      <c r="G74" s="57">
        <v>2.4219456505286896E-2</v>
      </c>
      <c r="H74" s="112"/>
      <c r="I74" s="135">
        <f t="shared" si="35"/>
        <v>2043</v>
      </c>
      <c r="J74" s="57">
        <v>2.4704209858992465E-2</v>
      </c>
    </row>
    <row r="75" spans="3:10" s="210" customFormat="1"/>
    <row r="76" spans="3:10" s="210" customFormat="1"/>
    <row r="93" spans="3:4">
      <c r="C93" s="247"/>
      <c r="D93" s="251"/>
    </row>
    <row r="94" spans="3:4">
      <c r="C94" s="247"/>
      <c r="D94" s="251"/>
    </row>
    <row r="95" spans="3:4">
      <c r="C95" s="247"/>
      <c r="D95" s="251"/>
    </row>
    <row r="96" spans="3:4">
      <c r="C96" s="247"/>
      <c r="D96" s="251"/>
    </row>
    <row r="97" spans="3:4">
      <c r="C97" s="247"/>
      <c r="D97" s="251"/>
    </row>
    <row r="98" spans="3:4">
      <c r="C98" s="247"/>
      <c r="D98" s="251"/>
    </row>
    <row r="99" spans="3:4">
      <c r="C99" s="247"/>
      <c r="D99" s="251"/>
    </row>
    <row r="100" spans="3:4">
      <c r="C100" s="247"/>
      <c r="D100" s="251"/>
    </row>
    <row r="101" spans="3:4">
      <c r="C101" s="247"/>
      <c r="D101" s="251"/>
    </row>
    <row r="102" spans="3:4">
      <c r="C102" s="247"/>
      <c r="D102" s="251"/>
    </row>
  </sheetData>
  <printOptions horizontalCentered="1"/>
  <pageMargins left="0.8" right="0.3" top="0.4" bottom="0.4" header="0.5" footer="0.2"/>
  <pageSetup scale="56" orientation="landscape" r:id="rId1"/>
  <headerFooter alignWithMargins="0"/>
  <rowBreaks count="1" manualBreakCount="1">
    <brk id="51" max="9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45</vt:i4>
      </vt:variant>
    </vt:vector>
  </HeadingPairs>
  <TitlesOfParts>
    <vt:vector size="59" baseType="lpstr">
      <vt:lpstr>Table 1</vt:lpstr>
      <vt:lpstr>Table 2</vt:lpstr>
      <vt:lpstr>Table 4</vt:lpstr>
      <vt:lpstr>Table 5</vt:lpstr>
      <vt:lpstr>Table 3 WY Wind 2021</vt:lpstr>
      <vt:lpstr>Table 3 DJ Wind 2031</vt:lpstr>
      <vt:lpstr>Table 3 UT Solar 2031</vt:lpstr>
      <vt:lpstr>Table 3 Yakima Solar 2028</vt:lpstr>
      <vt:lpstr>Table 3 30 MW Geoth 2029</vt:lpstr>
      <vt:lpstr>Table 3 200 MW (UT N) 2029)</vt:lpstr>
      <vt:lpstr>Table 3 436MW (West M) 2030</vt:lpstr>
      <vt:lpstr>Table 3 477 MW (Wyo) 2033</vt:lpstr>
      <vt:lpstr>Table 3 200 MW (Wyo) 2033</vt:lpstr>
      <vt:lpstr>Table 3 ID Wind 2036</vt:lpstr>
      <vt:lpstr>'Table 2'!_200_SCCT_UtahN</vt:lpstr>
      <vt:lpstr>_200_SCCT_UtahN</vt:lpstr>
      <vt:lpstr>_200_SCCT_WYNE</vt:lpstr>
      <vt:lpstr>'Table 2'!_30_Geo_West</vt:lpstr>
      <vt:lpstr>_30_Geo_West</vt:lpstr>
      <vt:lpstr>'Table 2'!_436_CCCT_WestMain</vt:lpstr>
      <vt:lpstr>_436_CCCT_WestMain</vt:lpstr>
      <vt:lpstr>_477_CCCT_WYNE</vt:lpstr>
      <vt:lpstr>_774_Wind_IDGoshen</vt:lpstr>
      <vt:lpstr>_85_Wind_DJ_2031</vt:lpstr>
      <vt:lpstr>_UtahS_Solar_2031</vt:lpstr>
      <vt:lpstr>_UtahS_Solar_2032</vt:lpstr>
      <vt:lpstr>_UtahS_Solar_2033</vt:lpstr>
      <vt:lpstr>_UtahS_Solar_2034</vt:lpstr>
      <vt:lpstr>_UtahS_Solar_2035</vt:lpstr>
      <vt:lpstr>_UtahS_Solar_2036</vt:lpstr>
      <vt:lpstr>_Yakima_Solar_2028</vt:lpstr>
      <vt:lpstr>_Yakima_Solar_2029</vt:lpstr>
      <vt:lpstr>_Yakima_Solar_2031</vt:lpstr>
      <vt:lpstr>_Yakima_Solar_2032</vt:lpstr>
      <vt:lpstr>_Yakima_Solar_2033</vt:lpstr>
      <vt:lpstr>_Yakima_Solar_2034</vt:lpstr>
      <vt:lpstr>Discount_Rate</vt:lpstr>
      <vt:lpstr>'Table 1'!Print_Area</vt:lpstr>
      <vt:lpstr>'Table 2'!Print_Area</vt:lpstr>
      <vt:lpstr>'Table 3 200 MW (UT N) 2029)'!Print_Area</vt:lpstr>
      <vt:lpstr>'Table 3 200 MW (Wyo) 2033'!Print_Area</vt:lpstr>
      <vt:lpstr>'Table 3 30 MW Geoth 2029'!Print_Area</vt:lpstr>
      <vt:lpstr>'Table 3 436MW (West M) 2030'!Print_Area</vt:lpstr>
      <vt:lpstr>'Table 3 477 MW (Wyo) 2033'!Print_Area</vt:lpstr>
      <vt:lpstr>'Table 3 DJ Wind 2031'!Print_Area</vt:lpstr>
      <vt:lpstr>'Table 3 ID Wind 2036'!Print_Area</vt:lpstr>
      <vt:lpstr>'Table 3 UT Solar 2031'!Print_Area</vt:lpstr>
      <vt:lpstr>'Table 3 WY Wind 2021'!Print_Area</vt:lpstr>
      <vt:lpstr>'Table 3 Yakima Solar 2028'!Print_Area</vt:lpstr>
      <vt:lpstr>'Table 4'!Print_Area</vt:lpstr>
      <vt:lpstr>'Table 5'!Print_Area</vt:lpstr>
      <vt:lpstr>'Table 2'!Print_Titles</vt:lpstr>
      <vt:lpstr>'Table 3 200 MW (UT N) 2029)'!Print_Titles</vt:lpstr>
      <vt:lpstr>'Table 3 200 MW (Wyo) 2033'!Print_Titles</vt:lpstr>
      <vt:lpstr>'Table 3 436MW (West M) 2030'!Print_Titles</vt:lpstr>
      <vt:lpstr>'Table 3 477 MW (Wyo) 2033'!Print_Titles</vt:lpstr>
      <vt:lpstr>Study_Cap_Adj</vt:lpstr>
      <vt:lpstr>Study_CF</vt:lpstr>
      <vt:lpstr>Study_MW</vt:lpstr>
    </vt:vector>
  </TitlesOfParts>
  <Company>PacifiCorp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PacifiCorp</dc:creator>
  <cp:lastModifiedBy>Melissa Paschal</cp:lastModifiedBy>
  <cp:lastPrinted>2016-12-15T21:28:57Z</cp:lastPrinted>
  <dcterms:created xsi:type="dcterms:W3CDTF">2001-03-19T15:45:46Z</dcterms:created>
  <dcterms:modified xsi:type="dcterms:W3CDTF">2017-08-17T21:38:37Z</dcterms:modified>
</cp:coreProperties>
</file>