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200" windowHeight="10995" activeTab="2"/>
  </bookViews>
  <sheets>
    <sheet name="Detailed Summer L&amp;R" sheetId="1" r:id="rId1"/>
    <sheet name="Detailed Winter L&amp;R" sheetId="3" r:id="rId2"/>
    <sheet name="Summary Tbl 1.2 &amp; 1.3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2" l="1"/>
  <c r="K25" i="2"/>
  <c r="J25" i="2"/>
  <c r="I25" i="2"/>
  <c r="H25" i="2"/>
  <c r="G25" i="2"/>
  <c r="F25" i="2"/>
  <c r="E25" i="2"/>
  <c r="D25" i="2"/>
  <c r="C25" i="2"/>
  <c r="L23" i="2"/>
  <c r="K23" i="2"/>
  <c r="J23" i="2"/>
  <c r="I23" i="2"/>
  <c r="H23" i="2"/>
  <c r="G23" i="2"/>
  <c r="F23" i="2"/>
  <c r="E23" i="2"/>
  <c r="D23" i="2"/>
  <c r="C23" i="2"/>
  <c r="L20" i="2"/>
  <c r="K20" i="2"/>
  <c r="J20" i="2"/>
  <c r="I20" i="2"/>
  <c r="H20" i="2"/>
  <c r="G20" i="2"/>
  <c r="F20" i="2"/>
  <c r="E20" i="2"/>
  <c r="D20" i="2"/>
  <c r="C20" i="2"/>
  <c r="L19" i="2"/>
  <c r="K19" i="2"/>
  <c r="J19" i="2"/>
  <c r="I19" i="2"/>
  <c r="H19" i="2"/>
  <c r="G19" i="2"/>
  <c r="F19" i="2"/>
  <c r="E19" i="2"/>
  <c r="D19" i="2"/>
  <c r="C19" i="2"/>
  <c r="D18" i="2"/>
  <c r="E18" i="2" s="1"/>
  <c r="F18" i="2" s="1"/>
  <c r="G18" i="2" s="1"/>
  <c r="H18" i="2" s="1"/>
  <c r="I18" i="2" s="1"/>
  <c r="J18" i="2" s="1"/>
  <c r="K18" i="2" s="1"/>
  <c r="L18" i="2" s="1"/>
  <c r="L11" i="2"/>
  <c r="K11" i="2"/>
  <c r="J11" i="2"/>
  <c r="I11" i="2"/>
  <c r="H11" i="2"/>
  <c r="G11" i="2"/>
  <c r="F11" i="2"/>
  <c r="E11" i="2"/>
  <c r="D11" i="2"/>
  <c r="C11" i="2"/>
  <c r="L9" i="2"/>
  <c r="K9" i="2"/>
  <c r="J9" i="2"/>
  <c r="I9" i="2"/>
  <c r="H9" i="2"/>
  <c r="G9" i="2"/>
  <c r="F9" i="2"/>
  <c r="E9" i="2"/>
  <c r="D9" i="2"/>
  <c r="C9" i="2"/>
  <c r="L6" i="2"/>
  <c r="L7" i="2" s="1"/>
  <c r="L13" i="2" s="1"/>
  <c r="K6" i="2"/>
  <c r="J6" i="2"/>
  <c r="I6" i="2"/>
  <c r="H6" i="2"/>
  <c r="H14" i="2" s="1"/>
  <c r="G6" i="2"/>
  <c r="F6" i="2"/>
  <c r="E6" i="2"/>
  <c r="D6" i="2"/>
  <c r="D14" i="2" s="1"/>
  <c r="C6" i="2"/>
  <c r="L5" i="2"/>
  <c r="K5" i="2"/>
  <c r="J5" i="2"/>
  <c r="I5" i="2"/>
  <c r="H5" i="2"/>
  <c r="G5" i="2"/>
  <c r="F5" i="2"/>
  <c r="E5" i="2"/>
  <c r="D5" i="2"/>
  <c r="C5" i="2"/>
  <c r="D4" i="2"/>
  <c r="E4" i="2" s="1"/>
  <c r="F4" i="2" s="1"/>
  <c r="G4" i="2" s="1"/>
  <c r="H4" i="2" s="1"/>
  <c r="I4" i="2" s="1"/>
  <c r="J4" i="2" s="1"/>
  <c r="K4" i="2" s="1"/>
  <c r="L4" i="2" s="1"/>
  <c r="K28" i="2" l="1"/>
  <c r="E21" i="2"/>
  <c r="E27" i="2" s="1"/>
  <c r="C24" i="2"/>
  <c r="G24" i="2"/>
  <c r="L14" i="2"/>
  <c r="L28" i="2"/>
  <c r="F21" i="2"/>
  <c r="F27" i="2" s="1"/>
  <c r="J21" i="2"/>
  <c r="J27" i="2" s="1"/>
  <c r="D24" i="2"/>
  <c r="L24" i="2"/>
  <c r="H7" i="2"/>
  <c r="H13" i="2" s="1"/>
  <c r="G7" i="2"/>
  <c r="G13" i="2" s="1"/>
  <c r="K14" i="2"/>
  <c r="G10" i="2"/>
  <c r="K10" i="2"/>
  <c r="D28" i="2"/>
  <c r="H28" i="2"/>
  <c r="I21" i="2"/>
  <c r="I27" i="2" s="1"/>
  <c r="G28" i="2"/>
  <c r="K24" i="2"/>
  <c r="H24" i="2"/>
  <c r="D7" i="2"/>
  <c r="D13" i="2" s="1"/>
  <c r="G14" i="2"/>
  <c r="F10" i="2"/>
  <c r="J10" i="2"/>
  <c r="K7" i="2"/>
  <c r="K13" i="2" s="1"/>
  <c r="E10" i="2"/>
  <c r="I10" i="2"/>
  <c r="C21" i="2"/>
  <c r="C27" i="2" s="1"/>
  <c r="E28" i="2"/>
  <c r="I28" i="2"/>
  <c r="F28" i="2"/>
  <c r="J28" i="2"/>
  <c r="G21" i="2"/>
  <c r="G27" i="2" s="1"/>
  <c r="K21" i="2"/>
  <c r="K27" i="2" s="1"/>
  <c r="E24" i="2"/>
  <c r="I24" i="2"/>
  <c r="D21" i="2"/>
  <c r="D27" i="2" s="1"/>
  <c r="H21" i="2"/>
  <c r="H27" i="2" s="1"/>
  <c r="L21" i="2"/>
  <c r="L27" i="2" s="1"/>
  <c r="F24" i="2"/>
  <c r="J24" i="2"/>
  <c r="C10" i="2"/>
  <c r="E7" i="2"/>
  <c r="E13" i="2" s="1"/>
  <c r="I7" i="2"/>
  <c r="I13" i="2" s="1"/>
  <c r="F7" i="2"/>
  <c r="F13" i="2" s="1"/>
  <c r="J7" i="2"/>
  <c r="J13" i="2" s="1"/>
  <c r="C7" i="2"/>
  <c r="C13" i="2" s="1"/>
  <c r="E14" i="2"/>
  <c r="I14" i="2"/>
  <c r="D10" i="2"/>
  <c r="H10" i="2"/>
  <c r="L10" i="2"/>
  <c r="F14" i="2"/>
  <c r="J14" i="2"/>
  <c r="C28" i="2" l="1"/>
  <c r="C14" i="2"/>
</calcChain>
</file>

<file path=xl/sharedStrings.xml><?xml version="1.0" encoding="utf-8"?>
<sst xmlns="http://schemas.openxmlformats.org/spreadsheetml/2006/main" count="200" uniqueCount="66">
  <si>
    <t>2017 IRP - Summer Load and Existing Resource Balance</t>
  </si>
  <si>
    <t>Planning Reserve Margin = 13%</t>
  </si>
  <si>
    <t>Calendar Year</t>
  </si>
  <si>
    <t>East</t>
  </si>
  <si>
    <t>Thermal</t>
  </si>
  <si>
    <t>Hydroelectric</t>
  </si>
  <si>
    <t>Renewable</t>
  </si>
  <si>
    <t>Purchase</t>
  </si>
  <si>
    <t>Qualifying Facilities</t>
  </si>
  <si>
    <t>Class 1 DSM</t>
  </si>
  <si>
    <t>Sale</t>
  </si>
  <si>
    <t>Non-Owned Reserves</t>
  </si>
  <si>
    <t>East Existing Resources</t>
  </si>
  <si>
    <t>East Total Resources</t>
  </si>
  <si>
    <t>Load</t>
  </si>
  <si>
    <t>Existing Resources:</t>
  </si>
  <si>
    <t>Private Generation</t>
  </si>
  <si>
    <t>Interruptible</t>
  </si>
  <si>
    <t>Existing Class2 DSM</t>
  </si>
  <si>
    <t>East obligation</t>
  </si>
  <si>
    <t>Planning Reserves (13%)</t>
  </si>
  <si>
    <t>East Reserves</t>
  </si>
  <si>
    <t>East Obligation + Reserves</t>
  </si>
  <si>
    <t>East Position</t>
  </si>
  <si>
    <t>Available Front Office Transactions</t>
  </si>
  <si>
    <t>West</t>
  </si>
  <si>
    <t>West Existing Resources</t>
  </si>
  <si>
    <t>West Total Resources</t>
  </si>
  <si>
    <t>West obligation</t>
  </si>
  <si>
    <t>West Reserves</t>
  </si>
  <si>
    <t>West Obligation + Reserves</t>
  </si>
  <si>
    <t>West Position</t>
  </si>
  <si>
    <t>System</t>
  </si>
  <si>
    <t>Total Resources</t>
  </si>
  <si>
    <t>Obligation</t>
  </si>
  <si>
    <t>Reserves</t>
  </si>
  <si>
    <t>Obligation + Reserves</t>
  </si>
  <si>
    <t>System Position</t>
  </si>
  <si>
    <t>Net Surplus (Deficit)</t>
  </si>
  <si>
    <t>System Position by Category</t>
  </si>
  <si>
    <t>Total Existing Resources</t>
  </si>
  <si>
    <t>Existing DSM</t>
  </si>
  <si>
    <t>Total obligation</t>
  </si>
  <si>
    <t>Total Reserves</t>
  </si>
  <si>
    <t>End</t>
  </si>
  <si>
    <t>Zone Positions</t>
  </si>
  <si>
    <t>Difference</t>
  </si>
  <si>
    <t>From Above</t>
  </si>
  <si>
    <t>Gen</t>
  </si>
  <si>
    <t>Net contract</t>
  </si>
  <si>
    <t>Load DSM</t>
  </si>
  <si>
    <t>From Zone LR</t>
  </si>
  <si>
    <t>Existing Resource Capacity Contribution</t>
  </si>
  <si>
    <t>Available FOT Capacity Contribution</t>
  </si>
  <si>
    <t>Total Existing Resource + FOTs</t>
  </si>
  <si>
    <t>13% Planning Reserve Margin</t>
  </si>
  <si>
    <t>Obligation + 13% Planning Reserves</t>
  </si>
  <si>
    <t>System Position with Available FOTs</t>
  </si>
  <si>
    <t>Reserve Margin with Available FOTs</t>
  </si>
  <si>
    <t>2017 IRP - Winter - Load and Existing Resource Balance</t>
  </si>
  <si>
    <t>System (Summer)</t>
  </si>
  <si>
    <t>System (Winter)</t>
  </si>
  <si>
    <t>DSM</t>
  </si>
  <si>
    <t>Obligation Net of Incremental DSM</t>
  </si>
  <si>
    <t>Table 1.2 - PacifiCorp 10-Year Summer Capacity Position Forecast (MW)</t>
  </si>
  <si>
    <t>Table 1.3 - PacifiCorp 10-Year Winter Capacity Position Forecast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</si>
</sst>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-yy;@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5" fillId="0" borderId="0"/>
    <xf numFmtId="0" fontId="8" fillId="0" borderId="0"/>
  </cellStyleXfs>
  <cellXfs count="34">
    <xf numFmtId="0" fontId="0" fillId="0" borderId="0" xfId="0"/>
    <xf numFmtId="0" fontId="4" fillId="0" borderId="0" xfId="0" applyFont="1" applyFill="1"/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37" fontId="6" fillId="0" borderId="0" xfId="0" applyNumberFormat="1" applyFont="1" applyFill="1" applyAlignment="1">
      <alignment horizontal="center"/>
    </xf>
    <xf numFmtId="0" fontId="6" fillId="0" borderId="4" xfId="0" applyFont="1" applyFill="1" applyBorder="1" applyAlignment="1">
      <alignment horizontal="left"/>
    </xf>
    <xf numFmtId="37" fontId="6" fillId="0" borderId="4" xfId="0" applyNumberFormat="1" applyFont="1" applyFill="1" applyBorder="1" applyAlignment="1">
      <alignment horizontal="center"/>
    </xf>
    <xf numFmtId="165" fontId="6" fillId="0" borderId="0" xfId="1" applyNumberFormat="1" applyFont="1" applyFill="1" applyAlignment="1">
      <alignment horizontal="center"/>
    </xf>
    <xf numFmtId="37" fontId="2" fillId="0" borderId="0" xfId="0" applyNumberFormat="1" applyFont="1" applyFill="1"/>
    <xf numFmtId="37" fontId="3" fillId="0" borderId="0" xfId="0" applyNumberFormat="1" applyFont="1" applyFill="1" applyBorder="1" applyAlignment="1">
      <alignment horizontal="centerContinuous"/>
    </xf>
    <xf numFmtId="37" fontId="2" fillId="0" borderId="0" xfId="0" applyNumberFormat="1" applyFont="1" applyFill="1" applyAlignment="1">
      <alignment horizontal="centerContinuous"/>
    </xf>
    <xf numFmtId="37" fontId="4" fillId="0" borderId="0" xfId="0" applyNumberFormat="1" applyFont="1" applyFill="1"/>
    <xf numFmtId="37" fontId="4" fillId="0" borderId="0" xfId="0" applyNumberFormat="1" applyFont="1" applyFill="1" applyBorder="1" applyAlignment="1">
      <alignment horizontal="centerContinuous"/>
    </xf>
    <xf numFmtId="37" fontId="4" fillId="0" borderId="0" xfId="0" applyNumberFormat="1" applyFont="1" applyFill="1" applyAlignment="1">
      <alignment horizontal="centerContinuous"/>
    </xf>
    <xf numFmtId="37" fontId="4" fillId="0" borderId="0" xfId="0" applyNumberFormat="1" applyFont="1" applyFill="1" applyAlignment="1">
      <alignment horizontal="right"/>
    </xf>
    <xf numFmtId="37" fontId="4" fillId="0" borderId="0" xfId="0" applyNumberFormat="1" applyFont="1" applyFill="1" applyBorder="1"/>
    <xf numFmtId="37" fontId="4" fillId="0" borderId="0" xfId="2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7" fontId="7" fillId="0" borderId="0" xfId="0" applyNumberFormat="1" applyFont="1" applyFill="1"/>
    <xf numFmtId="37" fontId="7" fillId="0" borderId="0" xfId="0" applyNumberFormat="1" applyFont="1" applyFill="1" applyAlignment="1">
      <alignment horizontal="center"/>
    </xf>
    <xf numFmtId="37" fontId="6" fillId="0" borderId="0" xfId="0" applyNumberFormat="1" applyFont="1" applyFill="1" applyAlignment="1">
      <alignment horizontal="left"/>
    </xf>
    <xf numFmtId="37" fontId="6" fillId="0" borderId="0" xfId="0" applyNumberFormat="1" applyFont="1" applyFill="1" applyBorder="1"/>
    <xf numFmtId="37" fontId="7" fillId="0" borderId="0" xfId="0" applyNumberFormat="1" applyFont="1" applyFill="1" applyAlignment="1">
      <alignment horizontal="right"/>
    </xf>
    <xf numFmtId="37" fontId="7" fillId="0" borderId="0" xfId="0" applyNumberFormat="1" applyFont="1" applyFill="1" applyBorder="1"/>
    <xf numFmtId="37" fontId="6" fillId="0" borderId="0" xfId="2" applyNumberFormat="1" applyFont="1" applyFill="1" applyBorder="1" applyAlignment="1">
      <alignment horizontal="right" wrapText="1"/>
    </xf>
    <xf numFmtId="37" fontId="6" fillId="0" borderId="0" xfId="0" applyNumberFormat="1" applyFont="1" applyFill="1" applyAlignment="1">
      <alignment horizontal="left" indent="4"/>
    </xf>
    <xf numFmtId="37" fontId="7" fillId="0" borderId="1" xfId="3" applyNumberFormat="1" applyFont="1" applyFill="1" applyBorder="1"/>
    <xf numFmtId="37" fontId="6" fillId="0" borderId="0" xfId="0" applyNumberFormat="1" applyFont="1" applyFill="1" applyAlignment="1">
      <alignment horizontal="right"/>
    </xf>
    <xf numFmtId="37" fontId="7" fillId="0" borderId="2" xfId="3" applyNumberFormat="1" applyFont="1" applyFill="1" applyBorder="1" applyAlignment="1">
      <alignment horizontal="right"/>
    </xf>
    <xf numFmtId="37" fontId="7" fillId="0" borderId="3" xfId="3" applyNumberFormat="1" applyFont="1" applyFill="1" applyBorder="1" applyAlignment="1">
      <alignment horizontal="right"/>
    </xf>
    <xf numFmtId="37" fontId="6" fillId="0" borderId="0" xfId="1" applyNumberFormat="1" applyFont="1" applyFill="1"/>
    <xf numFmtId="37" fontId="7" fillId="0" borderId="0" xfId="0" applyNumberFormat="1" applyFont="1" applyFill="1" applyAlignment="1"/>
    <xf numFmtId="0" fontId="9" fillId="0" borderId="0" xfId="0" applyFont="1" applyFill="1"/>
  </cellXfs>
  <cellStyles count="4">
    <cellStyle name="Normal" xfId="0" builtinId="0"/>
    <cellStyle name="Normal 15" xfId="3"/>
    <cellStyle name="Normal_Sheet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114"/>
  <sheetViews>
    <sheetView zoomScaleNormal="100" workbookViewId="0">
      <selection activeCell="C20" sqref="C20"/>
    </sheetView>
  </sheetViews>
  <sheetFormatPr defaultRowHeight="15" x14ac:dyDescent="0.25"/>
  <cols>
    <col min="1" max="1" width="9.140625" style="12"/>
    <col min="2" max="2" width="29.42578125" style="12" bestFit="1" customWidth="1"/>
    <col min="3" max="16384" width="9.140625" style="12"/>
  </cols>
  <sheetData>
    <row r="2" spans="2:22" ht="15.75" x14ac:dyDescent="0.25">
      <c r="B2" s="9"/>
      <c r="C2" s="10" t="s">
        <v>0</v>
      </c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x14ac:dyDescent="0.25">
      <c r="C3" s="13" t="s">
        <v>1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2:22" x14ac:dyDescent="0.25">
      <c r="B4" s="15"/>
      <c r="C4" s="16"/>
      <c r="D4" s="16"/>
      <c r="E4" s="17"/>
      <c r="F4" s="17"/>
      <c r="G4" s="17"/>
      <c r="H4" s="17"/>
      <c r="I4" s="17"/>
      <c r="J4" s="16"/>
      <c r="K4" s="17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22" x14ac:dyDescent="0.25">
      <c r="B5" s="18" t="s">
        <v>2</v>
      </c>
      <c r="C5" s="19">
        <v>2017</v>
      </c>
      <c r="D5" s="19">
        <v>2018</v>
      </c>
      <c r="E5" s="19">
        <v>2019</v>
      </c>
      <c r="F5" s="19">
        <v>2020</v>
      </c>
      <c r="G5" s="19">
        <v>2021</v>
      </c>
      <c r="H5" s="19">
        <v>2022</v>
      </c>
      <c r="I5" s="19">
        <v>2023</v>
      </c>
      <c r="J5" s="19">
        <v>2024</v>
      </c>
      <c r="K5" s="19">
        <v>2025</v>
      </c>
      <c r="L5" s="19">
        <v>2026</v>
      </c>
      <c r="M5" s="19">
        <v>2027</v>
      </c>
      <c r="N5" s="19">
        <v>2028</v>
      </c>
      <c r="O5" s="19">
        <v>2029</v>
      </c>
      <c r="P5" s="19">
        <v>2030</v>
      </c>
      <c r="Q5" s="19">
        <v>2031</v>
      </c>
      <c r="R5" s="19">
        <v>2032</v>
      </c>
      <c r="S5" s="19">
        <v>2033</v>
      </c>
      <c r="T5" s="19">
        <v>2034</v>
      </c>
      <c r="U5" s="19">
        <v>2035</v>
      </c>
      <c r="V5" s="19">
        <v>2036</v>
      </c>
    </row>
    <row r="6" spans="2:22" x14ac:dyDescent="0.25">
      <c r="B6" s="20" t="s">
        <v>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2:22" x14ac:dyDescent="0.25">
      <c r="B7" s="21" t="s">
        <v>4</v>
      </c>
      <c r="C7" s="22">
        <v>6405.52</v>
      </c>
      <c r="D7" s="22">
        <v>6405.52</v>
      </c>
      <c r="E7" s="22">
        <v>6125.52</v>
      </c>
      <c r="F7" s="22">
        <v>6125.52</v>
      </c>
      <c r="G7" s="22">
        <v>5738.52</v>
      </c>
      <c r="H7" s="22">
        <v>5738.52</v>
      </c>
      <c r="I7" s="22">
        <v>5738.52</v>
      </c>
      <c r="J7" s="22">
        <v>5738.52</v>
      </c>
      <c r="K7" s="22">
        <v>5734.7200000000012</v>
      </c>
      <c r="L7" s="22">
        <v>5645.3500000000013</v>
      </c>
      <c r="M7" s="22">
        <v>5645.3500000000013</v>
      </c>
      <c r="N7" s="22">
        <v>4883.3500000000013</v>
      </c>
      <c r="O7" s="22">
        <v>4883.3500000000013</v>
      </c>
      <c r="P7" s="22">
        <v>4526.3500000000013</v>
      </c>
      <c r="Q7" s="22">
        <v>4448.5700000000006</v>
      </c>
      <c r="R7" s="22">
        <v>4448.5700000000006</v>
      </c>
      <c r="S7" s="22">
        <v>4091.77</v>
      </c>
      <c r="T7" s="22">
        <v>4091.77</v>
      </c>
      <c r="U7" s="22">
        <v>4010.23</v>
      </c>
      <c r="V7" s="22">
        <v>4010.23</v>
      </c>
    </row>
    <row r="8" spans="2:22" x14ac:dyDescent="0.25">
      <c r="B8" s="21" t="s">
        <v>5</v>
      </c>
      <c r="C8" s="22">
        <v>102.76</v>
      </c>
      <c r="D8" s="22">
        <v>105.74000000000001</v>
      </c>
      <c r="E8" s="22">
        <v>112.76</v>
      </c>
      <c r="F8" s="22">
        <v>112.76</v>
      </c>
      <c r="G8" s="22">
        <v>112.76</v>
      </c>
      <c r="H8" s="22">
        <v>112.76</v>
      </c>
      <c r="I8" s="22">
        <v>112.76</v>
      </c>
      <c r="J8" s="22">
        <v>92.48</v>
      </c>
      <c r="K8" s="22">
        <v>92.48</v>
      </c>
      <c r="L8" s="22">
        <v>92.48</v>
      </c>
      <c r="M8" s="22">
        <v>92.48</v>
      </c>
      <c r="N8" s="22">
        <v>92.48</v>
      </c>
      <c r="O8" s="22">
        <v>92.48</v>
      </c>
      <c r="P8" s="22">
        <v>92.48</v>
      </c>
      <c r="Q8" s="22">
        <v>92.48</v>
      </c>
      <c r="R8" s="22">
        <v>92.48</v>
      </c>
      <c r="S8" s="22">
        <v>92.490000000000009</v>
      </c>
      <c r="T8" s="22">
        <v>92.48</v>
      </c>
      <c r="U8" s="22">
        <v>92.48</v>
      </c>
      <c r="V8" s="22">
        <v>92.48</v>
      </c>
    </row>
    <row r="9" spans="2:22" x14ac:dyDescent="0.25">
      <c r="B9" s="21" t="s">
        <v>6</v>
      </c>
      <c r="C9" s="22">
        <v>201.43000000000004</v>
      </c>
      <c r="D9" s="22">
        <v>201.42000000000004</v>
      </c>
      <c r="E9" s="22">
        <v>201.42000000000004</v>
      </c>
      <c r="F9" s="22">
        <v>201.41000000000005</v>
      </c>
      <c r="G9" s="22">
        <v>198.75</v>
      </c>
      <c r="H9" s="22">
        <v>191.01</v>
      </c>
      <c r="I9" s="22">
        <v>191</v>
      </c>
      <c r="J9" s="22">
        <v>191</v>
      </c>
      <c r="K9" s="22">
        <v>190.99</v>
      </c>
      <c r="L9" s="22">
        <v>180.8</v>
      </c>
      <c r="M9" s="22">
        <v>180.79000000000002</v>
      </c>
      <c r="N9" s="22">
        <v>180.78000000000003</v>
      </c>
      <c r="O9" s="22">
        <v>180.78000000000003</v>
      </c>
      <c r="P9" s="22">
        <v>158.68</v>
      </c>
      <c r="Q9" s="22">
        <v>127.05000000000001</v>
      </c>
      <c r="R9" s="22">
        <v>127.03999999999999</v>
      </c>
      <c r="S9" s="22">
        <v>127.03999999999999</v>
      </c>
      <c r="T9" s="22">
        <v>127.03</v>
      </c>
      <c r="U9" s="22">
        <v>127.03</v>
      </c>
      <c r="V9" s="22">
        <v>127.02000000000001</v>
      </c>
    </row>
    <row r="10" spans="2:22" x14ac:dyDescent="0.25">
      <c r="B10" s="21" t="s">
        <v>7</v>
      </c>
      <c r="C10" s="22">
        <v>249.17</v>
      </c>
      <c r="D10" s="22">
        <v>248.95</v>
      </c>
      <c r="E10" s="22">
        <v>248.95</v>
      </c>
      <c r="F10" s="22">
        <v>248.95</v>
      </c>
      <c r="G10" s="22">
        <v>221.39</v>
      </c>
      <c r="H10" s="22">
        <v>221.39</v>
      </c>
      <c r="I10" s="22">
        <v>221.39</v>
      </c>
      <c r="J10" s="22">
        <v>221.39</v>
      </c>
      <c r="K10" s="22">
        <v>121.37</v>
      </c>
      <c r="L10" s="22">
        <v>121.37</v>
      </c>
      <c r="M10" s="22">
        <v>121.37</v>
      </c>
      <c r="N10" s="22">
        <v>121.37</v>
      </c>
      <c r="O10" s="22">
        <v>121.37</v>
      </c>
      <c r="P10" s="22">
        <v>121.37</v>
      </c>
      <c r="Q10" s="22">
        <v>121.37</v>
      </c>
      <c r="R10" s="22">
        <v>121.37</v>
      </c>
      <c r="S10" s="22">
        <v>121.37</v>
      </c>
      <c r="T10" s="22">
        <v>121.37</v>
      </c>
      <c r="U10" s="22">
        <v>121.37</v>
      </c>
      <c r="V10" s="22">
        <v>121.37</v>
      </c>
    </row>
    <row r="11" spans="2:22" x14ac:dyDescent="0.25">
      <c r="B11" s="21" t="s">
        <v>8</v>
      </c>
      <c r="C11" s="22">
        <v>656.39999999999986</v>
      </c>
      <c r="D11" s="22">
        <v>645.8599999999999</v>
      </c>
      <c r="E11" s="22">
        <v>689.46</v>
      </c>
      <c r="F11" s="22">
        <v>681.43</v>
      </c>
      <c r="G11" s="22">
        <v>672.43000000000018</v>
      </c>
      <c r="H11" s="22">
        <v>660.78</v>
      </c>
      <c r="I11" s="22">
        <v>656.83000000000015</v>
      </c>
      <c r="J11" s="22">
        <v>602.7600000000001</v>
      </c>
      <c r="K11" s="22">
        <v>597.76</v>
      </c>
      <c r="L11" s="22">
        <v>593.55999999999995</v>
      </c>
      <c r="M11" s="22">
        <v>589.94999999999993</v>
      </c>
      <c r="N11" s="22">
        <v>586.32999999999993</v>
      </c>
      <c r="O11" s="22">
        <v>579.84</v>
      </c>
      <c r="P11" s="22">
        <v>576.20000000000005</v>
      </c>
      <c r="Q11" s="22">
        <v>572.69999999999993</v>
      </c>
      <c r="R11" s="22">
        <v>561.93000000000006</v>
      </c>
      <c r="S11" s="22">
        <v>529.91</v>
      </c>
      <c r="T11" s="22">
        <v>513.53</v>
      </c>
      <c r="U11" s="22">
        <v>505.86999999999989</v>
      </c>
      <c r="V11" s="22">
        <v>453.71</v>
      </c>
    </row>
    <row r="12" spans="2:22" x14ac:dyDescent="0.25">
      <c r="B12" s="21" t="s">
        <v>9</v>
      </c>
      <c r="C12" s="22">
        <v>323.3</v>
      </c>
      <c r="D12" s="22">
        <v>323.3</v>
      </c>
      <c r="E12" s="22">
        <v>323.3</v>
      </c>
      <c r="F12" s="22">
        <v>323.3</v>
      </c>
      <c r="G12" s="22">
        <v>323.3</v>
      </c>
      <c r="H12" s="22">
        <v>323.3</v>
      </c>
      <c r="I12" s="22">
        <v>323.3</v>
      </c>
      <c r="J12" s="22">
        <v>323.3</v>
      </c>
      <c r="K12" s="22">
        <v>323.3</v>
      </c>
      <c r="L12" s="22">
        <v>323.3</v>
      </c>
      <c r="M12" s="22">
        <v>323.3</v>
      </c>
      <c r="N12" s="22">
        <v>323.3</v>
      </c>
      <c r="O12" s="22">
        <v>323.3</v>
      </c>
      <c r="P12" s="22">
        <v>323.3</v>
      </c>
      <c r="Q12" s="22">
        <v>323.3</v>
      </c>
      <c r="R12" s="22">
        <v>323.3</v>
      </c>
      <c r="S12" s="22">
        <v>323.3</v>
      </c>
      <c r="T12" s="22">
        <v>323.3</v>
      </c>
      <c r="U12" s="22">
        <v>323.3</v>
      </c>
      <c r="V12" s="22">
        <v>323.3</v>
      </c>
    </row>
    <row r="13" spans="2:22" x14ac:dyDescent="0.25">
      <c r="B13" s="21" t="s">
        <v>10</v>
      </c>
      <c r="C13" s="22">
        <v>-652.46999999999991</v>
      </c>
      <c r="D13" s="22">
        <v>-652.44999999999993</v>
      </c>
      <c r="E13" s="22">
        <v>-652.44999999999993</v>
      </c>
      <c r="F13" s="22">
        <v>-652.44999999999993</v>
      </c>
      <c r="G13" s="22">
        <v>-172.45</v>
      </c>
      <c r="H13" s="22">
        <v>-172.45</v>
      </c>
      <c r="I13" s="22">
        <v>-172.45</v>
      </c>
      <c r="J13" s="22">
        <v>-145.6</v>
      </c>
      <c r="K13" s="22">
        <v>-145.6</v>
      </c>
      <c r="L13" s="22">
        <v>-63.300000000000011</v>
      </c>
      <c r="M13" s="22">
        <v>-63.300000000000011</v>
      </c>
      <c r="N13" s="22">
        <v>-63.300000000000011</v>
      </c>
      <c r="O13" s="22">
        <v>-63.300000000000011</v>
      </c>
      <c r="P13" s="22">
        <v>-63.300000000000011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2:22" x14ac:dyDescent="0.25">
      <c r="B14" s="21" t="s">
        <v>11</v>
      </c>
      <c r="C14" s="22">
        <v>-37.199999999999996</v>
      </c>
      <c r="D14" s="22">
        <v>-37.199999999999996</v>
      </c>
      <c r="E14" s="22">
        <v>-37.199999999999996</v>
      </c>
      <c r="F14" s="22">
        <v>-37.199999999999996</v>
      </c>
      <c r="G14" s="22">
        <v>-37.199999999999996</v>
      </c>
      <c r="H14" s="22">
        <v>-37.199999999999996</v>
      </c>
      <c r="I14" s="22">
        <v>-37.199999999999996</v>
      </c>
      <c r="J14" s="22">
        <v>-37.199999999999996</v>
      </c>
      <c r="K14" s="22">
        <v>-37.199999999999996</v>
      </c>
      <c r="L14" s="22">
        <v>-37.199999999999996</v>
      </c>
      <c r="M14" s="22">
        <v>-37.199999999999996</v>
      </c>
      <c r="N14" s="22">
        <v>-37.199999999999996</v>
      </c>
      <c r="O14" s="22">
        <v>-37.199999999999996</v>
      </c>
      <c r="P14" s="22">
        <v>-37.199999999999996</v>
      </c>
      <c r="Q14" s="22">
        <v>-37.199999999999996</v>
      </c>
      <c r="R14" s="22">
        <v>-37.199999999999996</v>
      </c>
      <c r="S14" s="22">
        <v>-37.199999999999996</v>
      </c>
      <c r="T14" s="22">
        <v>-37.199999999999996</v>
      </c>
      <c r="U14" s="22">
        <v>-37.199999999999996</v>
      </c>
      <c r="V14" s="22">
        <v>-37.199999999999996</v>
      </c>
    </row>
    <row r="15" spans="2:22" x14ac:dyDescent="0.25">
      <c r="B15" s="23" t="s">
        <v>12</v>
      </c>
      <c r="C15" s="24">
        <v>7248.9100000000008</v>
      </c>
      <c r="D15" s="24">
        <v>7241.14</v>
      </c>
      <c r="E15" s="24">
        <v>7011.7600000000011</v>
      </c>
      <c r="F15" s="24">
        <v>7003.7200000000012</v>
      </c>
      <c r="G15" s="24">
        <v>7057.5000000000018</v>
      </c>
      <c r="H15" s="24">
        <v>7038.1100000000015</v>
      </c>
      <c r="I15" s="24">
        <v>7034.1500000000015</v>
      </c>
      <c r="J15" s="24">
        <v>6986.6500000000005</v>
      </c>
      <c r="K15" s="24">
        <v>6877.8200000000006</v>
      </c>
      <c r="L15" s="24">
        <v>6856.3600000000015</v>
      </c>
      <c r="M15" s="24">
        <v>6852.7400000000007</v>
      </c>
      <c r="N15" s="24">
        <v>6087.1100000000006</v>
      </c>
      <c r="O15" s="24">
        <v>6080.6200000000008</v>
      </c>
      <c r="P15" s="24">
        <v>5697.880000000001</v>
      </c>
      <c r="Q15" s="24">
        <v>5648.27</v>
      </c>
      <c r="R15" s="24">
        <v>5637.4900000000007</v>
      </c>
      <c r="S15" s="24">
        <v>5248.68</v>
      </c>
      <c r="T15" s="24">
        <v>5232.28</v>
      </c>
      <c r="U15" s="24">
        <v>5143.08</v>
      </c>
      <c r="V15" s="24">
        <v>5090.9100000000008</v>
      </c>
    </row>
    <row r="16" spans="2:22" x14ac:dyDescent="0.25">
      <c r="B16" s="21"/>
      <c r="C16" s="22"/>
      <c r="D16" s="22"/>
      <c r="E16" s="25"/>
      <c r="F16" s="25"/>
      <c r="G16" s="25"/>
      <c r="H16" s="25"/>
      <c r="I16" s="25"/>
      <c r="J16" s="22"/>
      <c r="K16" s="25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2:22" x14ac:dyDescent="0.25">
      <c r="B17" s="23" t="s">
        <v>13</v>
      </c>
      <c r="C17" s="24">
        <v>7248.9100000000008</v>
      </c>
      <c r="D17" s="24">
        <v>7241.14</v>
      </c>
      <c r="E17" s="24">
        <v>7011.7600000000011</v>
      </c>
      <c r="F17" s="24">
        <v>7003.7200000000012</v>
      </c>
      <c r="G17" s="24">
        <v>7057.5000000000018</v>
      </c>
      <c r="H17" s="24">
        <v>7038.1100000000015</v>
      </c>
      <c r="I17" s="24">
        <v>7034.1500000000015</v>
      </c>
      <c r="J17" s="24">
        <v>6986.6500000000005</v>
      </c>
      <c r="K17" s="24">
        <v>6877.8200000000006</v>
      </c>
      <c r="L17" s="24">
        <v>6856.3600000000015</v>
      </c>
      <c r="M17" s="24">
        <v>6852.7400000000007</v>
      </c>
      <c r="N17" s="24">
        <v>6087.1100000000006</v>
      </c>
      <c r="O17" s="24">
        <v>6080.6200000000008</v>
      </c>
      <c r="P17" s="24">
        <v>5697.880000000001</v>
      </c>
      <c r="Q17" s="24">
        <v>5648.27</v>
      </c>
      <c r="R17" s="24">
        <v>5637.4900000000007</v>
      </c>
      <c r="S17" s="24">
        <v>5248.68</v>
      </c>
      <c r="T17" s="24">
        <v>5232.28</v>
      </c>
      <c r="U17" s="24">
        <v>5143.08</v>
      </c>
      <c r="V17" s="24">
        <v>5090.9100000000008</v>
      </c>
    </row>
    <row r="18" spans="2:22" x14ac:dyDescent="0.25">
      <c r="B18" s="23"/>
      <c r="C18" s="22"/>
      <c r="D18" s="22"/>
      <c r="E18" s="25"/>
      <c r="F18" s="25"/>
      <c r="G18" s="25"/>
      <c r="H18" s="25"/>
      <c r="I18" s="25"/>
      <c r="J18" s="22"/>
      <c r="K18" s="25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2:22" x14ac:dyDescent="0.25">
      <c r="B19" s="21" t="s">
        <v>14</v>
      </c>
      <c r="C19" s="22">
        <v>7008.4697617468528</v>
      </c>
      <c r="D19" s="22">
        <v>7092.5531874247226</v>
      </c>
      <c r="E19" s="22">
        <v>7141.4705330844181</v>
      </c>
      <c r="F19" s="22">
        <v>7230.5410943156157</v>
      </c>
      <c r="G19" s="22">
        <v>7331.4448587109555</v>
      </c>
      <c r="H19" s="22">
        <v>7419.9687749306968</v>
      </c>
      <c r="I19" s="22">
        <v>7484.9415761992514</v>
      </c>
      <c r="J19" s="22">
        <v>7563.5449505601255</v>
      </c>
      <c r="K19" s="22">
        <v>7661.4001082436025</v>
      </c>
      <c r="L19" s="22">
        <v>7662.5726908578918</v>
      </c>
      <c r="M19" s="22">
        <v>7741.9017727016917</v>
      </c>
      <c r="N19" s="22">
        <v>7808.379150096167</v>
      </c>
      <c r="O19" s="22">
        <v>7910.51247137465</v>
      </c>
      <c r="P19" s="22">
        <v>7992.8287435824413</v>
      </c>
      <c r="Q19" s="22">
        <v>8091.9787096525288</v>
      </c>
      <c r="R19" s="22">
        <v>8230.3423226493851</v>
      </c>
      <c r="S19" s="22">
        <v>8315.8356039778246</v>
      </c>
      <c r="T19" s="22">
        <v>8375.8192490152887</v>
      </c>
      <c r="U19" s="22">
        <v>8497.20944086483</v>
      </c>
      <c r="V19" s="22">
        <v>8636.3914564732531</v>
      </c>
    </row>
    <row r="20" spans="2:22" x14ac:dyDescent="0.25">
      <c r="B20" s="21" t="s">
        <v>15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2:22" x14ac:dyDescent="0.25">
      <c r="B21" s="26" t="s">
        <v>16</v>
      </c>
      <c r="C21" s="22">
        <v>-32.569761746852755</v>
      </c>
      <c r="D21" s="22">
        <v>-50.75318742472129</v>
      </c>
      <c r="E21" s="22">
        <v>-72.070533084418656</v>
      </c>
      <c r="F21" s="22">
        <v>-80.141094315615845</v>
      </c>
      <c r="G21" s="22">
        <v>-86.14485871095539</v>
      </c>
      <c r="H21" s="22">
        <v>-90.668774930696941</v>
      </c>
      <c r="I21" s="22">
        <v>-93.941576199252069</v>
      </c>
      <c r="J21" s="22">
        <v>-97.744950560124934</v>
      </c>
      <c r="K21" s="22">
        <v>-103.8001082436017</v>
      </c>
      <c r="L21" s="22">
        <v>-112.07269085789287</v>
      </c>
      <c r="M21" s="22">
        <v>-121.10177270169181</v>
      </c>
      <c r="N21" s="22">
        <v>-130.97915009616787</v>
      </c>
      <c r="O21" s="22">
        <v>-141.81247137465022</v>
      </c>
      <c r="P21" s="22">
        <v>-153.72874358244101</v>
      </c>
      <c r="Q21" s="22">
        <v>-166.87870965252844</v>
      </c>
      <c r="R21" s="22">
        <v>-181.44232264938543</v>
      </c>
      <c r="S21" s="22">
        <v>-197.6356039778247</v>
      </c>
      <c r="T21" s="22">
        <v>-215.7192490152884</v>
      </c>
      <c r="U21" s="22">
        <v>-236.00944086483182</v>
      </c>
      <c r="V21" s="22">
        <v>-258.89145647325353</v>
      </c>
    </row>
    <row r="22" spans="2:22" x14ac:dyDescent="0.25">
      <c r="B22" s="26" t="s">
        <v>17</v>
      </c>
      <c r="C22" s="22">
        <v>-195.04000000000002</v>
      </c>
      <c r="D22" s="22">
        <v>-195.04000000000002</v>
      </c>
      <c r="E22" s="22">
        <v>-195.04000000000002</v>
      </c>
      <c r="F22" s="22">
        <v>-195.04000000000002</v>
      </c>
      <c r="G22" s="22">
        <v>-195.04000000000002</v>
      </c>
      <c r="H22" s="22">
        <v>-195.04000000000002</v>
      </c>
      <c r="I22" s="22">
        <v>-195.04000000000002</v>
      </c>
      <c r="J22" s="22">
        <v>-195.04000000000002</v>
      </c>
      <c r="K22" s="22">
        <v>-195.04000000000002</v>
      </c>
      <c r="L22" s="22">
        <v>-195.04000000000002</v>
      </c>
      <c r="M22" s="22">
        <v>-195.04000000000002</v>
      </c>
      <c r="N22" s="22">
        <v>-195.04000000000002</v>
      </c>
      <c r="O22" s="22">
        <v>-195.04000000000002</v>
      </c>
      <c r="P22" s="22">
        <v>-195.04000000000002</v>
      </c>
      <c r="Q22" s="22">
        <v>-195.04000000000002</v>
      </c>
      <c r="R22" s="22">
        <v>-195.04000000000002</v>
      </c>
      <c r="S22" s="22">
        <v>-195.04000000000002</v>
      </c>
      <c r="T22" s="22">
        <v>-195.04000000000002</v>
      </c>
      <c r="U22" s="22">
        <v>-195.04000000000002</v>
      </c>
      <c r="V22" s="22">
        <v>-195.04000000000002</v>
      </c>
    </row>
    <row r="23" spans="2:22" x14ac:dyDescent="0.25">
      <c r="B23" s="26" t="s">
        <v>62</v>
      </c>
      <c r="C23" s="22">
        <v>-138.21</v>
      </c>
      <c r="D23" s="22">
        <v>-190.14</v>
      </c>
      <c r="E23" s="22">
        <v>-245.49999999999994</v>
      </c>
      <c r="F23" s="22">
        <v>-298.33999999999997</v>
      </c>
      <c r="G23" s="22">
        <v>-355.06000000000006</v>
      </c>
      <c r="H23" s="22">
        <v>-409.62</v>
      </c>
      <c r="I23" s="22">
        <v>-468.15000000000003</v>
      </c>
      <c r="J23" s="22">
        <v>-526.91999999999996</v>
      </c>
      <c r="K23" s="22">
        <v>-584.03999999999985</v>
      </c>
      <c r="L23" s="22">
        <v>-641.3499999999998</v>
      </c>
      <c r="M23" s="22">
        <v>-697.19999999999993</v>
      </c>
      <c r="N23" s="22">
        <v>-749.34999999999991</v>
      </c>
      <c r="O23" s="22">
        <v>-798.8</v>
      </c>
      <c r="P23" s="22">
        <v>-847.86</v>
      </c>
      <c r="Q23" s="22">
        <v>-897.93999999999994</v>
      </c>
      <c r="R23" s="22">
        <v>-939.74</v>
      </c>
      <c r="S23" s="22">
        <v>-976.77999999999986</v>
      </c>
      <c r="T23" s="22">
        <v>-1008.1400000000001</v>
      </c>
      <c r="U23" s="22">
        <v>-1037.4700000000003</v>
      </c>
      <c r="V23" s="22">
        <v>-1067.3700000000001</v>
      </c>
    </row>
    <row r="24" spans="2:22" x14ac:dyDescent="0.25">
      <c r="B24" s="23" t="s">
        <v>19</v>
      </c>
      <c r="C24" s="24">
        <v>6642.65</v>
      </c>
      <c r="D24" s="24">
        <v>6656.6200000000008</v>
      </c>
      <c r="E24" s="24">
        <v>6628.86</v>
      </c>
      <c r="F24" s="24">
        <v>6657.0199999999995</v>
      </c>
      <c r="G24" s="24">
        <v>6695.2</v>
      </c>
      <c r="H24" s="24">
        <v>6724.64</v>
      </c>
      <c r="I24" s="24">
        <v>6727.8099999999995</v>
      </c>
      <c r="J24" s="24">
        <v>6743.84</v>
      </c>
      <c r="K24" s="24">
        <v>6778.52</v>
      </c>
      <c r="L24" s="24">
        <v>6714.11</v>
      </c>
      <c r="M24" s="24">
        <v>6728.56</v>
      </c>
      <c r="N24" s="24">
        <v>6733.0099999999984</v>
      </c>
      <c r="O24" s="24">
        <v>6774.86</v>
      </c>
      <c r="P24" s="24">
        <v>6796.2000000000007</v>
      </c>
      <c r="Q24" s="24">
        <v>6832.1200000000008</v>
      </c>
      <c r="R24" s="24">
        <v>6914.12</v>
      </c>
      <c r="S24" s="24">
        <v>6946.38</v>
      </c>
      <c r="T24" s="24">
        <v>6956.92</v>
      </c>
      <c r="U24" s="24">
        <v>7028.6899999999987</v>
      </c>
      <c r="V24" s="24">
        <v>7115.09</v>
      </c>
    </row>
    <row r="25" spans="2:22" x14ac:dyDescent="0.25">
      <c r="B25" s="23"/>
      <c r="C25" s="22"/>
      <c r="D25" s="22"/>
      <c r="E25" s="25"/>
      <c r="F25" s="25"/>
      <c r="G25" s="25"/>
      <c r="H25" s="25"/>
      <c r="I25" s="25"/>
      <c r="J25" s="22"/>
      <c r="K25" s="25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2:22" x14ac:dyDescent="0.25">
      <c r="B26" s="21" t="s">
        <v>20</v>
      </c>
      <c r="C26" s="22">
        <v>888.89969999999994</v>
      </c>
      <c r="D26" s="22">
        <v>890.71580000000017</v>
      </c>
      <c r="E26" s="22">
        <v>887.10699999999997</v>
      </c>
      <c r="F26" s="22">
        <v>890.76779999999997</v>
      </c>
      <c r="G26" s="22">
        <v>895.73120000000006</v>
      </c>
      <c r="H26" s="22">
        <v>899.55840000000012</v>
      </c>
      <c r="I26" s="22">
        <v>899.97050000000002</v>
      </c>
      <c r="J26" s="22">
        <v>902.0544000000001</v>
      </c>
      <c r="K26" s="22">
        <v>906.56280000000004</v>
      </c>
      <c r="L26" s="22">
        <v>898.18949999999995</v>
      </c>
      <c r="M26" s="22">
        <v>900.0680000000001</v>
      </c>
      <c r="N26" s="22">
        <v>900.64649999999983</v>
      </c>
      <c r="O26" s="22">
        <v>906.08699999999999</v>
      </c>
      <c r="P26" s="22">
        <v>908.86120000000017</v>
      </c>
      <c r="Q26" s="22">
        <v>913.53080000000011</v>
      </c>
      <c r="R26" s="22">
        <v>924.19079999999997</v>
      </c>
      <c r="S26" s="22">
        <v>928.38460000000009</v>
      </c>
      <c r="T26" s="22">
        <v>929.75480000000005</v>
      </c>
      <c r="U26" s="22">
        <v>939.08489999999983</v>
      </c>
      <c r="V26" s="22">
        <v>950.31690000000003</v>
      </c>
    </row>
    <row r="27" spans="2:22" x14ac:dyDescent="0.25">
      <c r="B27" s="23" t="s">
        <v>21</v>
      </c>
      <c r="C27" s="24">
        <v>888.89969999999994</v>
      </c>
      <c r="D27" s="24">
        <v>890.71580000000017</v>
      </c>
      <c r="E27" s="24">
        <v>887.10699999999997</v>
      </c>
      <c r="F27" s="24">
        <v>890.76779999999997</v>
      </c>
      <c r="G27" s="24">
        <v>895.73120000000006</v>
      </c>
      <c r="H27" s="24">
        <v>899.55840000000012</v>
      </c>
      <c r="I27" s="24">
        <v>899.97050000000002</v>
      </c>
      <c r="J27" s="24">
        <v>902.0544000000001</v>
      </c>
      <c r="K27" s="24">
        <v>906.56280000000004</v>
      </c>
      <c r="L27" s="24">
        <v>898.18949999999995</v>
      </c>
      <c r="M27" s="24">
        <v>900.0680000000001</v>
      </c>
      <c r="N27" s="24">
        <v>900.64649999999983</v>
      </c>
      <c r="O27" s="24">
        <v>906.08699999999999</v>
      </c>
      <c r="P27" s="24">
        <v>908.86120000000017</v>
      </c>
      <c r="Q27" s="24">
        <v>913.53080000000011</v>
      </c>
      <c r="R27" s="24">
        <v>924.19079999999997</v>
      </c>
      <c r="S27" s="24">
        <v>928.38460000000009</v>
      </c>
      <c r="T27" s="24">
        <v>929.75480000000005</v>
      </c>
      <c r="U27" s="24">
        <v>939.08489999999983</v>
      </c>
      <c r="V27" s="24">
        <v>950.31690000000003</v>
      </c>
    </row>
    <row r="28" spans="2:22" x14ac:dyDescent="0.25">
      <c r="B28" s="23"/>
      <c r="C28" s="22"/>
      <c r="D28" s="22"/>
      <c r="E28" s="25"/>
      <c r="F28" s="25"/>
      <c r="G28" s="25"/>
      <c r="H28" s="25"/>
      <c r="I28" s="25"/>
      <c r="J28" s="22"/>
      <c r="K28" s="25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2:22" x14ac:dyDescent="0.25">
      <c r="B29" s="23" t="s">
        <v>22</v>
      </c>
      <c r="C29" s="24">
        <v>7531.5496999999996</v>
      </c>
      <c r="D29" s="24">
        <v>7547.3358000000007</v>
      </c>
      <c r="E29" s="24">
        <v>7515.9669999999996</v>
      </c>
      <c r="F29" s="24">
        <v>7547.7877999999992</v>
      </c>
      <c r="G29" s="24">
        <v>7590.9312</v>
      </c>
      <c r="H29" s="24">
        <v>7624.1984000000002</v>
      </c>
      <c r="I29" s="24">
        <v>7627.7804999999998</v>
      </c>
      <c r="J29" s="24">
        <v>7645.8944000000001</v>
      </c>
      <c r="K29" s="24">
        <v>7685.0828000000001</v>
      </c>
      <c r="L29" s="24">
        <v>7612.2994999999992</v>
      </c>
      <c r="M29" s="24">
        <v>7628.6280000000006</v>
      </c>
      <c r="N29" s="24">
        <v>7633.6564999999982</v>
      </c>
      <c r="O29" s="24">
        <v>7680.9470000000001</v>
      </c>
      <c r="P29" s="24">
        <v>7705.061200000001</v>
      </c>
      <c r="Q29" s="24">
        <v>7745.6508000000013</v>
      </c>
      <c r="R29" s="24">
        <v>7838.3108000000002</v>
      </c>
      <c r="S29" s="24">
        <v>7874.7646000000004</v>
      </c>
      <c r="T29" s="24">
        <v>7886.6747999999998</v>
      </c>
      <c r="U29" s="24">
        <v>7967.7748999999985</v>
      </c>
      <c r="V29" s="24">
        <v>8065.4069</v>
      </c>
    </row>
    <row r="30" spans="2:22" x14ac:dyDescent="0.25">
      <c r="B30" s="23" t="s">
        <v>23</v>
      </c>
      <c r="C30" s="24">
        <v>-282.63969999999881</v>
      </c>
      <c r="D30" s="24">
        <v>-306.19580000000042</v>
      </c>
      <c r="E30" s="24">
        <v>-504.20699999999852</v>
      </c>
      <c r="F30" s="24">
        <v>-544.06779999999799</v>
      </c>
      <c r="G30" s="24">
        <v>-533.43119999999817</v>
      </c>
      <c r="H30" s="24">
        <v>-586.08839999999873</v>
      </c>
      <c r="I30" s="24">
        <v>-593.63049999999839</v>
      </c>
      <c r="J30" s="24">
        <v>-659.24439999999959</v>
      </c>
      <c r="K30" s="24">
        <v>-807.26279999999952</v>
      </c>
      <c r="L30" s="24">
        <v>-755.93949999999768</v>
      </c>
      <c r="M30" s="24">
        <v>-775.88799999999992</v>
      </c>
      <c r="N30" s="24">
        <v>-1546.5464999999976</v>
      </c>
      <c r="O30" s="24">
        <v>-1600.3269999999993</v>
      </c>
      <c r="P30" s="24">
        <v>-2007.1812</v>
      </c>
      <c r="Q30" s="24">
        <v>-2097.3808000000008</v>
      </c>
      <c r="R30" s="24">
        <v>-2200.8207999999995</v>
      </c>
      <c r="S30" s="24">
        <v>-2626.0846000000001</v>
      </c>
      <c r="T30" s="24">
        <v>-2654.3948</v>
      </c>
      <c r="U30" s="24">
        <v>-2824.6948999999986</v>
      </c>
      <c r="V30" s="24">
        <v>-2974.4968999999992</v>
      </c>
    </row>
    <row r="31" spans="2:22" x14ac:dyDescent="0.25">
      <c r="B31" s="23" t="s">
        <v>24</v>
      </c>
      <c r="C31" s="27">
        <v>318</v>
      </c>
      <c r="D31" s="27">
        <v>318</v>
      </c>
      <c r="E31" s="27">
        <v>318</v>
      </c>
      <c r="F31" s="27">
        <v>318</v>
      </c>
      <c r="G31" s="27">
        <v>318</v>
      </c>
      <c r="H31" s="27">
        <v>318</v>
      </c>
      <c r="I31" s="27">
        <v>318</v>
      </c>
      <c r="J31" s="27">
        <v>318</v>
      </c>
      <c r="K31" s="27">
        <v>318</v>
      </c>
      <c r="L31" s="27">
        <v>318</v>
      </c>
      <c r="M31" s="27">
        <v>318</v>
      </c>
      <c r="N31" s="27">
        <v>318</v>
      </c>
      <c r="O31" s="27">
        <v>318</v>
      </c>
      <c r="P31" s="27">
        <v>318</v>
      </c>
      <c r="Q31" s="27">
        <v>318</v>
      </c>
      <c r="R31" s="27">
        <v>318</v>
      </c>
      <c r="S31" s="27">
        <v>318</v>
      </c>
      <c r="T31" s="27">
        <v>318</v>
      </c>
      <c r="U31" s="27">
        <v>318</v>
      </c>
      <c r="V31" s="27">
        <v>318</v>
      </c>
    </row>
    <row r="32" spans="2:22" x14ac:dyDescent="0.25">
      <c r="B32" s="23"/>
      <c r="C32" s="22"/>
      <c r="D32" s="22"/>
      <c r="E32" s="25"/>
      <c r="F32" s="25"/>
      <c r="G32" s="25"/>
      <c r="H32" s="25"/>
      <c r="I32" s="25"/>
      <c r="J32" s="22"/>
      <c r="K32" s="25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x14ac:dyDescent="0.25">
      <c r="B33" s="20" t="s">
        <v>25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2:22" x14ac:dyDescent="0.25">
      <c r="B34" s="21" t="s">
        <v>4</v>
      </c>
      <c r="C34" s="22">
        <v>2247.36</v>
      </c>
      <c r="D34" s="22">
        <v>2247.36</v>
      </c>
      <c r="E34" s="22">
        <v>2247.36</v>
      </c>
      <c r="F34" s="22">
        <v>2247.36</v>
      </c>
      <c r="G34" s="22">
        <v>2247.36</v>
      </c>
      <c r="H34" s="22">
        <v>2247.36</v>
      </c>
      <c r="I34" s="22">
        <v>2247.36</v>
      </c>
      <c r="J34" s="22">
        <v>2247.36</v>
      </c>
      <c r="K34" s="22">
        <v>2247.36</v>
      </c>
      <c r="L34" s="22">
        <v>2247.36</v>
      </c>
      <c r="M34" s="22">
        <v>2247.36</v>
      </c>
      <c r="N34" s="22">
        <v>2247.36</v>
      </c>
      <c r="O34" s="22">
        <v>1893.36</v>
      </c>
      <c r="P34" s="22">
        <v>1893.36</v>
      </c>
      <c r="Q34" s="22">
        <v>1893.36</v>
      </c>
      <c r="R34" s="22">
        <v>1893.36</v>
      </c>
      <c r="S34" s="22">
        <v>1534.06</v>
      </c>
      <c r="T34" s="22">
        <v>1534.06</v>
      </c>
      <c r="U34" s="22">
        <v>1534.06</v>
      </c>
      <c r="V34" s="22">
        <v>1534.06</v>
      </c>
    </row>
    <row r="35" spans="2:22" x14ac:dyDescent="0.25">
      <c r="B35" s="21" t="s">
        <v>5</v>
      </c>
      <c r="C35" s="22">
        <v>855.05</v>
      </c>
      <c r="D35" s="22">
        <v>858.82999999999993</v>
      </c>
      <c r="E35" s="22">
        <v>717.27</v>
      </c>
      <c r="F35" s="22">
        <v>806.48</v>
      </c>
      <c r="G35" s="22">
        <v>635.11000000000013</v>
      </c>
      <c r="H35" s="22">
        <v>549.2600000000001</v>
      </c>
      <c r="I35" s="22">
        <v>643.72</v>
      </c>
      <c r="J35" s="22">
        <v>647.58999999999992</v>
      </c>
      <c r="K35" s="22">
        <v>634.12</v>
      </c>
      <c r="L35" s="22">
        <v>650.8599999999999</v>
      </c>
      <c r="M35" s="22">
        <v>644.19000000000005</v>
      </c>
      <c r="N35" s="22">
        <v>644.19000000000005</v>
      </c>
      <c r="O35" s="22">
        <v>644.19000000000005</v>
      </c>
      <c r="P35" s="22">
        <v>644.19000000000005</v>
      </c>
      <c r="Q35" s="22">
        <v>644.19000000000005</v>
      </c>
      <c r="R35" s="22">
        <v>644.19000000000005</v>
      </c>
      <c r="S35" s="22">
        <v>644.19000000000005</v>
      </c>
      <c r="T35" s="22">
        <v>644.19000000000005</v>
      </c>
      <c r="U35" s="22">
        <v>644.19000000000005</v>
      </c>
      <c r="V35" s="22">
        <v>644.19000000000005</v>
      </c>
    </row>
    <row r="36" spans="2:22" x14ac:dyDescent="0.25">
      <c r="B36" s="21" t="s">
        <v>6</v>
      </c>
      <c r="C36" s="22">
        <v>92.84999999999998</v>
      </c>
      <c r="D36" s="22">
        <v>92.78</v>
      </c>
      <c r="E36" s="22">
        <v>92.710000000000008</v>
      </c>
      <c r="F36" s="22">
        <v>92.639999999999986</v>
      </c>
      <c r="G36" s="22">
        <v>92.57</v>
      </c>
      <c r="H36" s="22">
        <v>61.84</v>
      </c>
      <c r="I36" s="22">
        <v>61.76</v>
      </c>
      <c r="J36" s="22">
        <v>56.859999999999992</v>
      </c>
      <c r="K36" s="22">
        <v>56.79</v>
      </c>
      <c r="L36" s="22">
        <v>55.8</v>
      </c>
      <c r="M36" s="22">
        <v>54.94</v>
      </c>
      <c r="N36" s="22">
        <v>52.48</v>
      </c>
      <c r="O36" s="22">
        <v>51.389999999999993</v>
      </c>
      <c r="P36" s="22">
        <v>50.9</v>
      </c>
      <c r="Q36" s="22">
        <v>50.699999999999996</v>
      </c>
      <c r="R36" s="22">
        <v>50.68</v>
      </c>
      <c r="S36" s="22">
        <v>50.66</v>
      </c>
      <c r="T36" s="22">
        <v>50.64</v>
      </c>
      <c r="U36" s="22">
        <v>50.62</v>
      </c>
      <c r="V36" s="22">
        <v>50.599999999999994</v>
      </c>
    </row>
    <row r="37" spans="2:22" x14ac:dyDescent="0.25">
      <c r="B37" s="21" t="s">
        <v>7</v>
      </c>
      <c r="C37" s="22">
        <v>18.279999999999998</v>
      </c>
      <c r="D37" s="22">
        <v>18.279999999999998</v>
      </c>
      <c r="E37" s="22">
        <v>1.45</v>
      </c>
      <c r="F37" s="22">
        <v>1.45</v>
      </c>
      <c r="G37" s="22">
        <v>1.45</v>
      </c>
      <c r="H37" s="22">
        <v>1.45</v>
      </c>
      <c r="I37" s="22">
        <v>1.45</v>
      </c>
      <c r="J37" s="22">
        <v>1.45</v>
      </c>
      <c r="K37" s="22">
        <v>1.45</v>
      </c>
      <c r="L37" s="22">
        <v>1.45</v>
      </c>
      <c r="M37" s="22">
        <v>1.45</v>
      </c>
      <c r="N37" s="22">
        <v>1.45</v>
      </c>
      <c r="O37" s="22">
        <v>1.45</v>
      </c>
      <c r="P37" s="22">
        <v>1.45</v>
      </c>
      <c r="Q37" s="22">
        <v>1.45</v>
      </c>
      <c r="R37" s="22">
        <v>1.45</v>
      </c>
      <c r="S37" s="22">
        <v>1.45</v>
      </c>
      <c r="T37" s="22">
        <v>1.45</v>
      </c>
      <c r="U37" s="22">
        <v>1.45</v>
      </c>
      <c r="V37" s="22">
        <v>1.45</v>
      </c>
    </row>
    <row r="38" spans="2:22" x14ac:dyDescent="0.25">
      <c r="B38" s="21" t="s">
        <v>8</v>
      </c>
      <c r="C38" s="22">
        <v>194.67000000000002</v>
      </c>
      <c r="D38" s="22">
        <v>199.92000000000002</v>
      </c>
      <c r="E38" s="22">
        <v>202.44000000000003</v>
      </c>
      <c r="F38" s="22">
        <v>207.26000000000005</v>
      </c>
      <c r="G38" s="22">
        <v>198.15000000000003</v>
      </c>
      <c r="H38" s="22">
        <v>194.56000000000003</v>
      </c>
      <c r="I38" s="22">
        <v>185.78</v>
      </c>
      <c r="J38" s="22">
        <v>184.75000000000003</v>
      </c>
      <c r="K38" s="22">
        <v>183.92000000000002</v>
      </c>
      <c r="L38" s="22">
        <v>181.95000000000002</v>
      </c>
      <c r="M38" s="22">
        <v>149.72</v>
      </c>
      <c r="N38" s="22">
        <v>148.54</v>
      </c>
      <c r="O38" s="22">
        <v>138.03</v>
      </c>
      <c r="P38" s="22">
        <v>133.23000000000002</v>
      </c>
      <c r="Q38" s="22">
        <v>132.45000000000002</v>
      </c>
      <c r="R38" s="22">
        <v>98.679999999999993</v>
      </c>
      <c r="S38" s="22">
        <v>97.34</v>
      </c>
      <c r="T38" s="22">
        <v>96.8</v>
      </c>
      <c r="U38" s="22">
        <v>96.27</v>
      </c>
      <c r="V38" s="22">
        <v>94.079999999999984</v>
      </c>
    </row>
    <row r="39" spans="2:22" x14ac:dyDescent="0.25">
      <c r="B39" s="21" t="s">
        <v>9</v>
      </c>
      <c r="C39" s="22">
        <v>3.18</v>
      </c>
      <c r="D39" s="22">
        <v>3.18</v>
      </c>
      <c r="E39" s="22">
        <v>3.18</v>
      </c>
      <c r="F39" s="22">
        <v>3.18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</row>
    <row r="40" spans="2:22" x14ac:dyDescent="0.25">
      <c r="B40" s="21" t="s">
        <v>10</v>
      </c>
      <c r="C40" s="22">
        <v>-165.36</v>
      </c>
      <c r="D40" s="22">
        <v>-165.37</v>
      </c>
      <c r="E40" s="22">
        <v>-165.37</v>
      </c>
      <c r="F40" s="22">
        <v>-165.37</v>
      </c>
      <c r="G40" s="22">
        <v>-160.95000000000002</v>
      </c>
      <c r="H40" s="22">
        <v>-110.06</v>
      </c>
      <c r="I40" s="22">
        <v>-110.07000000000001</v>
      </c>
      <c r="J40" s="22">
        <v>-79.540000000000006</v>
      </c>
      <c r="K40" s="22">
        <v>-79.540000000000006</v>
      </c>
      <c r="L40" s="22">
        <v>-79.53</v>
      </c>
      <c r="M40" s="22">
        <v>-79.540000000000006</v>
      </c>
      <c r="N40" s="22">
        <v>-79.52</v>
      </c>
      <c r="O40" s="22">
        <v>-78.010000000000005</v>
      </c>
      <c r="P40" s="22">
        <v>-78</v>
      </c>
      <c r="Q40" s="22">
        <v>-77.989999999999995</v>
      </c>
      <c r="R40" s="22">
        <v>-77.989999999999995</v>
      </c>
      <c r="S40" s="22">
        <v>-78.010000000000005</v>
      </c>
      <c r="T40" s="22">
        <v>-78</v>
      </c>
      <c r="U40" s="22">
        <v>-77.989999999999995</v>
      </c>
      <c r="V40" s="22">
        <v>-23.86</v>
      </c>
    </row>
    <row r="41" spans="2:22" x14ac:dyDescent="0.25">
      <c r="B41" s="21" t="s">
        <v>11</v>
      </c>
      <c r="C41" s="22">
        <v>-2.2999999999999998</v>
      </c>
      <c r="D41" s="22">
        <v>-2.2999999999999998</v>
      </c>
      <c r="E41" s="22">
        <v>-2.2999999999999998</v>
      </c>
      <c r="F41" s="22">
        <v>-2.2999999999999998</v>
      </c>
      <c r="G41" s="22">
        <v>-2.2999999999999998</v>
      </c>
      <c r="H41" s="22">
        <v>-2.2999999999999998</v>
      </c>
      <c r="I41" s="22">
        <v>-2.2999999999999998</v>
      </c>
      <c r="J41" s="22">
        <v>-2.2999999999999998</v>
      </c>
      <c r="K41" s="22">
        <v>-2.2999999999999998</v>
      </c>
      <c r="L41" s="22">
        <v>-2.2999999999999998</v>
      </c>
      <c r="M41" s="22">
        <v>-2.2999999999999998</v>
      </c>
      <c r="N41" s="22">
        <v>-2.2999999999999998</v>
      </c>
      <c r="O41" s="22">
        <v>-2.2999999999999998</v>
      </c>
      <c r="P41" s="22">
        <v>-2.2999999999999998</v>
      </c>
      <c r="Q41" s="22">
        <v>-2.2999999999999998</v>
      </c>
      <c r="R41" s="22">
        <v>-2.2999999999999998</v>
      </c>
      <c r="S41" s="22">
        <v>-2.2999999999999998</v>
      </c>
      <c r="T41" s="22">
        <v>-2.2999999999999998</v>
      </c>
      <c r="U41" s="22">
        <v>-2.2999999999999998</v>
      </c>
      <c r="V41" s="22">
        <v>-2.2999999999999998</v>
      </c>
    </row>
    <row r="42" spans="2:22" x14ac:dyDescent="0.25">
      <c r="B42" s="23" t="s">
        <v>26</v>
      </c>
      <c r="C42" s="24">
        <v>3243.7299999999996</v>
      </c>
      <c r="D42" s="24">
        <v>3252.6800000000003</v>
      </c>
      <c r="E42" s="24">
        <v>3096.74</v>
      </c>
      <c r="F42" s="24">
        <v>3190.7</v>
      </c>
      <c r="G42" s="24">
        <v>3011.3900000000003</v>
      </c>
      <c r="H42" s="24">
        <v>2942.11</v>
      </c>
      <c r="I42" s="24">
        <v>3027.7</v>
      </c>
      <c r="J42" s="24">
        <v>3056.1699999999996</v>
      </c>
      <c r="K42" s="24">
        <v>3041.7999999999997</v>
      </c>
      <c r="L42" s="24">
        <v>3055.5899999999997</v>
      </c>
      <c r="M42" s="24">
        <v>3015.8199999999997</v>
      </c>
      <c r="N42" s="24">
        <v>3012.2</v>
      </c>
      <c r="O42" s="24">
        <v>2648.1099999999997</v>
      </c>
      <c r="P42" s="24">
        <v>2642.83</v>
      </c>
      <c r="Q42" s="24">
        <v>2641.8599999999997</v>
      </c>
      <c r="R42" s="24">
        <v>2608.0699999999997</v>
      </c>
      <c r="S42" s="24">
        <v>2247.3899999999994</v>
      </c>
      <c r="T42" s="24">
        <v>2246.8399999999997</v>
      </c>
      <c r="U42" s="24">
        <v>2246.2999999999997</v>
      </c>
      <c r="V42" s="24">
        <v>2298.2199999999993</v>
      </c>
    </row>
    <row r="43" spans="2:22" x14ac:dyDescent="0.25">
      <c r="B43" s="21"/>
      <c r="C43" s="22"/>
      <c r="D43" s="22"/>
      <c r="E43" s="25"/>
      <c r="F43" s="25"/>
      <c r="G43" s="25"/>
      <c r="H43" s="25"/>
      <c r="I43" s="25"/>
      <c r="J43" s="22"/>
      <c r="K43" s="25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2:22" x14ac:dyDescent="0.25">
      <c r="B44" s="23" t="s">
        <v>27</v>
      </c>
      <c r="C44" s="24">
        <v>3243.7299999999996</v>
      </c>
      <c r="D44" s="24">
        <v>3252.6800000000003</v>
      </c>
      <c r="E44" s="24">
        <v>3096.74</v>
      </c>
      <c r="F44" s="24">
        <v>3190.7</v>
      </c>
      <c r="G44" s="24">
        <v>3011.3900000000003</v>
      </c>
      <c r="H44" s="24">
        <v>2942.11</v>
      </c>
      <c r="I44" s="24">
        <v>3027.7</v>
      </c>
      <c r="J44" s="24">
        <v>3056.1699999999996</v>
      </c>
      <c r="K44" s="24">
        <v>3041.7999999999997</v>
      </c>
      <c r="L44" s="24">
        <v>3055.5899999999997</v>
      </c>
      <c r="M44" s="24">
        <v>3015.8199999999997</v>
      </c>
      <c r="N44" s="24">
        <v>3012.2</v>
      </c>
      <c r="O44" s="24">
        <v>2648.1099999999997</v>
      </c>
      <c r="P44" s="24">
        <v>2642.83</v>
      </c>
      <c r="Q44" s="24">
        <v>2641.8599999999997</v>
      </c>
      <c r="R44" s="24">
        <v>2608.0699999999997</v>
      </c>
      <c r="S44" s="24">
        <v>2247.3899999999994</v>
      </c>
      <c r="T44" s="24">
        <v>2246.8399999999997</v>
      </c>
      <c r="U44" s="24">
        <v>2246.2999999999997</v>
      </c>
      <c r="V44" s="24">
        <v>2298.2199999999993</v>
      </c>
    </row>
    <row r="45" spans="2:22" x14ac:dyDescent="0.25">
      <c r="B45" s="23"/>
      <c r="C45" s="22"/>
      <c r="D45" s="22"/>
      <c r="E45" s="25"/>
      <c r="F45" s="25"/>
      <c r="G45" s="25"/>
      <c r="H45" s="25"/>
      <c r="I45" s="25"/>
      <c r="J45" s="22"/>
      <c r="K45" s="25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2:22" x14ac:dyDescent="0.25">
      <c r="B46" s="21" t="s">
        <v>14</v>
      </c>
      <c r="C46" s="22">
        <v>3155.1247248410223</v>
      </c>
      <c r="D46" s="22">
        <v>3184.3509154932181</v>
      </c>
      <c r="E46" s="22">
        <v>3242.6579902160429</v>
      </c>
      <c r="F46" s="22">
        <v>3255.4617958481749</v>
      </c>
      <c r="G46" s="22">
        <v>3276.2170406680002</v>
      </c>
      <c r="H46" s="22">
        <v>3298.327998079933</v>
      </c>
      <c r="I46" s="22">
        <v>3319.3359979165407</v>
      </c>
      <c r="J46" s="22">
        <v>3343.0481546523538</v>
      </c>
      <c r="K46" s="22">
        <v>3366.8251454496626</v>
      </c>
      <c r="L46" s="22">
        <v>3386.141872449743</v>
      </c>
      <c r="M46" s="22">
        <v>3406.4365782576401</v>
      </c>
      <c r="N46" s="22">
        <v>3425.7192320341878</v>
      </c>
      <c r="O46" s="22">
        <v>3446.7010933660031</v>
      </c>
      <c r="P46" s="22">
        <v>3464.7948816043381</v>
      </c>
      <c r="Q46" s="22">
        <v>3482.0149677566733</v>
      </c>
      <c r="R46" s="22">
        <v>3498.0775919817024</v>
      </c>
      <c r="S46" s="22">
        <v>3516.2011101576541</v>
      </c>
      <c r="T46" s="22">
        <v>3530.7062734717006</v>
      </c>
      <c r="U46" s="22">
        <v>3548.1165455228688</v>
      </c>
      <c r="V46" s="22">
        <v>3565.2584620518764</v>
      </c>
    </row>
    <row r="47" spans="2:22" x14ac:dyDescent="0.25">
      <c r="B47" s="21" t="s">
        <v>15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2:22" x14ac:dyDescent="0.25">
      <c r="B48" s="26" t="s">
        <v>16</v>
      </c>
      <c r="C48" s="22">
        <v>-1.1247248410229247</v>
      </c>
      <c r="D48" s="22">
        <v>-1.5509154932181166</v>
      </c>
      <c r="E48" s="22">
        <v>-2.0579902160429584</v>
      </c>
      <c r="F48" s="22">
        <v>-2.5617958481750676</v>
      </c>
      <c r="G48" s="22">
        <v>-3.0170406680001243</v>
      </c>
      <c r="H48" s="22">
        <v>-3.427998079933499</v>
      </c>
      <c r="I48" s="22">
        <v>-3.8359979165406242</v>
      </c>
      <c r="J48" s="22">
        <v>-4.3481546523541494</v>
      </c>
      <c r="K48" s="22">
        <v>-4.9251454496629199</v>
      </c>
      <c r="L48" s="22">
        <v>-5.5418724497430389</v>
      </c>
      <c r="M48" s="22">
        <v>-6.23657825763995</v>
      </c>
      <c r="N48" s="22">
        <v>-7.0192320341880068</v>
      </c>
      <c r="O48" s="22">
        <v>-7.9010933660029057</v>
      </c>
      <c r="P48" s="22">
        <v>-8.8948816043377992</v>
      </c>
      <c r="Q48" s="22">
        <v>-10.014967756673103</v>
      </c>
      <c r="R48" s="22">
        <v>-11.27759198170277</v>
      </c>
      <c r="S48" s="22">
        <v>-12.701110157654711</v>
      </c>
      <c r="T48" s="22">
        <v>-14.306273471700399</v>
      </c>
      <c r="U48" s="22">
        <v>-16.116545522868854</v>
      </c>
      <c r="V48" s="22">
        <v>-18.158462051876473</v>
      </c>
    </row>
    <row r="49" spans="2:22" x14ac:dyDescent="0.25">
      <c r="B49" s="26" t="s">
        <v>17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</row>
    <row r="50" spans="2:22" x14ac:dyDescent="0.25">
      <c r="B50" s="26" t="s">
        <v>62</v>
      </c>
      <c r="C50" s="22">
        <v>-66.95</v>
      </c>
      <c r="D50" s="22">
        <v>-96.72</v>
      </c>
      <c r="E50" s="22">
        <v>-126.00999999999999</v>
      </c>
      <c r="F50" s="22">
        <v>-151.88</v>
      </c>
      <c r="G50" s="22">
        <v>-175.33</v>
      </c>
      <c r="H50" s="22">
        <v>-195.77999999999997</v>
      </c>
      <c r="I50" s="22">
        <v>-214.14</v>
      </c>
      <c r="J50" s="22">
        <v>-232.25</v>
      </c>
      <c r="K50" s="22">
        <v>-248.39</v>
      </c>
      <c r="L50" s="22">
        <v>-263.27999999999997</v>
      </c>
      <c r="M50" s="22">
        <v>-277.75</v>
      </c>
      <c r="N50" s="22">
        <v>-291.16000000000003</v>
      </c>
      <c r="O50" s="22">
        <v>-303.8</v>
      </c>
      <c r="P50" s="22">
        <v>-316.16000000000003</v>
      </c>
      <c r="Q50" s="22">
        <v>-328.16</v>
      </c>
      <c r="R50" s="22">
        <v>-339.60000000000008</v>
      </c>
      <c r="S50" s="22">
        <v>-349.91</v>
      </c>
      <c r="T50" s="22">
        <v>-359.64000000000004</v>
      </c>
      <c r="U50" s="22">
        <v>-369.52000000000004</v>
      </c>
      <c r="V50" s="22">
        <v>-379.11000000000007</v>
      </c>
    </row>
    <row r="51" spans="2:22" x14ac:dyDescent="0.25">
      <c r="B51" s="23" t="s">
        <v>28</v>
      </c>
      <c r="C51" s="24">
        <v>3087.0499999999997</v>
      </c>
      <c r="D51" s="24">
        <v>3086.08</v>
      </c>
      <c r="E51" s="24">
        <v>3114.59</v>
      </c>
      <c r="F51" s="24">
        <v>3101.0199999999995</v>
      </c>
      <c r="G51" s="24">
        <v>3097.8700000000003</v>
      </c>
      <c r="H51" s="24">
        <v>3099.12</v>
      </c>
      <c r="I51" s="24">
        <v>3101.36</v>
      </c>
      <c r="J51" s="24">
        <v>3106.45</v>
      </c>
      <c r="K51" s="24">
        <v>3113.5099999999998</v>
      </c>
      <c r="L51" s="24">
        <v>3117.3199999999997</v>
      </c>
      <c r="M51" s="24">
        <v>3122.4500000000003</v>
      </c>
      <c r="N51" s="24">
        <v>3127.54</v>
      </c>
      <c r="O51" s="24">
        <v>3135</v>
      </c>
      <c r="P51" s="24">
        <v>3139.7400000000002</v>
      </c>
      <c r="Q51" s="24">
        <v>3143.84</v>
      </c>
      <c r="R51" s="24">
        <v>3147.2</v>
      </c>
      <c r="S51" s="24">
        <v>3153.5899999999997</v>
      </c>
      <c r="T51" s="24">
        <v>3156.76</v>
      </c>
      <c r="U51" s="24">
        <v>3162.48</v>
      </c>
      <c r="V51" s="24">
        <v>3167.99</v>
      </c>
    </row>
    <row r="52" spans="2:22" x14ac:dyDescent="0.25">
      <c r="B52" s="23"/>
      <c r="C52" s="22"/>
      <c r="D52" s="22"/>
      <c r="E52" s="25"/>
      <c r="F52" s="25"/>
      <c r="G52" s="25"/>
      <c r="H52" s="25"/>
      <c r="I52" s="25"/>
      <c r="J52" s="22"/>
      <c r="K52" s="25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2:22" x14ac:dyDescent="0.25">
      <c r="B53" s="21" t="s">
        <v>20</v>
      </c>
      <c r="C53" s="22">
        <v>401.31649999999996</v>
      </c>
      <c r="D53" s="22">
        <v>401.19040000000001</v>
      </c>
      <c r="E53" s="22">
        <v>404.89670000000001</v>
      </c>
      <c r="F53" s="22">
        <v>403.13259999999997</v>
      </c>
      <c r="G53" s="22">
        <v>402.72310000000004</v>
      </c>
      <c r="H53" s="22">
        <v>402.88560000000001</v>
      </c>
      <c r="I53" s="22">
        <v>403.17680000000001</v>
      </c>
      <c r="J53" s="22">
        <v>403.83850000000001</v>
      </c>
      <c r="K53" s="22">
        <v>404.75630000000001</v>
      </c>
      <c r="L53" s="22">
        <v>405.2516</v>
      </c>
      <c r="M53" s="22">
        <v>405.91850000000005</v>
      </c>
      <c r="N53" s="22">
        <v>406.58019999999999</v>
      </c>
      <c r="O53" s="22">
        <v>407.55</v>
      </c>
      <c r="P53" s="22">
        <v>408.16620000000006</v>
      </c>
      <c r="Q53" s="22">
        <v>408.69920000000002</v>
      </c>
      <c r="R53" s="22">
        <v>409.13599999999997</v>
      </c>
      <c r="S53" s="22">
        <v>409.96669999999995</v>
      </c>
      <c r="T53" s="22">
        <v>410.37880000000007</v>
      </c>
      <c r="U53" s="22">
        <v>411.12240000000003</v>
      </c>
      <c r="V53" s="22">
        <v>411.83869999999996</v>
      </c>
    </row>
    <row r="54" spans="2:22" x14ac:dyDescent="0.25">
      <c r="B54" s="23" t="s">
        <v>29</v>
      </c>
      <c r="C54" s="24">
        <v>401.31649999999996</v>
      </c>
      <c r="D54" s="24">
        <v>401.19040000000001</v>
      </c>
      <c r="E54" s="24">
        <v>404.89670000000001</v>
      </c>
      <c r="F54" s="24">
        <v>403.13259999999997</v>
      </c>
      <c r="G54" s="24">
        <v>402.72310000000004</v>
      </c>
      <c r="H54" s="24">
        <v>402.88560000000001</v>
      </c>
      <c r="I54" s="24">
        <v>403.17680000000001</v>
      </c>
      <c r="J54" s="24">
        <v>403.83850000000001</v>
      </c>
      <c r="K54" s="24">
        <v>404.75630000000001</v>
      </c>
      <c r="L54" s="24">
        <v>405.2516</v>
      </c>
      <c r="M54" s="24">
        <v>405.91850000000005</v>
      </c>
      <c r="N54" s="24">
        <v>406.58019999999999</v>
      </c>
      <c r="O54" s="24">
        <v>407.55</v>
      </c>
      <c r="P54" s="24">
        <v>408.16620000000006</v>
      </c>
      <c r="Q54" s="24">
        <v>408.69920000000002</v>
      </c>
      <c r="R54" s="24">
        <v>409.13599999999997</v>
      </c>
      <c r="S54" s="24">
        <v>409.96669999999995</v>
      </c>
      <c r="T54" s="24">
        <v>410.37880000000007</v>
      </c>
      <c r="U54" s="24">
        <v>411.12240000000003</v>
      </c>
      <c r="V54" s="24">
        <v>411.83869999999996</v>
      </c>
    </row>
    <row r="55" spans="2:22" x14ac:dyDescent="0.25">
      <c r="B55" s="23"/>
      <c r="C55" s="22"/>
      <c r="D55" s="22"/>
      <c r="E55" s="25"/>
      <c r="F55" s="25"/>
      <c r="G55" s="25"/>
      <c r="H55" s="25"/>
      <c r="I55" s="25"/>
      <c r="J55" s="22"/>
      <c r="K55" s="25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2:22" x14ac:dyDescent="0.25">
      <c r="B56" s="23" t="s">
        <v>30</v>
      </c>
      <c r="C56" s="24">
        <v>3488.3664999999996</v>
      </c>
      <c r="D56" s="24">
        <v>3487.2703999999999</v>
      </c>
      <c r="E56" s="24">
        <v>3519.4867000000004</v>
      </c>
      <c r="F56" s="24">
        <v>3504.1525999999994</v>
      </c>
      <c r="G56" s="24">
        <v>3500.5931000000005</v>
      </c>
      <c r="H56" s="24">
        <v>3502.0056</v>
      </c>
      <c r="I56" s="24">
        <v>3504.5368000000003</v>
      </c>
      <c r="J56" s="24">
        <v>3510.2884999999997</v>
      </c>
      <c r="K56" s="24">
        <v>3518.2662999999998</v>
      </c>
      <c r="L56" s="24">
        <v>3522.5715999999998</v>
      </c>
      <c r="M56" s="24">
        <v>3528.3685000000005</v>
      </c>
      <c r="N56" s="24">
        <v>3534.1201999999998</v>
      </c>
      <c r="O56" s="24">
        <v>3542.55</v>
      </c>
      <c r="P56" s="24">
        <v>3547.9062000000004</v>
      </c>
      <c r="Q56" s="24">
        <v>3552.5392000000002</v>
      </c>
      <c r="R56" s="24">
        <v>3556.3359999999998</v>
      </c>
      <c r="S56" s="24">
        <v>3563.5566999999996</v>
      </c>
      <c r="T56" s="24">
        <v>3567.1388000000002</v>
      </c>
      <c r="U56" s="24">
        <v>3573.6024000000002</v>
      </c>
      <c r="V56" s="24">
        <v>3579.8286999999996</v>
      </c>
    </row>
    <row r="57" spans="2:22" x14ac:dyDescent="0.25">
      <c r="B57" s="23" t="s">
        <v>31</v>
      </c>
      <c r="C57" s="24">
        <v>-244.63650000000007</v>
      </c>
      <c r="D57" s="24">
        <v>-234.59039999999959</v>
      </c>
      <c r="E57" s="24">
        <v>-422.7467000000006</v>
      </c>
      <c r="F57" s="24">
        <v>-313.45259999999962</v>
      </c>
      <c r="G57" s="24">
        <v>-489.20310000000018</v>
      </c>
      <c r="H57" s="24">
        <v>-559.89559999999983</v>
      </c>
      <c r="I57" s="24">
        <v>-476.83680000000049</v>
      </c>
      <c r="J57" s="24">
        <v>-454.11850000000004</v>
      </c>
      <c r="K57" s="24">
        <v>-476.46630000000005</v>
      </c>
      <c r="L57" s="24">
        <v>-466.98160000000007</v>
      </c>
      <c r="M57" s="24">
        <v>-512.54850000000079</v>
      </c>
      <c r="N57" s="24">
        <v>-521.92020000000002</v>
      </c>
      <c r="O57" s="24">
        <v>-894.44000000000051</v>
      </c>
      <c r="P57" s="24">
        <v>-905.07620000000043</v>
      </c>
      <c r="Q57" s="24">
        <v>-910.67920000000049</v>
      </c>
      <c r="R57" s="24">
        <v>-948.26600000000008</v>
      </c>
      <c r="S57" s="24">
        <v>-1316.1667000000002</v>
      </c>
      <c r="T57" s="24">
        <v>-1320.2988000000005</v>
      </c>
      <c r="U57" s="24">
        <v>-1327.3024000000005</v>
      </c>
      <c r="V57" s="24">
        <v>-1281.6087000000002</v>
      </c>
    </row>
    <row r="58" spans="2:22" x14ac:dyDescent="0.25">
      <c r="B58" s="23" t="s">
        <v>24</v>
      </c>
      <c r="C58" s="27">
        <v>1351.5</v>
      </c>
      <c r="D58" s="27">
        <v>1351.5</v>
      </c>
      <c r="E58" s="27">
        <v>1351.5</v>
      </c>
      <c r="F58" s="27">
        <v>1351.5</v>
      </c>
      <c r="G58" s="27">
        <v>1351.5</v>
      </c>
      <c r="H58" s="27">
        <v>1351.5</v>
      </c>
      <c r="I58" s="27">
        <v>1351.5</v>
      </c>
      <c r="J58" s="27">
        <v>1351.5</v>
      </c>
      <c r="K58" s="27">
        <v>1351.5</v>
      </c>
      <c r="L58" s="27">
        <v>1351.5</v>
      </c>
      <c r="M58" s="27">
        <v>1351.5</v>
      </c>
      <c r="N58" s="27">
        <v>1351.5</v>
      </c>
      <c r="O58" s="27">
        <v>1351.5</v>
      </c>
      <c r="P58" s="27">
        <v>1351.5</v>
      </c>
      <c r="Q58" s="27">
        <v>1351.5</v>
      </c>
      <c r="R58" s="27">
        <v>1351.5</v>
      </c>
      <c r="S58" s="27">
        <v>1351.5</v>
      </c>
      <c r="T58" s="27">
        <v>1351.5</v>
      </c>
      <c r="U58" s="27">
        <v>1351.5</v>
      </c>
      <c r="V58" s="27">
        <v>1351.5</v>
      </c>
    </row>
    <row r="59" spans="2:22" x14ac:dyDescent="0.25">
      <c r="B59" s="28"/>
      <c r="C59" s="22"/>
      <c r="D59" s="22"/>
      <c r="E59" s="25"/>
      <c r="F59" s="25"/>
      <c r="G59" s="25"/>
      <c r="H59" s="25"/>
      <c r="I59" s="25"/>
      <c r="J59" s="22"/>
      <c r="K59" s="25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2:22" x14ac:dyDescent="0.25">
      <c r="B60" s="20" t="s">
        <v>32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2:22" x14ac:dyDescent="0.25">
      <c r="B61" s="23" t="s">
        <v>33</v>
      </c>
      <c r="C61" s="22">
        <v>10492.64</v>
      </c>
      <c r="D61" s="22">
        <v>10493.82</v>
      </c>
      <c r="E61" s="22">
        <v>10108.5</v>
      </c>
      <c r="F61" s="22">
        <v>10194.420000000002</v>
      </c>
      <c r="G61" s="22">
        <v>10068.890000000003</v>
      </c>
      <c r="H61" s="22">
        <v>9980.2200000000012</v>
      </c>
      <c r="I61" s="22">
        <v>10061.850000000002</v>
      </c>
      <c r="J61" s="22">
        <v>10042.82</v>
      </c>
      <c r="K61" s="22">
        <v>9919.6200000000008</v>
      </c>
      <c r="L61" s="22">
        <v>9911.9500000000007</v>
      </c>
      <c r="M61" s="22">
        <v>9868.5600000000013</v>
      </c>
      <c r="N61" s="22">
        <v>9099.3100000000013</v>
      </c>
      <c r="O61" s="22">
        <v>8728.73</v>
      </c>
      <c r="P61" s="22">
        <v>8340.7100000000009</v>
      </c>
      <c r="Q61" s="22">
        <v>8290.130000000001</v>
      </c>
      <c r="R61" s="22">
        <v>8245.5600000000013</v>
      </c>
      <c r="S61" s="22">
        <v>7496.07</v>
      </c>
      <c r="T61" s="22">
        <v>7479.119999999999</v>
      </c>
      <c r="U61" s="22">
        <v>7389.3799999999992</v>
      </c>
      <c r="V61" s="22">
        <v>7389.13</v>
      </c>
    </row>
    <row r="62" spans="2:22" x14ac:dyDescent="0.25">
      <c r="B62" s="23" t="s">
        <v>34</v>
      </c>
      <c r="C62" s="22">
        <v>9729.6999999999989</v>
      </c>
      <c r="D62" s="22">
        <v>9742.7000000000007</v>
      </c>
      <c r="E62" s="22">
        <v>9743.4500000000007</v>
      </c>
      <c r="F62" s="22">
        <v>9758.0399999999991</v>
      </c>
      <c r="G62" s="22">
        <v>9793.07</v>
      </c>
      <c r="H62" s="22">
        <v>9823.76</v>
      </c>
      <c r="I62" s="22">
        <v>9829.17</v>
      </c>
      <c r="J62" s="22">
        <v>9850.2900000000009</v>
      </c>
      <c r="K62" s="22">
        <v>9892.0300000000007</v>
      </c>
      <c r="L62" s="22">
        <v>9831.43</v>
      </c>
      <c r="M62" s="22">
        <v>9851.01</v>
      </c>
      <c r="N62" s="22">
        <v>9860.5499999999993</v>
      </c>
      <c r="O62" s="22">
        <v>9909.86</v>
      </c>
      <c r="P62" s="22">
        <v>9935.94</v>
      </c>
      <c r="Q62" s="22">
        <v>9975.9600000000009</v>
      </c>
      <c r="R62" s="22">
        <v>10061.32</v>
      </c>
      <c r="S62" s="22">
        <v>10099.969999999999</v>
      </c>
      <c r="T62" s="22">
        <v>10113.68</v>
      </c>
      <c r="U62" s="22">
        <v>10191.169999999998</v>
      </c>
      <c r="V62" s="22">
        <v>10283.08</v>
      </c>
    </row>
    <row r="63" spans="2:22" x14ac:dyDescent="0.25">
      <c r="B63" s="23" t="s">
        <v>35</v>
      </c>
      <c r="C63" s="22">
        <v>1290.2161999999998</v>
      </c>
      <c r="D63" s="22">
        <v>1291.9062000000001</v>
      </c>
      <c r="E63" s="22">
        <v>1292.0037</v>
      </c>
      <c r="F63" s="22">
        <v>1293.9004</v>
      </c>
      <c r="G63" s="22">
        <v>1298.4543000000001</v>
      </c>
      <c r="H63" s="22">
        <v>1302.4440000000002</v>
      </c>
      <c r="I63" s="22">
        <v>1303.1473000000001</v>
      </c>
      <c r="J63" s="22">
        <v>1305.8929000000001</v>
      </c>
      <c r="K63" s="22">
        <v>1311.3191000000002</v>
      </c>
      <c r="L63" s="22">
        <v>1303.4411</v>
      </c>
      <c r="M63" s="22">
        <v>1305.9865000000002</v>
      </c>
      <c r="N63" s="22">
        <v>1307.2266999999997</v>
      </c>
      <c r="O63" s="22">
        <v>1313.6369999999999</v>
      </c>
      <c r="P63" s="22">
        <v>1317.0274000000002</v>
      </c>
      <c r="Q63" s="22">
        <v>1322.23</v>
      </c>
      <c r="R63" s="22">
        <v>1333.3267999999998</v>
      </c>
      <c r="S63" s="22">
        <v>1338.3513</v>
      </c>
      <c r="T63" s="22">
        <v>1340.1336000000001</v>
      </c>
      <c r="U63" s="22">
        <v>1350.2072999999998</v>
      </c>
      <c r="V63" s="22">
        <v>1362.1556</v>
      </c>
    </row>
    <row r="64" spans="2:22" x14ac:dyDescent="0.25">
      <c r="B64" s="23" t="s">
        <v>36</v>
      </c>
      <c r="C64" s="22">
        <v>11019.9162</v>
      </c>
      <c r="D64" s="22">
        <v>11034.6062</v>
      </c>
      <c r="E64" s="22">
        <v>11035.4537</v>
      </c>
      <c r="F64" s="22">
        <v>11051.940399999999</v>
      </c>
      <c r="G64" s="22">
        <v>11091.524299999999</v>
      </c>
      <c r="H64" s="22">
        <v>11126.204</v>
      </c>
      <c r="I64" s="22">
        <v>11132.317300000001</v>
      </c>
      <c r="J64" s="22">
        <v>11156.182900000002</v>
      </c>
      <c r="K64" s="22">
        <v>11203.349100000001</v>
      </c>
      <c r="L64" s="22">
        <v>11134.8711</v>
      </c>
      <c r="M64" s="22">
        <v>11156.996500000001</v>
      </c>
      <c r="N64" s="22">
        <v>11167.776699999999</v>
      </c>
      <c r="O64" s="22">
        <v>11223.497000000001</v>
      </c>
      <c r="P64" s="22">
        <v>11252.967400000001</v>
      </c>
      <c r="Q64" s="22">
        <v>11298.19</v>
      </c>
      <c r="R64" s="22">
        <v>11394.646799999999</v>
      </c>
      <c r="S64" s="22">
        <v>11438.3213</v>
      </c>
      <c r="T64" s="22">
        <v>11453.813600000001</v>
      </c>
      <c r="U64" s="22">
        <v>11541.377299999998</v>
      </c>
      <c r="V64" s="22">
        <v>11645.2356</v>
      </c>
    </row>
    <row r="65" spans="2:22" x14ac:dyDescent="0.25">
      <c r="B65" s="23" t="s">
        <v>37</v>
      </c>
      <c r="C65" s="22">
        <v>-527.27620000000024</v>
      </c>
      <c r="D65" s="22">
        <v>-540.78620000000046</v>
      </c>
      <c r="E65" s="22">
        <v>-926.95370000000003</v>
      </c>
      <c r="F65" s="22">
        <v>-857.52039999999761</v>
      </c>
      <c r="G65" s="22">
        <v>-1022.6342999999961</v>
      </c>
      <c r="H65" s="22">
        <v>-1145.9839999999986</v>
      </c>
      <c r="I65" s="22">
        <v>-1070.4672999999984</v>
      </c>
      <c r="J65" s="22">
        <v>-1113.3629000000019</v>
      </c>
      <c r="K65" s="22">
        <v>-1283.7291000000005</v>
      </c>
      <c r="L65" s="22">
        <v>-1222.9210999999996</v>
      </c>
      <c r="M65" s="22">
        <v>-1288.4364999999998</v>
      </c>
      <c r="N65" s="22">
        <v>-2068.4666999999972</v>
      </c>
      <c r="O65" s="22">
        <v>-2494.7670000000016</v>
      </c>
      <c r="P65" s="22">
        <v>-2912.2574000000004</v>
      </c>
      <c r="Q65" s="22">
        <v>-3008.0599999999995</v>
      </c>
      <c r="R65" s="22">
        <v>-3149.0867999999973</v>
      </c>
      <c r="S65" s="22">
        <v>-3942.2512999999999</v>
      </c>
      <c r="T65" s="22">
        <v>-3974.6936000000023</v>
      </c>
      <c r="U65" s="22">
        <v>-4151.9972999999991</v>
      </c>
      <c r="V65" s="22">
        <v>-4256.1055999999999</v>
      </c>
    </row>
    <row r="66" spans="2:22" x14ac:dyDescent="0.25">
      <c r="B66" s="29" t="s">
        <v>24</v>
      </c>
      <c r="C66" s="27">
        <v>1669.5</v>
      </c>
      <c r="D66" s="27">
        <v>1669.5</v>
      </c>
      <c r="E66" s="27">
        <v>1669.5</v>
      </c>
      <c r="F66" s="27">
        <v>1669.5</v>
      </c>
      <c r="G66" s="27">
        <v>1669.5</v>
      </c>
      <c r="H66" s="27">
        <v>1669.5</v>
      </c>
      <c r="I66" s="27">
        <v>1669.5</v>
      </c>
      <c r="J66" s="27">
        <v>1669.5</v>
      </c>
      <c r="K66" s="27">
        <v>1669.5</v>
      </c>
      <c r="L66" s="27">
        <v>1669.5</v>
      </c>
      <c r="M66" s="27">
        <v>1669.5</v>
      </c>
      <c r="N66" s="27">
        <v>1669.5</v>
      </c>
      <c r="O66" s="27">
        <v>1669.5</v>
      </c>
      <c r="P66" s="27">
        <v>1669.5</v>
      </c>
      <c r="Q66" s="27">
        <v>1669.5</v>
      </c>
      <c r="R66" s="27">
        <v>1669.5</v>
      </c>
      <c r="S66" s="27">
        <v>1669.5</v>
      </c>
      <c r="T66" s="27">
        <v>1669.5</v>
      </c>
      <c r="U66" s="27">
        <v>1669.5</v>
      </c>
      <c r="V66" s="27">
        <v>1669.5</v>
      </c>
    </row>
    <row r="67" spans="2:22" x14ac:dyDescent="0.25">
      <c r="B67" s="30" t="s">
        <v>38</v>
      </c>
      <c r="C67" s="22">
        <v>1142.2237999999998</v>
      </c>
      <c r="D67" s="22">
        <v>1128.7137999999995</v>
      </c>
      <c r="E67" s="22">
        <v>742.54629999999997</v>
      </c>
      <c r="F67" s="22">
        <v>811.97960000000239</v>
      </c>
      <c r="G67" s="22">
        <v>646.86570000000393</v>
      </c>
      <c r="H67" s="22">
        <v>523.51600000000144</v>
      </c>
      <c r="I67" s="22">
        <v>599.03270000000157</v>
      </c>
      <c r="J67" s="22">
        <v>556.1370999999981</v>
      </c>
      <c r="K67" s="22">
        <v>385.77089999999953</v>
      </c>
      <c r="L67" s="22">
        <v>446.57890000000043</v>
      </c>
      <c r="M67" s="22">
        <v>381.0635000000002</v>
      </c>
      <c r="N67" s="22">
        <v>-398.96669999999722</v>
      </c>
      <c r="O67" s="22">
        <v>-825.26700000000164</v>
      </c>
      <c r="P67" s="22">
        <v>-1242.7574000000004</v>
      </c>
      <c r="Q67" s="22">
        <v>-1338.5599999999995</v>
      </c>
      <c r="R67" s="22">
        <v>-1479.5867999999973</v>
      </c>
      <c r="S67" s="22">
        <v>-2272.7512999999999</v>
      </c>
      <c r="T67" s="22">
        <v>-2305.1936000000023</v>
      </c>
      <c r="U67" s="22">
        <v>-2482.4972999999991</v>
      </c>
      <c r="V67" s="22">
        <v>-2586.6055999999999</v>
      </c>
    </row>
    <row r="68" spans="2:22" x14ac:dyDescent="0.25">
      <c r="B68" s="2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31"/>
      <c r="N68" s="31"/>
      <c r="O68" s="31"/>
      <c r="P68" s="31"/>
      <c r="Q68" s="31"/>
      <c r="R68" s="31"/>
      <c r="S68" s="31"/>
      <c r="T68" s="31"/>
      <c r="U68" s="31"/>
      <c r="V68" s="31"/>
    </row>
    <row r="69" spans="2:22" x14ac:dyDescent="0.25">
      <c r="B69" s="32" t="s">
        <v>39</v>
      </c>
      <c r="C69" s="24">
        <v>2017</v>
      </c>
      <c r="D69" s="24">
        <v>2018</v>
      </c>
      <c r="E69" s="24">
        <v>2019</v>
      </c>
      <c r="F69" s="24">
        <v>2020</v>
      </c>
      <c r="G69" s="24">
        <v>2021</v>
      </c>
      <c r="H69" s="24">
        <v>2022</v>
      </c>
      <c r="I69" s="24">
        <v>2023</v>
      </c>
      <c r="J69" s="24">
        <v>2024</v>
      </c>
      <c r="K69" s="24">
        <v>2025</v>
      </c>
      <c r="L69" s="24">
        <v>2026</v>
      </c>
      <c r="M69" s="24">
        <v>2027</v>
      </c>
      <c r="N69" s="24">
        <v>2028</v>
      </c>
      <c r="O69" s="24">
        <v>2029</v>
      </c>
      <c r="P69" s="24">
        <v>2030</v>
      </c>
      <c r="Q69" s="24">
        <v>2031</v>
      </c>
      <c r="R69" s="24">
        <v>2032</v>
      </c>
      <c r="S69" s="24">
        <v>2033</v>
      </c>
      <c r="T69" s="24">
        <v>2034</v>
      </c>
      <c r="U69" s="24">
        <v>2035</v>
      </c>
      <c r="V69" s="24">
        <v>2036</v>
      </c>
    </row>
    <row r="70" spans="2:22" x14ac:dyDescent="0.25">
      <c r="B70" s="21" t="s">
        <v>4</v>
      </c>
      <c r="C70" s="22">
        <v>8652.880000000001</v>
      </c>
      <c r="D70" s="22">
        <v>8652.880000000001</v>
      </c>
      <c r="E70" s="22">
        <v>8372.880000000001</v>
      </c>
      <c r="F70" s="22">
        <v>8372.880000000001</v>
      </c>
      <c r="G70" s="22">
        <v>7985.880000000001</v>
      </c>
      <c r="H70" s="22">
        <v>7985.880000000001</v>
      </c>
      <c r="I70" s="22">
        <v>7985.880000000001</v>
      </c>
      <c r="J70" s="22">
        <v>7985.880000000001</v>
      </c>
      <c r="K70" s="22">
        <v>7982.0800000000017</v>
      </c>
      <c r="L70" s="22">
        <v>7892.7100000000009</v>
      </c>
      <c r="M70" s="22">
        <v>7892.7100000000009</v>
      </c>
      <c r="N70" s="22">
        <v>7130.7100000000009</v>
      </c>
      <c r="O70" s="22">
        <v>6776.7100000000009</v>
      </c>
      <c r="P70" s="22">
        <v>6419.7100000000009</v>
      </c>
      <c r="Q70" s="22">
        <v>6341.93</v>
      </c>
      <c r="R70" s="22">
        <v>6341.93</v>
      </c>
      <c r="S70" s="22">
        <v>5625.83</v>
      </c>
      <c r="T70" s="22">
        <v>5625.83</v>
      </c>
      <c r="U70" s="22">
        <v>5544.29</v>
      </c>
      <c r="V70" s="22">
        <v>5544.29</v>
      </c>
    </row>
    <row r="71" spans="2:22" x14ac:dyDescent="0.25">
      <c r="B71" s="21" t="s">
        <v>5</v>
      </c>
      <c r="C71" s="22">
        <v>957.81</v>
      </c>
      <c r="D71" s="22">
        <v>964.56999999999994</v>
      </c>
      <c r="E71" s="22">
        <v>830.03</v>
      </c>
      <c r="F71" s="22">
        <v>919.24</v>
      </c>
      <c r="G71" s="22">
        <v>747.87000000000012</v>
      </c>
      <c r="H71" s="22">
        <v>662.0200000000001</v>
      </c>
      <c r="I71" s="22">
        <v>756.48</v>
      </c>
      <c r="J71" s="22">
        <v>740.06999999999994</v>
      </c>
      <c r="K71" s="22">
        <v>726.6</v>
      </c>
      <c r="L71" s="22">
        <v>743.33999999999992</v>
      </c>
      <c r="M71" s="22">
        <v>736.67000000000007</v>
      </c>
      <c r="N71" s="22">
        <v>736.67000000000007</v>
      </c>
      <c r="O71" s="22">
        <v>736.67000000000007</v>
      </c>
      <c r="P71" s="22">
        <v>736.67000000000007</v>
      </c>
      <c r="Q71" s="22">
        <v>736.67000000000007</v>
      </c>
      <c r="R71" s="22">
        <v>736.67000000000007</v>
      </c>
      <c r="S71" s="22">
        <v>736.68000000000006</v>
      </c>
      <c r="T71" s="22">
        <v>736.67000000000007</v>
      </c>
      <c r="U71" s="22">
        <v>736.67000000000007</v>
      </c>
      <c r="V71" s="22">
        <v>736.67000000000007</v>
      </c>
    </row>
    <row r="72" spans="2:22" x14ac:dyDescent="0.25">
      <c r="B72" s="21" t="s">
        <v>9</v>
      </c>
      <c r="C72" s="22">
        <v>326.48</v>
      </c>
      <c r="D72" s="22">
        <v>326.48</v>
      </c>
      <c r="E72" s="22">
        <v>326.48</v>
      </c>
      <c r="F72" s="22">
        <v>326.48</v>
      </c>
      <c r="G72" s="22">
        <v>323.3</v>
      </c>
      <c r="H72" s="22">
        <v>323.3</v>
      </c>
      <c r="I72" s="22">
        <v>323.3</v>
      </c>
      <c r="J72" s="22">
        <v>323.3</v>
      </c>
      <c r="K72" s="22">
        <v>323.3</v>
      </c>
      <c r="L72" s="22">
        <v>323.3</v>
      </c>
      <c r="M72" s="22">
        <v>323.3</v>
      </c>
      <c r="N72" s="22">
        <v>323.3</v>
      </c>
      <c r="O72" s="22">
        <v>323.3</v>
      </c>
      <c r="P72" s="22">
        <v>323.3</v>
      </c>
      <c r="Q72" s="22">
        <v>323.3</v>
      </c>
      <c r="R72" s="22">
        <v>323.3</v>
      </c>
      <c r="S72" s="22">
        <v>323.3</v>
      </c>
      <c r="T72" s="22">
        <v>323.3</v>
      </c>
      <c r="U72" s="22">
        <v>323.3</v>
      </c>
      <c r="V72" s="22">
        <v>323.3</v>
      </c>
    </row>
    <row r="73" spans="2:22" x14ac:dyDescent="0.25">
      <c r="B73" s="21" t="s">
        <v>6</v>
      </c>
      <c r="C73" s="22">
        <v>294.28000000000003</v>
      </c>
      <c r="D73" s="22">
        <v>294.20000000000005</v>
      </c>
      <c r="E73" s="22">
        <v>294.13000000000005</v>
      </c>
      <c r="F73" s="22">
        <v>294.05000000000007</v>
      </c>
      <c r="G73" s="22">
        <v>291.32</v>
      </c>
      <c r="H73" s="22">
        <v>252.85</v>
      </c>
      <c r="I73" s="22">
        <v>252.76</v>
      </c>
      <c r="J73" s="22">
        <v>247.85999999999999</v>
      </c>
      <c r="K73" s="22">
        <v>247.78</v>
      </c>
      <c r="L73" s="22">
        <v>236.60000000000002</v>
      </c>
      <c r="M73" s="22">
        <v>235.73000000000002</v>
      </c>
      <c r="N73" s="22">
        <v>233.26000000000002</v>
      </c>
      <c r="O73" s="22">
        <v>232.17000000000002</v>
      </c>
      <c r="P73" s="22">
        <v>209.58</v>
      </c>
      <c r="Q73" s="22">
        <v>177.75</v>
      </c>
      <c r="R73" s="22">
        <v>177.72</v>
      </c>
      <c r="S73" s="22">
        <v>177.7</v>
      </c>
      <c r="T73" s="22">
        <v>177.67000000000002</v>
      </c>
      <c r="U73" s="22">
        <v>177.65</v>
      </c>
      <c r="V73" s="22">
        <v>177.62</v>
      </c>
    </row>
    <row r="74" spans="2:22" x14ac:dyDescent="0.25">
      <c r="B74" s="21" t="s">
        <v>7</v>
      </c>
      <c r="C74" s="22">
        <v>267.45</v>
      </c>
      <c r="D74" s="22">
        <v>267.22999999999996</v>
      </c>
      <c r="E74" s="22">
        <v>250.39999999999998</v>
      </c>
      <c r="F74" s="22">
        <v>250.39999999999998</v>
      </c>
      <c r="G74" s="22">
        <v>222.83999999999997</v>
      </c>
      <c r="H74" s="22">
        <v>222.83999999999997</v>
      </c>
      <c r="I74" s="22">
        <v>222.83999999999997</v>
      </c>
      <c r="J74" s="22">
        <v>222.83999999999997</v>
      </c>
      <c r="K74" s="22">
        <v>122.82000000000001</v>
      </c>
      <c r="L74" s="22">
        <v>122.82000000000001</v>
      </c>
      <c r="M74" s="22">
        <v>122.82000000000001</v>
      </c>
      <c r="N74" s="22">
        <v>122.82000000000001</v>
      </c>
      <c r="O74" s="22">
        <v>122.82000000000001</v>
      </c>
      <c r="P74" s="22">
        <v>122.82000000000001</v>
      </c>
      <c r="Q74" s="22">
        <v>122.82000000000001</v>
      </c>
      <c r="R74" s="22">
        <v>122.82000000000001</v>
      </c>
      <c r="S74" s="22">
        <v>122.82000000000001</v>
      </c>
      <c r="T74" s="22">
        <v>122.82000000000001</v>
      </c>
      <c r="U74" s="22">
        <v>122.82000000000001</v>
      </c>
      <c r="V74" s="22">
        <v>122.82000000000001</v>
      </c>
    </row>
    <row r="75" spans="2:22" x14ac:dyDescent="0.25">
      <c r="B75" s="21" t="s">
        <v>10</v>
      </c>
      <c r="C75" s="22">
        <v>-817.82999999999993</v>
      </c>
      <c r="D75" s="22">
        <v>-817.81999999999994</v>
      </c>
      <c r="E75" s="22">
        <v>-817.81999999999994</v>
      </c>
      <c r="F75" s="22">
        <v>-817.81999999999994</v>
      </c>
      <c r="G75" s="22">
        <v>-333.4</v>
      </c>
      <c r="H75" s="22">
        <v>-282.51</v>
      </c>
      <c r="I75" s="22">
        <v>-282.52</v>
      </c>
      <c r="J75" s="22">
        <v>-225.14</v>
      </c>
      <c r="K75" s="22">
        <v>-225.14</v>
      </c>
      <c r="L75" s="22">
        <v>-142.83000000000001</v>
      </c>
      <c r="M75" s="22">
        <v>-142.84000000000003</v>
      </c>
      <c r="N75" s="22">
        <v>-142.82</v>
      </c>
      <c r="O75" s="22">
        <v>-141.31</v>
      </c>
      <c r="P75" s="22">
        <v>-141.30000000000001</v>
      </c>
      <c r="Q75" s="22">
        <v>-77.989999999999995</v>
      </c>
      <c r="R75" s="22">
        <v>-77.989999999999995</v>
      </c>
      <c r="S75" s="22">
        <v>-78.010000000000005</v>
      </c>
      <c r="T75" s="22">
        <v>-78</v>
      </c>
      <c r="U75" s="22">
        <v>-77.989999999999995</v>
      </c>
      <c r="V75" s="22">
        <v>-23.86</v>
      </c>
    </row>
    <row r="76" spans="2:22" x14ac:dyDescent="0.25">
      <c r="B76" s="21" t="s">
        <v>11</v>
      </c>
      <c r="C76" s="22">
        <v>-39.499999999999993</v>
      </c>
      <c r="D76" s="22">
        <v>-39.499999999999993</v>
      </c>
      <c r="E76" s="22">
        <v>-39.499999999999993</v>
      </c>
      <c r="F76" s="22">
        <v>-39.499999999999993</v>
      </c>
      <c r="G76" s="22">
        <v>-39.499999999999993</v>
      </c>
      <c r="H76" s="22">
        <v>-39.499999999999993</v>
      </c>
      <c r="I76" s="22">
        <v>-39.499999999999993</v>
      </c>
      <c r="J76" s="22">
        <v>-39.499999999999993</v>
      </c>
      <c r="K76" s="22">
        <v>-39.499999999999993</v>
      </c>
      <c r="L76" s="22">
        <v>-39.499999999999993</v>
      </c>
      <c r="M76" s="22">
        <v>-39.499999999999993</v>
      </c>
      <c r="N76" s="22">
        <v>-39.499999999999993</v>
      </c>
      <c r="O76" s="22">
        <v>-39.499999999999993</v>
      </c>
      <c r="P76" s="22">
        <v>-39.499999999999993</v>
      </c>
      <c r="Q76" s="22">
        <v>-39.499999999999993</v>
      </c>
      <c r="R76" s="22">
        <v>-39.499999999999993</v>
      </c>
      <c r="S76" s="22">
        <v>-39.499999999999993</v>
      </c>
      <c r="T76" s="22">
        <v>-39.499999999999993</v>
      </c>
      <c r="U76" s="22">
        <v>-39.499999999999993</v>
      </c>
      <c r="V76" s="22">
        <v>-39.499999999999993</v>
      </c>
    </row>
    <row r="77" spans="2:22" x14ac:dyDescent="0.25">
      <c r="B77" s="21" t="s">
        <v>8</v>
      </c>
      <c r="C77" s="22">
        <v>851.06999999999994</v>
      </c>
      <c r="D77" s="22">
        <v>845.78</v>
      </c>
      <c r="E77" s="22">
        <v>891.90000000000009</v>
      </c>
      <c r="F77" s="22">
        <v>888.69</v>
      </c>
      <c r="G77" s="22">
        <v>870.58000000000015</v>
      </c>
      <c r="H77" s="22">
        <v>855.34</v>
      </c>
      <c r="I77" s="22">
        <v>842.61000000000013</v>
      </c>
      <c r="J77" s="22">
        <v>787.5100000000001</v>
      </c>
      <c r="K77" s="22">
        <v>781.68000000000006</v>
      </c>
      <c r="L77" s="22">
        <v>775.51</v>
      </c>
      <c r="M77" s="22">
        <v>739.67</v>
      </c>
      <c r="N77" s="22">
        <v>734.86999999999989</v>
      </c>
      <c r="O77" s="22">
        <v>717.87</v>
      </c>
      <c r="P77" s="22">
        <v>709.43000000000006</v>
      </c>
      <c r="Q77" s="22">
        <v>705.15</v>
      </c>
      <c r="R77" s="22">
        <v>660.61</v>
      </c>
      <c r="S77" s="22">
        <v>627.25</v>
      </c>
      <c r="T77" s="22">
        <v>610.32999999999993</v>
      </c>
      <c r="U77" s="22">
        <v>602.13999999999987</v>
      </c>
      <c r="V77" s="22">
        <v>547.79</v>
      </c>
    </row>
    <row r="78" spans="2:22" x14ac:dyDescent="0.25">
      <c r="B78" s="23" t="s">
        <v>40</v>
      </c>
      <c r="C78" s="24">
        <v>10492.640000000001</v>
      </c>
      <c r="D78" s="24">
        <v>10493.820000000002</v>
      </c>
      <c r="E78" s="24">
        <v>10108.5</v>
      </c>
      <c r="F78" s="24">
        <v>10194.42</v>
      </c>
      <c r="G78" s="24">
        <v>10068.890000000001</v>
      </c>
      <c r="H78" s="24">
        <v>9980.2200000000012</v>
      </c>
      <c r="I78" s="24">
        <v>10061.85</v>
      </c>
      <c r="J78" s="24">
        <v>10042.820000000002</v>
      </c>
      <c r="K78" s="24">
        <v>9919.6200000000026</v>
      </c>
      <c r="L78" s="24">
        <v>9911.9500000000007</v>
      </c>
      <c r="M78" s="24">
        <v>9868.56</v>
      </c>
      <c r="N78" s="24">
        <v>9099.3100000000013</v>
      </c>
      <c r="O78" s="24">
        <v>8728.7300000000014</v>
      </c>
      <c r="P78" s="24">
        <v>8340.7100000000009</v>
      </c>
      <c r="Q78" s="24">
        <v>8290.130000000001</v>
      </c>
      <c r="R78" s="24">
        <v>8245.5600000000013</v>
      </c>
      <c r="S78" s="24">
        <v>7496.07</v>
      </c>
      <c r="T78" s="24">
        <v>7479.12</v>
      </c>
      <c r="U78" s="24">
        <v>7389.3799999999992</v>
      </c>
      <c r="V78" s="24">
        <v>7389.13</v>
      </c>
    </row>
    <row r="79" spans="2:22" x14ac:dyDescent="0.25">
      <c r="B79" s="21"/>
      <c r="C79" s="22"/>
      <c r="D79" s="22"/>
      <c r="E79" s="25"/>
      <c r="F79" s="25"/>
      <c r="G79" s="25"/>
      <c r="H79" s="25"/>
      <c r="I79" s="25"/>
      <c r="J79" s="22"/>
      <c r="K79" s="25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2:22" x14ac:dyDescent="0.25">
      <c r="B80" s="23" t="s">
        <v>33</v>
      </c>
      <c r="C80" s="24">
        <v>10492.640000000001</v>
      </c>
      <c r="D80" s="24">
        <v>10493.820000000002</v>
      </c>
      <c r="E80" s="24">
        <v>10108.5</v>
      </c>
      <c r="F80" s="24">
        <v>10194.42</v>
      </c>
      <c r="G80" s="24">
        <v>10068.890000000001</v>
      </c>
      <c r="H80" s="24">
        <v>9980.2200000000012</v>
      </c>
      <c r="I80" s="24">
        <v>10061.85</v>
      </c>
      <c r="J80" s="24">
        <v>10042.820000000002</v>
      </c>
      <c r="K80" s="24">
        <v>9919.6200000000026</v>
      </c>
      <c r="L80" s="24">
        <v>9911.9500000000007</v>
      </c>
      <c r="M80" s="24">
        <v>9868.56</v>
      </c>
      <c r="N80" s="24">
        <v>9099.3100000000013</v>
      </c>
      <c r="O80" s="24">
        <v>8728.7300000000014</v>
      </c>
      <c r="P80" s="24">
        <v>8340.7100000000009</v>
      </c>
      <c r="Q80" s="24">
        <v>8290.130000000001</v>
      </c>
      <c r="R80" s="24">
        <v>8245.5600000000013</v>
      </c>
      <c r="S80" s="24">
        <v>7496.07</v>
      </c>
      <c r="T80" s="24">
        <v>7479.12</v>
      </c>
      <c r="U80" s="24">
        <v>7389.3799999999992</v>
      </c>
      <c r="V80" s="24">
        <v>7389.13</v>
      </c>
    </row>
    <row r="81" spans="2:22" x14ac:dyDescent="0.25">
      <c r="B81" s="23"/>
      <c r="C81" s="22"/>
      <c r="D81" s="22"/>
      <c r="E81" s="25"/>
      <c r="F81" s="25"/>
      <c r="G81" s="25"/>
      <c r="H81" s="25"/>
      <c r="I81" s="25"/>
      <c r="J81" s="22"/>
      <c r="K81" s="25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</row>
    <row r="82" spans="2:22" x14ac:dyDescent="0.25">
      <c r="B82" s="21" t="s">
        <v>14</v>
      </c>
      <c r="C82" s="22">
        <v>10163.594486587876</v>
      </c>
      <c r="D82" s="22">
        <v>10276.904102917941</v>
      </c>
      <c r="E82" s="22">
        <v>10384.12852330046</v>
      </c>
      <c r="F82" s="22">
        <v>10486.002890163791</v>
      </c>
      <c r="G82" s="22">
        <v>10607.661899378956</v>
      </c>
      <c r="H82" s="22">
        <v>10718.29677301063</v>
      </c>
      <c r="I82" s="22">
        <v>10804.277574115793</v>
      </c>
      <c r="J82" s="22">
        <v>10906.59310521248</v>
      </c>
      <c r="K82" s="22">
        <v>11028.225253693265</v>
      </c>
      <c r="L82" s="22">
        <v>11048.714563307634</v>
      </c>
      <c r="M82" s="22">
        <v>11148.338350959331</v>
      </c>
      <c r="N82" s="22">
        <v>11234.098382130354</v>
      </c>
      <c r="O82" s="22">
        <v>11357.213564740654</v>
      </c>
      <c r="P82" s="22">
        <v>11457.623625186779</v>
      </c>
      <c r="Q82" s="22">
        <v>11573.993677409202</v>
      </c>
      <c r="R82" s="22">
        <v>11728.419914631088</v>
      </c>
      <c r="S82" s="22">
        <v>11832.036714135478</v>
      </c>
      <c r="T82" s="22">
        <v>11906.525522486989</v>
      </c>
      <c r="U82" s="22">
        <v>12045.325986387699</v>
      </c>
      <c r="V82" s="22">
        <v>12201.64991852513</v>
      </c>
    </row>
    <row r="83" spans="2:22" x14ac:dyDescent="0.25">
      <c r="B83" s="21" t="s">
        <v>17</v>
      </c>
      <c r="C83" s="22">
        <v>-195.04000000000002</v>
      </c>
      <c r="D83" s="22">
        <v>-195.04000000000002</v>
      </c>
      <c r="E83" s="22">
        <v>-195.04000000000002</v>
      </c>
      <c r="F83" s="22">
        <v>-195.04000000000002</v>
      </c>
      <c r="G83" s="22">
        <v>-195.04000000000002</v>
      </c>
      <c r="H83" s="22">
        <v>-195.04000000000002</v>
      </c>
      <c r="I83" s="22">
        <v>-195.04000000000002</v>
      </c>
      <c r="J83" s="22">
        <v>-195.04000000000002</v>
      </c>
      <c r="K83" s="22">
        <v>-195.04000000000002</v>
      </c>
      <c r="L83" s="22">
        <v>-195.04000000000002</v>
      </c>
      <c r="M83" s="22">
        <v>-195.04000000000002</v>
      </c>
      <c r="N83" s="22">
        <v>-195.04000000000002</v>
      </c>
      <c r="O83" s="22">
        <v>-195.04000000000002</v>
      </c>
      <c r="P83" s="22">
        <v>-195.04000000000002</v>
      </c>
      <c r="Q83" s="22">
        <v>-195.04000000000002</v>
      </c>
      <c r="R83" s="22">
        <v>-195.04000000000002</v>
      </c>
      <c r="S83" s="22">
        <v>-195.04000000000002</v>
      </c>
      <c r="T83" s="22">
        <v>-195.04000000000002</v>
      </c>
      <c r="U83" s="22">
        <v>-195.04000000000002</v>
      </c>
      <c r="V83" s="22">
        <v>-195.04000000000002</v>
      </c>
    </row>
    <row r="84" spans="2:22" x14ac:dyDescent="0.25">
      <c r="B84" s="21" t="s">
        <v>62</v>
      </c>
      <c r="C84" s="22">
        <v>-205.16000000000003</v>
      </c>
      <c r="D84" s="22">
        <v>-286.86</v>
      </c>
      <c r="E84" s="22">
        <v>-371.50999999999993</v>
      </c>
      <c r="F84" s="22">
        <v>-450.21999999999997</v>
      </c>
      <c r="G84" s="22">
        <v>-530.3900000000001</v>
      </c>
      <c r="H84" s="22">
        <v>-605.4</v>
      </c>
      <c r="I84" s="22">
        <v>-682.29</v>
      </c>
      <c r="J84" s="22">
        <v>-759.17</v>
      </c>
      <c r="K84" s="22">
        <v>-832.42999999999984</v>
      </c>
      <c r="L84" s="22">
        <v>-904.62999999999977</v>
      </c>
      <c r="M84" s="22">
        <v>-974.94999999999993</v>
      </c>
      <c r="N84" s="22">
        <v>-1040.51</v>
      </c>
      <c r="O84" s="22">
        <v>-1102.5999999999999</v>
      </c>
      <c r="P84" s="22">
        <v>-1164.02</v>
      </c>
      <c r="Q84" s="22">
        <v>-1226.0999999999999</v>
      </c>
      <c r="R84" s="22">
        <v>-1279.3400000000001</v>
      </c>
      <c r="S84" s="22">
        <v>-1326.6899999999998</v>
      </c>
      <c r="T84" s="22">
        <v>-1367.7800000000002</v>
      </c>
      <c r="U84" s="22">
        <v>-1406.9900000000002</v>
      </c>
      <c r="V84" s="22">
        <v>-1446.4800000000002</v>
      </c>
    </row>
    <row r="85" spans="2:22" x14ac:dyDescent="0.25">
      <c r="B85" s="23" t="s">
        <v>42</v>
      </c>
      <c r="C85" s="24">
        <v>9763.3944865878748</v>
      </c>
      <c r="D85" s="24">
        <v>9795.0041029179392</v>
      </c>
      <c r="E85" s="24">
        <v>9817.578523300459</v>
      </c>
      <c r="F85" s="24">
        <v>9840.7428901637904</v>
      </c>
      <c r="G85" s="24">
        <v>9882.2318993789559</v>
      </c>
      <c r="H85" s="24">
        <v>9917.8567730106297</v>
      </c>
      <c r="I85" s="24">
        <v>9926.9475741157912</v>
      </c>
      <c r="J85" s="24">
        <v>9952.3831052124788</v>
      </c>
      <c r="K85" s="24">
        <v>10000.755253693264</v>
      </c>
      <c r="L85" s="24">
        <v>9949.0445633076342</v>
      </c>
      <c r="M85" s="24">
        <v>9978.3483509593298</v>
      </c>
      <c r="N85" s="24">
        <v>9998.5483821303533</v>
      </c>
      <c r="O85" s="24">
        <v>10059.573564740653</v>
      </c>
      <c r="P85" s="24">
        <v>10098.563625186778</v>
      </c>
      <c r="Q85" s="24">
        <v>10152.853677409201</v>
      </c>
      <c r="R85" s="24">
        <v>10254.039914631087</v>
      </c>
      <c r="S85" s="24">
        <v>10310.306714135477</v>
      </c>
      <c r="T85" s="24">
        <v>10343.705522486987</v>
      </c>
      <c r="U85" s="24">
        <v>10443.295986387699</v>
      </c>
      <c r="V85" s="24">
        <v>10560.12991852513</v>
      </c>
    </row>
    <row r="86" spans="2:22" x14ac:dyDescent="0.25">
      <c r="B86" s="23"/>
      <c r="C86" s="22"/>
      <c r="D86" s="22"/>
      <c r="E86" s="25"/>
      <c r="F86" s="25"/>
      <c r="G86" s="25"/>
      <c r="H86" s="25"/>
      <c r="I86" s="25"/>
      <c r="J86" s="22"/>
      <c r="K86" s="25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2:22" x14ac:dyDescent="0.25">
      <c r="B87" s="21" t="s">
        <v>20</v>
      </c>
      <c r="C87" s="22">
        <v>1290.2161999999998</v>
      </c>
      <c r="D87" s="22">
        <v>1291.9062000000001</v>
      </c>
      <c r="E87" s="22">
        <v>1292.0037</v>
      </c>
      <c r="F87" s="22">
        <v>1293.9004</v>
      </c>
      <c r="G87" s="22">
        <v>1298.4543000000001</v>
      </c>
      <c r="H87" s="22">
        <v>1302.4440000000002</v>
      </c>
      <c r="I87" s="22">
        <v>1303.1473000000001</v>
      </c>
      <c r="J87" s="22">
        <v>1305.8929000000001</v>
      </c>
      <c r="K87" s="22">
        <v>1311.3191000000002</v>
      </c>
      <c r="L87" s="22">
        <v>1303.4411</v>
      </c>
      <c r="M87" s="22">
        <v>1305.9865000000002</v>
      </c>
      <c r="N87" s="22">
        <v>1307.2266999999997</v>
      </c>
      <c r="O87" s="22">
        <v>1313.6369999999999</v>
      </c>
      <c r="P87" s="22">
        <v>1317.0274000000002</v>
      </c>
      <c r="Q87" s="22">
        <v>1322.23</v>
      </c>
      <c r="R87" s="22">
        <v>1333.3267999999998</v>
      </c>
      <c r="S87" s="22">
        <v>1338.3513</v>
      </c>
      <c r="T87" s="22">
        <v>1340.1336000000001</v>
      </c>
      <c r="U87" s="22">
        <v>1350.2072999999998</v>
      </c>
      <c r="V87" s="22">
        <v>1362.1556</v>
      </c>
    </row>
    <row r="88" spans="2:22" x14ac:dyDescent="0.25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2:22" x14ac:dyDescent="0.25">
      <c r="B89" s="23" t="s">
        <v>43</v>
      </c>
      <c r="C89" s="24">
        <v>1290.2161999999998</v>
      </c>
      <c r="D89" s="24">
        <v>1291.9062000000001</v>
      </c>
      <c r="E89" s="24">
        <v>1292.0037</v>
      </c>
      <c r="F89" s="24">
        <v>1293.9004</v>
      </c>
      <c r="G89" s="24">
        <v>1298.4543000000001</v>
      </c>
      <c r="H89" s="24">
        <v>1302.4440000000002</v>
      </c>
      <c r="I89" s="24">
        <v>1303.1473000000001</v>
      </c>
      <c r="J89" s="24">
        <v>1305.8929000000001</v>
      </c>
      <c r="K89" s="24">
        <v>1311.3191000000002</v>
      </c>
      <c r="L89" s="24">
        <v>1303.4411</v>
      </c>
      <c r="M89" s="24">
        <v>1305.9865000000002</v>
      </c>
      <c r="N89" s="24">
        <v>1307.2266999999997</v>
      </c>
      <c r="O89" s="24">
        <v>1313.6369999999999</v>
      </c>
      <c r="P89" s="24">
        <v>1317.0274000000002</v>
      </c>
      <c r="Q89" s="24">
        <v>1322.23</v>
      </c>
      <c r="R89" s="24">
        <v>1333.3267999999998</v>
      </c>
      <c r="S89" s="24">
        <v>1338.3513</v>
      </c>
      <c r="T89" s="24">
        <v>1340.1336000000001</v>
      </c>
      <c r="U89" s="24">
        <v>1350.2072999999998</v>
      </c>
      <c r="V89" s="24">
        <v>1362.1556</v>
      </c>
    </row>
    <row r="90" spans="2:22" x14ac:dyDescent="0.2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</row>
    <row r="91" spans="2:22" x14ac:dyDescent="0.25">
      <c r="C91" s="22"/>
      <c r="D91" s="22"/>
      <c r="E91" s="25"/>
      <c r="F91" s="25"/>
      <c r="G91" s="25"/>
      <c r="H91" s="25"/>
      <c r="I91" s="25"/>
      <c r="J91" s="22"/>
      <c r="K91" s="25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2:22" x14ac:dyDescent="0.25">
      <c r="B92" s="20" t="s">
        <v>44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2:22" x14ac:dyDescent="0.25">
      <c r="B93" s="28"/>
      <c r="C93" s="22"/>
      <c r="D93" s="22"/>
      <c r="E93" s="25"/>
      <c r="F93" s="25"/>
      <c r="G93" s="25"/>
      <c r="H93" s="25"/>
      <c r="I93" s="25"/>
      <c r="J93" s="22"/>
      <c r="K93" s="25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2:22" x14ac:dyDescent="0.25">
      <c r="B94" s="18" t="s">
        <v>45</v>
      </c>
      <c r="C94" s="18">
        <v>-108.49999999999636</v>
      </c>
      <c r="D94" s="18">
        <v>-97.500000000001819</v>
      </c>
      <c r="E94" s="18">
        <v>-457.5</v>
      </c>
      <c r="F94" s="18">
        <v>-380.69999999999891</v>
      </c>
      <c r="G94" s="18">
        <v>-983.29999999999927</v>
      </c>
      <c r="H94" s="18">
        <v>-1142.5999999999967</v>
      </c>
      <c r="I94" s="18">
        <v>-1055</v>
      </c>
      <c r="J94" s="18">
        <v>-1101.3999999999996</v>
      </c>
      <c r="K94" s="18">
        <v>-1167.0999999999985</v>
      </c>
      <c r="L94" s="18">
        <v>-1101.6999999999989</v>
      </c>
      <c r="M94" s="18">
        <v>-1133.2999999999975</v>
      </c>
      <c r="N94" s="18">
        <v>-1910.4999999999982</v>
      </c>
      <c r="O94" s="18">
        <v>-2334.8999999999996</v>
      </c>
      <c r="P94" s="18">
        <v>-2746.2999999999975</v>
      </c>
      <c r="Q94" s="18">
        <v>-2840.2000000000007</v>
      </c>
      <c r="R94" s="18">
        <v>-2977.9000000000015</v>
      </c>
      <c r="S94" s="18">
        <v>-3768.1999999999989</v>
      </c>
      <c r="T94" s="18">
        <v>-3798.8999999999996</v>
      </c>
      <c r="U94" s="18">
        <v>-3974.3999999999996</v>
      </c>
      <c r="V94" s="18">
        <v>-4130.3000000000029</v>
      </c>
    </row>
    <row r="95" spans="2:22" x14ac:dyDescent="0.25">
      <c r="B95" s="18" t="s">
        <v>46</v>
      </c>
      <c r="C95" s="18">
        <v>-418.77620000000388</v>
      </c>
      <c r="D95" s="18">
        <v>-443.28619999999864</v>
      </c>
      <c r="E95" s="18">
        <v>-469.45370000000003</v>
      </c>
      <c r="F95" s="18">
        <v>-476.8203999999987</v>
      </c>
      <c r="G95" s="18">
        <v>-39.334299999996801</v>
      </c>
      <c r="H95" s="18">
        <v>-3.3840000000018335</v>
      </c>
      <c r="I95" s="18">
        <v>-15.467299999998431</v>
      </c>
      <c r="J95" s="18">
        <v>-11.962900000002264</v>
      </c>
      <c r="K95" s="18">
        <v>-116.62910000000193</v>
      </c>
      <c r="L95" s="18">
        <v>-121.22110000000066</v>
      </c>
      <c r="M95" s="18">
        <v>-155.13650000000234</v>
      </c>
      <c r="N95" s="18">
        <v>-157.96669999999904</v>
      </c>
      <c r="O95" s="18">
        <v>-159.86700000000201</v>
      </c>
      <c r="P95" s="18">
        <v>-165.95740000000296</v>
      </c>
      <c r="Q95" s="18">
        <v>-167.85999999999876</v>
      </c>
      <c r="R95" s="18">
        <v>-171.18679999999586</v>
      </c>
      <c r="S95" s="18">
        <v>-174.05130000000099</v>
      </c>
      <c r="T95" s="18">
        <v>-175.7936000000027</v>
      </c>
      <c r="U95" s="18">
        <v>-177.59729999999945</v>
      </c>
      <c r="V95" s="18">
        <v>-125.80559999999696</v>
      </c>
    </row>
    <row r="96" spans="2:22" x14ac:dyDescent="0.2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2:22" x14ac:dyDescent="0.25">
      <c r="B97" s="18" t="s">
        <v>47</v>
      </c>
      <c r="C97" s="18">
        <v>-7.5544865878748055</v>
      </c>
      <c r="D97" s="18">
        <v>-201.38410291793969</v>
      </c>
      <c r="E97" s="18">
        <v>-778.57852330045876</v>
      </c>
      <c r="F97" s="18">
        <v>-873.24289016379112</v>
      </c>
      <c r="G97" s="18">
        <v>-1197.4218993789552</v>
      </c>
      <c r="H97" s="18">
        <v>-1471.7367730106275</v>
      </c>
      <c r="I97" s="18">
        <v>-1552.9775741157928</v>
      </c>
      <c r="J97" s="18">
        <v>-1751.2031052124803</v>
      </c>
      <c r="K97" s="18">
        <v>-2069.2952536932639</v>
      </c>
      <c r="L97" s="18">
        <v>-2169.6545633076316</v>
      </c>
      <c r="M97" s="18">
        <v>-2382.9883509593301</v>
      </c>
      <c r="N97" s="18">
        <v>-3303.5583821303535</v>
      </c>
      <c r="O97" s="18">
        <v>-3859.3435647406527</v>
      </c>
      <c r="P97" s="18">
        <v>-4409.1936251867792</v>
      </c>
      <c r="Q97" s="18">
        <v>-4638.2236774092016</v>
      </c>
      <c r="R97" s="18">
        <v>-4890.4599146310884</v>
      </c>
      <c r="S97" s="18">
        <v>-5790.9167141354783</v>
      </c>
      <c r="T97" s="18">
        <v>-5923.4455224869889</v>
      </c>
      <c r="U97" s="18">
        <v>-6191.1959863877</v>
      </c>
      <c r="V97" s="18">
        <v>-6387.2599185251311</v>
      </c>
    </row>
    <row r="98" spans="2:22" x14ac:dyDescent="0.25">
      <c r="B98" s="18" t="s">
        <v>48</v>
      </c>
      <c r="C98" s="18">
        <v>9904.9700000000012</v>
      </c>
      <c r="D98" s="18">
        <v>9911.6500000000015</v>
      </c>
      <c r="E98" s="18">
        <v>9497.0400000000009</v>
      </c>
      <c r="F98" s="18">
        <v>9586.17</v>
      </c>
      <c r="G98" s="18">
        <v>9025.0700000000015</v>
      </c>
      <c r="H98" s="18">
        <v>8900.7500000000018</v>
      </c>
      <c r="I98" s="18">
        <v>8995.1200000000008</v>
      </c>
      <c r="J98" s="18">
        <v>8973.81</v>
      </c>
      <c r="K98" s="18">
        <v>8956.4600000000009</v>
      </c>
      <c r="L98" s="18">
        <v>8872.6500000000015</v>
      </c>
      <c r="M98" s="18">
        <v>8865.11</v>
      </c>
      <c r="N98" s="18">
        <v>8100.6400000000012</v>
      </c>
      <c r="O98" s="18">
        <v>7745.5500000000011</v>
      </c>
      <c r="P98" s="18">
        <v>7365.9600000000009</v>
      </c>
      <c r="Q98" s="18">
        <v>7256.35</v>
      </c>
      <c r="R98" s="18">
        <v>7256.32</v>
      </c>
      <c r="S98" s="18">
        <v>6540.21</v>
      </c>
      <c r="T98" s="18">
        <v>6540.17</v>
      </c>
      <c r="U98" s="18">
        <v>6458.61</v>
      </c>
      <c r="V98" s="18">
        <v>6458.58</v>
      </c>
    </row>
    <row r="99" spans="2:22" x14ac:dyDescent="0.25">
      <c r="B99" s="18" t="s">
        <v>14</v>
      </c>
      <c r="C99" s="18">
        <v>10163.594486587876</v>
      </c>
      <c r="D99" s="18">
        <v>10276.904102917941</v>
      </c>
      <c r="E99" s="18">
        <v>10384.12852330046</v>
      </c>
      <c r="F99" s="18">
        <v>10486.002890163791</v>
      </c>
      <c r="G99" s="18">
        <v>10607.661899378956</v>
      </c>
      <c r="H99" s="18">
        <v>10718.29677301063</v>
      </c>
      <c r="I99" s="18">
        <v>10804.277574115793</v>
      </c>
      <c r="J99" s="18">
        <v>10906.59310521248</v>
      </c>
      <c r="K99" s="18">
        <v>11028.225253693265</v>
      </c>
      <c r="L99" s="18">
        <v>11048.714563307634</v>
      </c>
      <c r="M99" s="18">
        <v>11148.338350959331</v>
      </c>
      <c r="N99" s="18">
        <v>11234.098382130354</v>
      </c>
      <c r="O99" s="18">
        <v>11357.213564740654</v>
      </c>
      <c r="P99" s="18">
        <v>11457.623625186779</v>
      </c>
      <c r="Q99" s="18">
        <v>11573.993677409202</v>
      </c>
      <c r="R99" s="18">
        <v>11728.419914631088</v>
      </c>
      <c r="S99" s="18">
        <v>11832.036714135478</v>
      </c>
      <c r="T99" s="18">
        <v>11906.525522486989</v>
      </c>
      <c r="U99" s="18">
        <v>12045.325986387699</v>
      </c>
      <c r="V99" s="18">
        <v>12201.64991852513</v>
      </c>
    </row>
    <row r="100" spans="2:22" x14ac:dyDescent="0.25">
      <c r="B100" s="18" t="s">
        <v>49</v>
      </c>
      <c r="C100" s="18">
        <v>456.22999999999985</v>
      </c>
      <c r="D100" s="18">
        <v>450.73000000000008</v>
      </c>
      <c r="E100" s="18">
        <v>480.02000000000027</v>
      </c>
      <c r="F100" s="18">
        <v>476.81</v>
      </c>
      <c r="G100" s="18">
        <v>915.56000000000017</v>
      </c>
      <c r="H100" s="18">
        <v>951.21</v>
      </c>
      <c r="I100" s="18">
        <v>938.47</v>
      </c>
      <c r="J100" s="18">
        <v>940.75000000000023</v>
      </c>
      <c r="K100" s="18">
        <v>834.90000000000009</v>
      </c>
      <c r="L100" s="18">
        <v>911.04</v>
      </c>
      <c r="M100" s="18">
        <v>875.18999999999983</v>
      </c>
      <c r="N100" s="18">
        <v>870.40999999999985</v>
      </c>
      <c r="O100" s="18">
        <v>854.92000000000007</v>
      </c>
      <c r="P100" s="18">
        <v>846.49</v>
      </c>
      <c r="Q100" s="18">
        <v>905.52</v>
      </c>
      <c r="R100" s="18">
        <v>860.98</v>
      </c>
      <c r="S100" s="18">
        <v>827.59999999999991</v>
      </c>
      <c r="T100" s="18">
        <v>810.69</v>
      </c>
      <c r="U100" s="18">
        <v>802.51</v>
      </c>
      <c r="V100" s="18">
        <v>802.29</v>
      </c>
    </row>
    <row r="101" spans="2:22" x14ac:dyDescent="0.25">
      <c r="B101" s="18" t="s">
        <v>50</v>
      </c>
      <c r="C101" s="18">
        <v>-205.16000000000003</v>
      </c>
      <c r="D101" s="18">
        <v>-286.86</v>
      </c>
      <c r="E101" s="18">
        <v>-371.50999999999993</v>
      </c>
      <c r="F101" s="18">
        <v>-450.21999999999997</v>
      </c>
      <c r="G101" s="18">
        <v>-530.3900000000001</v>
      </c>
      <c r="H101" s="18">
        <v>-605.4</v>
      </c>
      <c r="I101" s="18">
        <v>-682.29</v>
      </c>
      <c r="J101" s="18">
        <v>-759.17</v>
      </c>
      <c r="K101" s="18">
        <v>-832.42999999999984</v>
      </c>
      <c r="L101" s="18">
        <v>-904.62999999999977</v>
      </c>
      <c r="M101" s="18">
        <v>-974.94999999999993</v>
      </c>
      <c r="N101" s="18">
        <v>-1040.51</v>
      </c>
      <c r="O101" s="18">
        <v>-1102.5999999999999</v>
      </c>
      <c r="P101" s="18">
        <v>-1164.02</v>
      </c>
      <c r="Q101" s="18">
        <v>-1226.0999999999999</v>
      </c>
      <c r="R101" s="18">
        <v>-1279.3400000000001</v>
      </c>
      <c r="S101" s="18">
        <v>-1326.6899999999998</v>
      </c>
      <c r="T101" s="18">
        <v>-1367.7800000000002</v>
      </c>
      <c r="U101" s="18">
        <v>-1406.9900000000002</v>
      </c>
      <c r="V101" s="18">
        <v>-1446.4800000000002</v>
      </c>
    </row>
    <row r="102" spans="2:22" x14ac:dyDescent="0.25">
      <c r="B102" s="18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2:22" x14ac:dyDescent="0.25">
      <c r="B103" s="18" t="s">
        <v>51</v>
      </c>
      <c r="C103" s="18">
        <v>856.20000000000186</v>
      </c>
      <c r="D103" s="18">
        <v>868.30000000000041</v>
      </c>
      <c r="E103" s="18">
        <v>507.30000000000035</v>
      </c>
      <c r="F103" s="18">
        <v>585.20000000000073</v>
      </c>
      <c r="G103" s="18">
        <v>-10.400000000000318</v>
      </c>
      <c r="H103" s="18">
        <v>-166.09999999999889</v>
      </c>
      <c r="I103" s="18">
        <v>-78.400000000000091</v>
      </c>
      <c r="J103" s="18">
        <v>-122.30000000000109</v>
      </c>
      <c r="K103" s="18">
        <v>-182.79999999999995</v>
      </c>
      <c r="L103" s="18">
        <v>-125.79999999999859</v>
      </c>
      <c r="M103" s="18">
        <v>-155.29999999999995</v>
      </c>
      <c r="N103" s="18">
        <v>-931.5999999999965</v>
      </c>
      <c r="O103" s="18">
        <v>-1350.1000000000004</v>
      </c>
      <c r="P103" s="18">
        <v>-1758.0999999999981</v>
      </c>
      <c r="Q103" s="18">
        <v>-1847.2000000000012</v>
      </c>
      <c r="R103" s="18">
        <v>-1974.0000000000014</v>
      </c>
      <c r="S103" s="18">
        <v>-2759.4999999999986</v>
      </c>
      <c r="T103" s="18">
        <v>-2788.6000000000004</v>
      </c>
      <c r="U103" s="18">
        <v>-2954.2</v>
      </c>
      <c r="V103" s="18">
        <v>-3098.6000000000013</v>
      </c>
    </row>
    <row r="104" spans="2:22" x14ac:dyDescent="0.25">
      <c r="B104" s="18" t="s">
        <v>48</v>
      </c>
      <c r="C104" s="22">
        <v>10926.500000000002</v>
      </c>
      <c r="D104" s="22">
        <v>10945.300000000001</v>
      </c>
      <c r="E104" s="22">
        <v>10578.7</v>
      </c>
      <c r="F104" s="22">
        <v>10665.6</v>
      </c>
      <c r="G104" s="22">
        <v>10100</v>
      </c>
      <c r="H104" s="22">
        <v>9971.1000000000022</v>
      </c>
      <c r="I104" s="22">
        <v>10060.6</v>
      </c>
      <c r="J104" s="22">
        <v>10034.799999999999</v>
      </c>
      <c r="K104" s="22">
        <v>10013.1</v>
      </c>
      <c r="L104" s="22">
        <v>9924.7999999999993</v>
      </c>
      <c r="M104" s="22">
        <v>9912.7999999999993</v>
      </c>
      <c r="N104" s="22">
        <v>9143.9000000000015</v>
      </c>
      <c r="O104" s="22">
        <v>8772.6999999999989</v>
      </c>
      <c r="P104" s="22">
        <v>8388.8000000000011</v>
      </c>
      <c r="Q104" s="22">
        <v>8274.7999999999993</v>
      </c>
      <c r="R104" s="22">
        <v>8231.7999999999993</v>
      </c>
      <c r="S104" s="22">
        <v>7483.1</v>
      </c>
      <c r="T104" s="22">
        <v>7466.4</v>
      </c>
      <c r="U104" s="22">
        <v>7376.6999999999989</v>
      </c>
      <c r="V104" s="22">
        <v>7322.7999999999993</v>
      </c>
    </row>
    <row r="105" spans="2:22" x14ac:dyDescent="0.25">
      <c r="B105" s="18" t="s">
        <v>14</v>
      </c>
      <c r="C105" s="22">
        <v>10129.9</v>
      </c>
      <c r="D105" s="22">
        <v>10224.6</v>
      </c>
      <c r="E105" s="22">
        <v>10310</v>
      </c>
      <c r="F105" s="22">
        <v>10403.299999999999</v>
      </c>
      <c r="G105" s="22">
        <v>10518.5</v>
      </c>
      <c r="H105" s="22">
        <v>10624.2</v>
      </c>
      <c r="I105" s="22">
        <v>10706.5</v>
      </c>
      <c r="J105" s="22">
        <v>10804.5</v>
      </c>
      <c r="K105" s="22">
        <v>10919.5</v>
      </c>
      <c r="L105" s="22">
        <v>10931.099999999999</v>
      </c>
      <c r="M105" s="22">
        <v>11021</v>
      </c>
      <c r="N105" s="22">
        <v>11096.099999999999</v>
      </c>
      <c r="O105" s="22">
        <v>11207.5</v>
      </c>
      <c r="P105" s="22">
        <v>11295</v>
      </c>
      <c r="Q105" s="22">
        <v>11397.1</v>
      </c>
      <c r="R105" s="22">
        <v>11535.7</v>
      </c>
      <c r="S105" s="22">
        <v>11621.699999999999</v>
      </c>
      <c r="T105" s="22">
        <v>11676.5</v>
      </c>
      <c r="U105" s="22">
        <v>11793.199999999999</v>
      </c>
      <c r="V105" s="22">
        <v>11924.6</v>
      </c>
    </row>
    <row r="106" spans="2:22" x14ac:dyDescent="0.25">
      <c r="B106" s="18" t="s">
        <v>49</v>
      </c>
      <c r="C106" s="22">
        <v>-145.6</v>
      </c>
      <c r="D106" s="22">
        <v>-145.6</v>
      </c>
      <c r="E106" s="22">
        <v>-145.6</v>
      </c>
      <c r="F106" s="22">
        <v>-145.6</v>
      </c>
      <c r="G106" s="22">
        <v>-145.6</v>
      </c>
      <c r="H106" s="22">
        <v>-145.6</v>
      </c>
      <c r="I106" s="22">
        <v>-145.6</v>
      </c>
      <c r="J106" s="22">
        <v>-145.6</v>
      </c>
      <c r="K106" s="22">
        <v>-145.6</v>
      </c>
      <c r="L106" s="22">
        <v>-63.300000000000011</v>
      </c>
      <c r="M106" s="22">
        <v>-63.300000000000011</v>
      </c>
      <c r="N106" s="22">
        <v>-63.300000000000011</v>
      </c>
      <c r="O106" s="22">
        <v>-63.300000000000011</v>
      </c>
      <c r="P106" s="22">
        <v>-63.300000000000011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</row>
    <row r="107" spans="2:22" x14ac:dyDescent="0.25">
      <c r="B107" s="18" t="s">
        <v>50</v>
      </c>
      <c r="C107" s="22">
        <v>-205.2</v>
      </c>
      <c r="D107" s="22">
        <v>-293.2</v>
      </c>
      <c r="E107" s="22">
        <v>-384.2</v>
      </c>
      <c r="F107" s="22">
        <v>-468.5</v>
      </c>
      <c r="G107" s="22">
        <v>-553.70000000000005</v>
      </c>
      <c r="H107" s="22">
        <v>-632.6</v>
      </c>
      <c r="I107" s="22">
        <v>-713.09999999999991</v>
      </c>
      <c r="J107" s="22">
        <v>-793</v>
      </c>
      <c r="K107" s="22">
        <v>-869.2</v>
      </c>
      <c r="L107" s="22">
        <v>-943.8</v>
      </c>
      <c r="M107" s="22">
        <v>-1016.2</v>
      </c>
      <c r="N107" s="22">
        <v>-1083.8999999999999</v>
      </c>
      <c r="O107" s="22">
        <v>-1148</v>
      </c>
      <c r="P107" s="22">
        <v>-1211.4000000000001</v>
      </c>
      <c r="Q107" s="22">
        <v>-1275.0999999999999</v>
      </c>
      <c r="R107" s="22">
        <v>-1329.9</v>
      </c>
      <c r="S107" s="22">
        <v>-1379.1</v>
      </c>
      <c r="T107" s="22">
        <v>-1421.5</v>
      </c>
      <c r="U107" s="22">
        <v>-1462.3</v>
      </c>
      <c r="V107" s="22">
        <v>-1503.1999999999998</v>
      </c>
    </row>
    <row r="108" spans="2:22" x14ac:dyDescent="0.25">
      <c r="B108" s="18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2:22" x14ac:dyDescent="0.25">
      <c r="B109" s="18" t="s">
        <v>46</v>
      </c>
      <c r="C109" s="22">
        <v>-419.70000000000084</v>
      </c>
      <c r="D109" s="22">
        <v>-437.3199999999996</v>
      </c>
      <c r="E109" s="22">
        <v>-456.03999999999962</v>
      </c>
      <c r="F109" s="22">
        <v>-457.02000000000032</v>
      </c>
      <c r="G109" s="22">
        <v>-13.76999999999839</v>
      </c>
      <c r="H109" s="22">
        <v>26.459999999999582</v>
      </c>
      <c r="I109" s="22">
        <v>18.590000000000373</v>
      </c>
      <c r="J109" s="22">
        <v>25.360000000000355</v>
      </c>
      <c r="K109" s="22">
        <v>-76.139999999999304</v>
      </c>
      <c r="L109" s="22">
        <v>-77.809999999997899</v>
      </c>
      <c r="M109" s="22">
        <v>-109.19999999999891</v>
      </c>
      <c r="N109" s="22">
        <v>-109.55000000000041</v>
      </c>
      <c r="O109" s="22">
        <v>-108.92999999999779</v>
      </c>
      <c r="P109" s="22">
        <v>-113.05000000000018</v>
      </c>
      <c r="Q109" s="22">
        <v>-112.92999999999893</v>
      </c>
      <c r="R109" s="22">
        <v>-114.49999999999955</v>
      </c>
      <c r="S109" s="22">
        <v>-115.29000000000042</v>
      </c>
      <c r="T109" s="22">
        <v>-115.53999999999951</v>
      </c>
      <c r="U109" s="22">
        <v>-115.57999999999925</v>
      </c>
      <c r="V109" s="22">
        <v>-61.929999999999382</v>
      </c>
    </row>
    <row r="110" spans="2:22" x14ac:dyDescent="0.25">
      <c r="B110" s="18" t="s">
        <v>48</v>
      </c>
      <c r="C110" s="22">
        <v>-1021.5300000000007</v>
      </c>
      <c r="D110" s="22">
        <v>-1033.6499999999996</v>
      </c>
      <c r="E110" s="22">
        <v>-1081.6599999999999</v>
      </c>
      <c r="F110" s="22">
        <v>-1079.4300000000003</v>
      </c>
      <c r="G110" s="22">
        <v>-1074.9299999999985</v>
      </c>
      <c r="H110" s="22">
        <v>-1070.3500000000004</v>
      </c>
      <c r="I110" s="22">
        <v>-1065.4799999999996</v>
      </c>
      <c r="J110" s="22">
        <v>-1060.9899999999998</v>
      </c>
      <c r="K110" s="22">
        <v>-1056.6399999999994</v>
      </c>
      <c r="L110" s="22">
        <v>-1052.1499999999978</v>
      </c>
      <c r="M110" s="22">
        <v>-1047.6899999999987</v>
      </c>
      <c r="N110" s="22">
        <v>-1043.2600000000002</v>
      </c>
      <c r="O110" s="22">
        <v>-1027.1499999999978</v>
      </c>
      <c r="P110" s="22">
        <v>-1022.8400000000001</v>
      </c>
      <c r="Q110" s="22">
        <v>-1018.4499999999989</v>
      </c>
      <c r="R110" s="22">
        <v>-975.47999999999956</v>
      </c>
      <c r="S110" s="22">
        <v>-942.89000000000033</v>
      </c>
      <c r="T110" s="22">
        <v>-926.22999999999956</v>
      </c>
      <c r="U110" s="22">
        <v>-918.08999999999924</v>
      </c>
      <c r="V110" s="22">
        <v>-864.21999999999935</v>
      </c>
    </row>
    <row r="111" spans="2:22" x14ac:dyDescent="0.25">
      <c r="B111" s="18" t="s">
        <v>14</v>
      </c>
      <c r="C111" s="22">
        <v>33.694486587875872</v>
      </c>
      <c r="D111" s="22">
        <v>52.304102917940327</v>
      </c>
      <c r="E111" s="22">
        <v>74.128523300460074</v>
      </c>
      <c r="F111" s="22">
        <v>82.70289016379138</v>
      </c>
      <c r="G111" s="22">
        <v>89.16189937895615</v>
      </c>
      <c r="H111" s="22">
        <v>94.096773010629477</v>
      </c>
      <c r="I111" s="22">
        <v>97.777574115792959</v>
      </c>
      <c r="J111" s="22">
        <v>102.09310521247971</v>
      </c>
      <c r="K111" s="22">
        <v>108.72525369326468</v>
      </c>
      <c r="L111" s="22">
        <v>117.61456330763576</v>
      </c>
      <c r="M111" s="22">
        <v>127.33835095933136</v>
      </c>
      <c r="N111" s="22">
        <v>137.99838213035582</v>
      </c>
      <c r="O111" s="22">
        <v>149.71356474065396</v>
      </c>
      <c r="P111" s="22">
        <v>162.62362518677946</v>
      </c>
      <c r="Q111" s="22">
        <v>176.8936774092017</v>
      </c>
      <c r="R111" s="22">
        <v>192.71991463108679</v>
      </c>
      <c r="S111" s="22">
        <v>210.33671413547927</v>
      </c>
      <c r="T111" s="22">
        <v>230.02552248698885</v>
      </c>
      <c r="U111" s="22">
        <v>252.12598638770032</v>
      </c>
      <c r="V111" s="22">
        <v>277.04991852513012</v>
      </c>
    </row>
    <row r="112" spans="2:22" x14ac:dyDescent="0.25">
      <c r="B112" s="18" t="s">
        <v>49</v>
      </c>
      <c r="C112" s="22">
        <v>601.82999999999981</v>
      </c>
      <c r="D112" s="22">
        <v>596.33000000000004</v>
      </c>
      <c r="E112" s="22">
        <v>625.62000000000023</v>
      </c>
      <c r="F112" s="22">
        <v>622.41</v>
      </c>
      <c r="G112" s="22">
        <v>1061.1600000000001</v>
      </c>
      <c r="H112" s="22">
        <v>1096.81</v>
      </c>
      <c r="I112" s="22">
        <v>1084.07</v>
      </c>
      <c r="J112" s="22">
        <v>1086.3500000000001</v>
      </c>
      <c r="K112" s="22">
        <v>980.50000000000011</v>
      </c>
      <c r="L112" s="22">
        <v>974.33999999999992</v>
      </c>
      <c r="M112" s="22">
        <v>938.48999999999978</v>
      </c>
      <c r="N112" s="22">
        <v>933.70999999999981</v>
      </c>
      <c r="O112" s="22">
        <v>918.22</v>
      </c>
      <c r="P112" s="22">
        <v>909.79</v>
      </c>
      <c r="Q112" s="22">
        <v>905.52</v>
      </c>
      <c r="R112" s="22">
        <v>860.98</v>
      </c>
      <c r="S112" s="22">
        <v>827.59999999999991</v>
      </c>
      <c r="T112" s="22">
        <v>810.69</v>
      </c>
      <c r="U112" s="22">
        <v>802.51</v>
      </c>
      <c r="V112" s="22">
        <v>802.29</v>
      </c>
    </row>
    <row r="113" spans="2:22" x14ac:dyDescent="0.25">
      <c r="B113" s="18" t="s">
        <v>50</v>
      </c>
      <c r="C113" s="22">
        <v>3.999999999996362E-2</v>
      </c>
      <c r="D113" s="22">
        <v>6.339999999999975</v>
      </c>
      <c r="E113" s="22">
        <v>12.690000000000055</v>
      </c>
      <c r="F113" s="22">
        <v>18.28000000000003</v>
      </c>
      <c r="G113" s="22">
        <v>23.309999999999945</v>
      </c>
      <c r="H113" s="22">
        <v>27.200000000000045</v>
      </c>
      <c r="I113" s="22">
        <v>30.809999999999945</v>
      </c>
      <c r="J113" s="22">
        <v>33.830000000000041</v>
      </c>
      <c r="K113" s="22">
        <v>36.770000000000209</v>
      </c>
      <c r="L113" s="22">
        <v>39.170000000000186</v>
      </c>
      <c r="M113" s="22">
        <v>41.250000000000114</v>
      </c>
      <c r="N113" s="22">
        <v>43.389999999999873</v>
      </c>
      <c r="O113" s="22">
        <v>45.400000000000091</v>
      </c>
      <c r="P113" s="22">
        <v>47.380000000000109</v>
      </c>
      <c r="Q113" s="22">
        <v>49</v>
      </c>
      <c r="R113" s="22">
        <v>50.559999999999945</v>
      </c>
      <c r="S113" s="22">
        <v>52.410000000000082</v>
      </c>
      <c r="T113" s="22">
        <v>53.7199999999998</v>
      </c>
      <c r="U113" s="22">
        <v>55.309999999999718</v>
      </c>
      <c r="V113" s="22">
        <v>56.719999999999573</v>
      </c>
    </row>
    <row r="114" spans="2:22" x14ac:dyDescent="0.25">
      <c r="B114" s="18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V113"/>
  <sheetViews>
    <sheetView zoomScaleNormal="100" workbookViewId="0">
      <selection activeCell="C22" sqref="C22"/>
    </sheetView>
  </sheetViews>
  <sheetFormatPr defaultRowHeight="15" x14ac:dyDescent="0.25"/>
  <cols>
    <col min="1" max="1" width="9.140625" style="12"/>
    <col min="2" max="2" width="29.42578125" style="12" bestFit="1" customWidth="1"/>
    <col min="3" max="16384" width="9.140625" style="12"/>
  </cols>
  <sheetData>
    <row r="1" spans="2:22" x14ac:dyDescent="0.25">
      <c r="C1" s="18"/>
    </row>
    <row r="2" spans="2:22" ht="15.75" x14ac:dyDescent="0.25">
      <c r="B2" s="9"/>
      <c r="C2" s="10" t="s">
        <v>59</v>
      </c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x14ac:dyDescent="0.25">
      <c r="C3" s="13" t="s">
        <v>1</v>
      </c>
      <c r="D3" s="13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2:22" x14ac:dyDescent="0.25">
      <c r="B4" s="15"/>
      <c r="C4" s="16"/>
      <c r="D4" s="16"/>
      <c r="E4" s="17"/>
      <c r="F4" s="17"/>
      <c r="G4" s="17"/>
      <c r="H4" s="17"/>
      <c r="I4" s="17"/>
      <c r="J4" s="16"/>
      <c r="K4" s="17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22" x14ac:dyDescent="0.25">
      <c r="B5" s="18" t="s">
        <v>2</v>
      </c>
      <c r="C5" s="19">
        <v>2017</v>
      </c>
      <c r="D5" s="19">
        <v>2018</v>
      </c>
      <c r="E5" s="19">
        <v>2019</v>
      </c>
      <c r="F5" s="19">
        <v>2020</v>
      </c>
      <c r="G5" s="19">
        <v>2021</v>
      </c>
      <c r="H5" s="19">
        <v>2022</v>
      </c>
      <c r="I5" s="19">
        <v>2023</v>
      </c>
      <c r="J5" s="19">
        <v>2024</v>
      </c>
      <c r="K5" s="19">
        <v>2025</v>
      </c>
      <c r="L5" s="19">
        <v>2026</v>
      </c>
      <c r="M5" s="19">
        <v>2027</v>
      </c>
      <c r="N5" s="19">
        <v>2028</v>
      </c>
      <c r="O5" s="19">
        <v>2029</v>
      </c>
      <c r="P5" s="19">
        <v>2030</v>
      </c>
      <c r="Q5" s="19">
        <v>2031</v>
      </c>
      <c r="R5" s="19">
        <v>2032</v>
      </c>
      <c r="S5" s="19">
        <v>2033</v>
      </c>
      <c r="T5" s="19">
        <v>2034</v>
      </c>
      <c r="U5" s="19">
        <v>2035</v>
      </c>
      <c r="V5" s="19">
        <v>2036</v>
      </c>
    </row>
    <row r="6" spans="2:22" x14ac:dyDescent="0.25">
      <c r="B6" s="20" t="s">
        <v>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2:22" x14ac:dyDescent="0.25">
      <c r="B7" s="21" t="s">
        <v>4</v>
      </c>
      <c r="C7" s="22">
        <v>6513.52</v>
      </c>
      <c r="D7" s="22">
        <v>6513.52</v>
      </c>
      <c r="E7" s="22">
        <v>6233.52</v>
      </c>
      <c r="F7" s="22">
        <v>6233.52</v>
      </c>
      <c r="G7" s="22">
        <v>5846.52</v>
      </c>
      <c r="H7" s="22">
        <v>5846.52</v>
      </c>
      <c r="I7" s="22">
        <v>5846.52</v>
      </c>
      <c r="J7" s="22">
        <v>5846.52</v>
      </c>
      <c r="K7" s="22">
        <v>5842.7200000000012</v>
      </c>
      <c r="L7" s="22">
        <v>5753.35</v>
      </c>
      <c r="M7" s="22">
        <v>5753.35</v>
      </c>
      <c r="N7" s="22">
        <v>4991.3500000000004</v>
      </c>
      <c r="O7" s="22">
        <v>4991.3500000000004</v>
      </c>
      <c r="P7" s="22">
        <v>4634.3500000000013</v>
      </c>
      <c r="Q7" s="22">
        <v>4556.5700000000006</v>
      </c>
      <c r="R7" s="22">
        <v>4556.5700000000006</v>
      </c>
      <c r="S7" s="22">
        <v>4199.7700000000004</v>
      </c>
      <c r="T7" s="22">
        <v>4199.7700000000004</v>
      </c>
      <c r="U7" s="22">
        <v>4118.2299999999996</v>
      </c>
      <c r="V7" s="22">
        <v>4118.2299999999996</v>
      </c>
    </row>
    <row r="8" spans="2:22" x14ac:dyDescent="0.25">
      <c r="B8" s="21" t="s">
        <v>5</v>
      </c>
      <c r="C8" s="22">
        <v>71.34</v>
      </c>
      <c r="D8" s="22">
        <v>72.27</v>
      </c>
      <c r="E8" s="22">
        <v>72.27</v>
      </c>
      <c r="F8" s="22">
        <v>72.27</v>
      </c>
      <c r="G8" s="22">
        <v>72.27</v>
      </c>
      <c r="H8" s="22">
        <v>72.27</v>
      </c>
      <c r="I8" s="22">
        <v>72.27</v>
      </c>
      <c r="J8" s="22">
        <v>72.27</v>
      </c>
      <c r="K8" s="22">
        <v>72.27</v>
      </c>
      <c r="L8" s="22">
        <v>72.27</v>
      </c>
      <c r="M8" s="22">
        <v>72.27</v>
      </c>
      <c r="N8" s="22">
        <v>72.27</v>
      </c>
      <c r="O8" s="22">
        <v>72.27</v>
      </c>
      <c r="P8" s="22">
        <v>72.27</v>
      </c>
      <c r="Q8" s="22">
        <v>72.27</v>
      </c>
      <c r="R8" s="22">
        <v>72.27</v>
      </c>
      <c r="S8" s="22">
        <v>72.27</v>
      </c>
      <c r="T8" s="22">
        <v>72.27</v>
      </c>
      <c r="U8" s="22">
        <v>72.27</v>
      </c>
      <c r="V8" s="22">
        <v>72.27</v>
      </c>
    </row>
    <row r="9" spans="2:22" x14ac:dyDescent="0.25">
      <c r="B9" s="21" t="s">
        <v>6</v>
      </c>
      <c r="C9" s="22">
        <v>201.43000000000004</v>
      </c>
      <c r="D9" s="22">
        <v>201.42000000000004</v>
      </c>
      <c r="E9" s="22">
        <v>201.42000000000004</v>
      </c>
      <c r="F9" s="22">
        <v>198.76000000000005</v>
      </c>
      <c r="G9" s="22">
        <v>191.01</v>
      </c>
      <c r="H9" s="22">
        <v>191.01</v>
      </c>
      <c r="I9" s="22">
        <v>191</v>
      </c>
      <c r="J9" s="22">
        <v>191</v>
      </c>
      <c r="K9" s="22">
        <v>190.99</v>
      </c>
      <c r="L9" s="22">
        <v>180.8</v>
      </c>
      <c r="M9" s="22">
        <v>180.79000000000002</v>
      </c>
      <c r="N9" s="22">
        <v>180.78000000000003</v>
      </c>
      <c r="O9" s="22">
        <v>165.14000000000001</v>
      </c>
      <c r="P9" s="22">
        <v>127.05000000000001</v>
      </c>
      <c r="Q9" s="22">
        <v>127.05000000000001</v>
      </c>
      <c r="R9" s="22">
        <v>127.03999999999999</v>
      </c>
      <c r="S9" s="22">
        <v>127.03999999999999</v>
      </c>
      <c r="T9" s="22">
        <v>127.03</v>
      </c>
      <c r="U9" s="22">
        <v>127.03</v>
      </c>
      <c r="V9" s="22">
        <v>127.02000000000001</v>
      </c>
    </row>
    <row r="10" spans="2:22" x14ac:dyDescent="0.25">
      <c r="B10" s="21" t="s">
        <v>7</v>
      </c>
      <c r="C10" s="22">
        <v>734.06000000000006</v>
      </c>
      <c r="D10" s="22">
        <v>734.06000000000006</v>
      </c>
      <c r="E10" s="22">
        <v>734.06000000000006</v>
      </c>
      <c r="F10" s="22">
        <v>734.06000000000006</v>
      </c>
      <c r="G10" s="22">
        <v>234.59</v>
      </c>
      <c r="H10" s="22">
        <v>234.59</v>
      </c>
      <c r="I10" s="22">
        <v>234.59</v>
      </c>
      <c r="J10" s="22">
        <v>121.37</v>
      </c>
      <c r="K10" s="22">
        <v>121.37</v>
      </c>
      <c r="L10" s="22">
        <v>121.37</v>
      </c>
      <c r="M10" s="22">
        <v>121.37</v>
      </c>
      <c r="N10" s="22">
        <v>121.37</v>
      </c>
      <c r="O10" s="22">
        <v>121.37</v>
      </c>
      <c r="P10" s="22">
        <v>121.37</v>
      </c>
      <c r="Q10" s="22">
        <v>121.37</v>
      </c>
      <c r="R10" s="22">
        <v>121.37</v>
      </c>
      <c r="S10" s="22">
        <v>121.37</v>
      </c>
      <c r="T10" s="22">
        <v>121.37</v>
      </c>
      <c r="U10" s="22">
        <v>121.37</v>
      </c>
      <c r="V10" s="22">
        <v>121.37</v>
      </c>
    </row>
    <row r="11" spans="2:22" x14ac:dyDescent="0.25">
      <c r="B11" s="21" t="s">
        <v>8</v>
      </c>
      <c r="C11" s="22">
        <v>646.79000000000008</v>
      </c>
      <c r="D11" s="22">
        <v>688.11</v>
      </c>
      <c r="E11" s="22">
        <v>679.55000000000007</v>
      </c>
      <c r="F11" s="22">
        <v>676.35000000000014</v>
      </c>
      <c r="G11" s="22">
        <v>668.11999999999989</v>
      </c>
      <c r="H11" s="22">
        <v>658.01999999999987</v>
      </c>
      <c r="I11" s="22">
        <v>604.11000000000013</v>
      </c>
      <c r="J11" s="22">
        <v>600.24999999999989</v>
      </c>
      <c r="K11" s="22">
        <v>595.08999999999992</v>
      </c>
      <c r="L11" s="22">
        <v>591.2299999999999</v>
      </c>
      <c r="M11" s="22">
        <v>587.62</v>
      </c>
      <c r="N11" s="22">
        <v>580.29999999999995</v>
      </c>
      <c r="O11" s="22">
        <v>576.72</v>
      </c>
      <c r="P11" s="22">
        <v>573.12999999999988</v>
      </c>
      <c r="Q11" s="22">
        <v>569.64</v>
      </c>
      <c r="R11" s="22">
        <v>558.96999999999991</v>
      </c>
      <c r="S11" s="22">
        <v>514.01999999999987</v>
      </c>
      <c r="T11" s="22">
        <v>510.62999999999988</v>
      </c>
      <c r="U11" s="22">
        <v>492.55</v>
      </c>
      <c r="V11" s="22">
        <v>108.79</v>
      </c>
    </row>
    <row r="12" spans="2:22" x14ac:dyDescent="0.25">
      <c r="B12" s="21" t="s">
        <v>9</v>
      </c>
      <c r="C12" s="22">
        <v>21.2</v>
      </c>
      <c r="D12" s="22">
        <v>21.2</v>
      </c>
      <c r="E12" s="22">
        <v>21.2</v>
      </c>
      <c r="F12" s="22">
        <v>21.2</v>
      </c>
      <c r="G12" s="22">
        <v>21.2</v>
      </c>
      <c r="H12" s="22">
        <v>21.2</v>
      </c>
      <c r="I12" s="22">
        <v>21.2</v>
      </c>
      <c r="J12" s="22">
        <v>21.2</v>
      </c>
      <c r="K12" s="22">
        <v>21.2</v>
      </c>
      <c r="L12" s="22">
        <v>21.2</v>
      </c>
      <c r="M12" s="22">
        <v>21.2</v>
      </c>
      <c r="N12" s="22">
        <v>21.2</v>
      </c>
      <c r="O12" s="22">
        <v>21.2</v>
      </c>
      <c r="P12" s="22">
        <v>21.2</v>
      </c>
      <c r="Q12" s="22">
        <v>21.2</v>
      </c>
      <c r="R12" s="22">
        <v>21.2</v>
      </c>
      <c r="S12" s="22">
        <v>21.2</v>
      </c>
      <c r="T12" s="22">
        <v>21.2</v>
      </c>
      <c r="U12" s="22">
        <v>21.2</v>
      </c>
      <c r="V12" s="22">
        <v>21.2</v>
      </c>
    </row>
    <row r="13" spans="2:22" x14ac:dyDescent="0.25">
      <c r="B13" s="21" t="s">
        <v>10</v>
      </c>
      <c r="C13" s="22">
        <v>-170.01999999999998</v>
      </c>
      <c r="D13" s="22">
        <v>-170.01999999999998</v>
      </c>
      <c r="E13" s="22">
        <v>-170.01999999999998</v>
      </c>
      <c r="F13" s="22">
        <v>-170.01999999999998</v>
      </c>
      <c r="G13" s="22">
        <v>-170.01999999999998</v>
      </c>
      <c r="H13" s="22">
        <v>-170.01999999999998</v>
      </c>
      <c r="I13" s="22">
        <v>-170.01999999999998</v>
      </c>
      <c r="J13" s="22">
        <v>-145.6</v>
      </c>
      <c r="K13" s="22">
        <v>-145.6</v>
      </c>
      <c r="L13" s="22">
        <v>-63.300000000000011</v>
      </c>
      <c r="M13" s="22">
        <v>-63.300000000000011</v>
      </c>
      <c r="N13" s="22">
        <v>-63.300000000000011</v>
      </c>
      <c r="O13" s="22">
        <v>-63.300000000000011</v>
      </c>
      <c r="P13" s="22">
        <v>-63.300000000000011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</row>
    <row r="14" spans="2:22" x14ac:dyDescent="0.25">
      <c r="B14" s="21" t="s">
        <v>11</v>
      </c>
      <c r="C14" s="22">
        <v>-37.199999999999996</v>
      </c>
      <c r="D14" s="22">
        <v>-37.199999999999996</v>
      </c>
      <c r="E14" s="22">
        <v>-37.199999999999996</v>
      </c>
      <c r="F14" s="22">
        <v>-37.199999999999996</v>
      </c>
      <c r="G14" s="22">
        <v>-37.199999999999996</v>
      </c>
      <c r="H14" s="22">
        <v>-37.199999999999996</v>
      </c>
      <c r="I14" s="22">
        <v>-37.199999999999996</v>
      </c>
      <c r="J14" s="22">
        <v>-37.199999999999996</v>
      </c>
      <c r="K14" s="22">
        <v>-37.199999999999996</v>
      </c>
      <c r="L14" s="22">
        <v>-37.199999999999996</v>
      </c>
      <c r="M14" s="22">
        <v>-37.199999999999996</v>
      </c>
      <c r="N14" s="22">
        <v>-37.199999999999996</v>
      </c>
      <c r="O14" s="22">
        <v>-37.199999999999996</v>
      </c>
      <c r="P14" s="22">
        <v>-37.199999999999996</v>
      </c>
      <c r="Q14" s="22">
        <v>-37.199999999999996</v>
      </c>
      <c r="R14" s="22">
        <v>-37.199999999999996</v>
      </c>
      <c r="S14" s="22">
        <v>-37.199999999999996</v>
      </c>
      <c r="T14" s="22">
        <v>-37.199999999999996</v>
      </c>
      <c r="U14" s="22">
        <v>-37.199999999999996</v>
      </c>
      <c r="V14" s="22">
        <v>-37.199999999999996</v>
      </c>
    </row>
    <row r="15" spans="2:22" x14ac:dyDescent="0.25">
      <c r="B15" s="23" t="s">
        <v>12</v>
      </c>
      <c r="C15" s="24">
        <v>7981.1200000000017</v>
      </c>
      <c r="D15" s="24">
        <v>8023.3600000000015</v>
      </c>
      <c r="E15" s="24">
        <v>7734.800000000002</v>
      </c>
      <c r="F15" s="24">
        <v>7728.9400000000014</v>
      </c>
      <c r="G15" s="24">
        <v>6826.4900000000007</v>
      </c>
      <c r="H15" s="24">
        <v>6816.39</v>
      </c>
      <c r="I15" s="24">
        <v>6762.4700000000021</v>
      </c>
      <c r="J15" s="24">
        <v>6669.81</v>
      </c>
      <c r="K15" s="24">
        <v>6660.8400000000011</v>
      </c>
      <c r="L15" s="24">
        <v>6639.72</v>
      </c>
      <c r="M15" s="24">
        <v>6636.1</v>
      </c>
      <c r="N15" s="24">
        <v>5866.77</v>
      </c>
      <c r="O15" s="24">
        <v>5847.5500000000011</v>
      </c>
      <c r="P15" s="24">
        <v>5448.8700000000017</v>
      </c>
      <c r="Q15" s="24">
        <v>5430.9000000000015</v>
      </c>
      <c r="R15" s="24">
        <v>5420.2200000000012</v>
      </c>
      <c r="S15" s="24">
        <v>5018.47</v>
      </c>
      <c r="T15" s="24">
        <v>5015.0700000000006</v>
      </c>
      <c r="U15" s="24">
        <v>4915.45</v>
      </c>
      <c r="V15" s="24">
        <v>4531.68</v>
      </c>
    </row>
    <row r="16" spans="2:22" x14ac:dyDescent="0.25">
      <c r="B16" s="21"/>
      <c r="C16" s="22"/>
      <c r="D16" s="22"/>
      <c r="E16" s="25"/>
      <c r="F16" s="25"/>
      <c r="G16" s="25"/>
      <c r="H16" s="25"/>
      <c r="I16" s="25"/>
      <c r="J16" s="22"/>
      <c r="K16" s="25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2:22" x14ac:dyDescent="0.25">
      <c r="B17" s="23" t="s">
        <v>13</v>
      </c>
      <c r="C17" s="24">
        <v>7981.1200000000017</v>
      </c>
      <c r="D17" s="24">
        <v>8023.3600000000015</v>
      </c>
      <c r="E17" s="24">
        <v>7734.800000000002</v>
      </c>
      <c r="F17" s="24">
        <v>7728.9400000000014</v>
      </c>
      <c r="G17" s="24">
        <v>6826.4900000000007</v>
      </c>
      <c r="H17" s="24">
        <v>6816.39</v>
      </c>
      <c r="I17" s="24">
        <v>6762.4700000000021</v>
      </c>
      <c r="J17" s="24">
        <v>6669.81</v>
      </c>
      <c r="K17" s="24">
        <v>6660.8400000000011</v>
      </c>
      <c r="L17" s="24">
        <v>6639.72</v>
      </c>
      <c r="M17" s="24">
        <v>6636.1</v>
      </c>
      <c r="N17" s="24">
        <v>5866.77</v>
      </c>
      <c r="O17" s="24">
        <v>5847.5500000000011</v>
      </c>
      <c r="P17" s="24">
        <v>5448.8700000000017</v>
      </c>
      <c r="Q17" s="24">
        <v>5430.9000000000015</v>
      </c>
      <c r="R17" s="24">
        <v>5420.2200000000012</v>
      </c>
      <c r="S17" s="24">
        <v>5018.47</v>
      </c>
      <c r="T17" s="24">
        <v>5015.0700000000006</v>
      </c>
      <c r="U17" s="24">
        <v>4915.45</v>
      </c>
      <c r="V17" s="24">
        <v>4531.68</v>
      </c>
    </row>
    <row r="18" spans="2:22" x14ac:dyDescent="0.25">
      <c r="B18" s="23"/>
      <c r="C18" s="22"/>
      <c r="D18" s="22"/>
      <c r="E18" s="25"/>
      <c r="F18" s="25"/>
      <c r="G18" s="25"/>
      <c r="H18" s="25"/>
      <c r="I18" s="25"/>
      <c r="J18" s="22"/>
      <c r="K18" s="25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2:22" x14ac:dyDescent="0.25">
      <c r="B19" s="21" t="s">
        <v>14</v>
      </c>
      <c r="C19" s="22">
        <v>5550.2882951933252</v>
      </c>
      <c r="D19" s="22">
        <v>5617.1128146070569</v>
      </c>
      <c r="E19" s="22">
        <v>5685.8773146191079</v>
      </c>
      <c r="F19" s="22">
        <v>5597.4203664421866</v>
      </c>
      <c r="G19" s="22">
        <v>5769.5583556053925</v>
      </c>
      <c r="H19" s="22">
        <v>5847.4693148453698</v>
      </c>
      <c r="I19" s="22">
        <v>5923.4367712302264</v>
      </c>
      <c r="J19" s="22">
        <v>5956.3976737106941</v>
      </c>
      <c r="K19" s="22">
        <v>5919.3624515200672</v>
      </c>
      <c r="L19" s="22">
        <v>5923.9227217532252</v>
      </c>
      <c r="M19" s="22">
        <v>6080.9603109075833</v>
      </c>
      <c r="N19" s="22">
        <v>6167.7105680560417</v>
      </c>
      <c r="O19" s="22">
        <v>6251.815295470733</v>
      </c>
      <c r="P19" s="22">
        <v>6313.7242345805025</v>
      </c>
      <c r="Q19" s="22">
        <v>6243.1969303708647</v>
      </c>
      <c r="R19" s="22">
        <v>6439.5050744807213</v>
      </c>
      <c r="S19" s="22">
        <v>6517.4354542784749</v>
      </c>
      <c r="T19" s="22">
        <v>6600.5936695870787</v>
      </c>
      <c r="U19" s="22">
        <v>6692.1088224889354</v>
      </c>
      <c r="V19" s="22">
        <v>6721.0394413488066</v>
      </c>
    </row>
    <row r="20" spans="2:22" x14ac:dyDescent="0.25">
      <c r="B20" s="21" t="s">
        <v>15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2:22" x14ac:dyDescent="0.25">
      <c r="B21" s="26" t="s">
        <v>16</v>
      </c>
      <c r="C21" s="22">
        <v>-10.788295193325286</v>
      </c>
      <c r="D21" s="22">
        <v>-16.812814607057792</v>
      </c>
      <c r="E21" s="22">
        <v>-23.877314619107505</v>
      </c>
      <c r="F21" s="22">
        <v>-28.420366442186729</v>
      </c>
      <c r="G21" s="22">
        <v>-30.558355605393803</v>
      </c>
      <c r="H21" s="22">
        <v>-32.169314845369811</v>
      </c>
      <c r="I21" s="22">
        <v>-33.33677123022705</v>
      </c>
      <c r="J21" s="22">
        <v>-34.697673710694559</v>
      </c>
      <c r="K21" s="22">
        <v>-36.862451520066955</v>
      </c>
      <c r="L21" s="22">
        <v>-39.822721753224712</v>
      </c>
      <c r="M21" s="22">
        <v>-43.060310907582483</v>
      </c>
      <c r="N21" s="22">
        <v>-46.610568056039945</v>
      </c>
      <c r="O21" s="22">
        <v>-50.515295470733761</v>
      </c>
      <c r="P21" s="22">
        <v>-54.824234580502903</v>
      </c>
      <c r="Q21" s="22">
        <v>-59.596930370865543</v>
      </c>
      <c r="R21" s="22">
        <v>-64.905074480721709</v>
      </c>
      <c r="S21" s="22">
        <v>-70.83545427847443</v>
      </c>
      <c r="T21" s="22">
        <v>-77.493669587079637</v>
      </c>
      <c r="U21" s="22">
        <v>-85.008822488935564</v>
      </c>
      <c r="V21" s="22">
        <v>-93.539441348806704</v>
      </c>
    </row>
    <row r="22" spans="2:22" x14ac:dyDescent="0.25">
      <c r="B22" s="26" t="s">
        <v>17</v>
      </c>
      <c r="C22" s="22">
        <v>-195.04000000000002</v>
      </c>
      <c r="D22" s="22">
        <v>-195.04000000000002</v>
      </c>
      <c r="E22" s="22">
        <v>-195.04000000000002</v>
      </c>
      <c r="F22" s="22">
        <v>-195.04000000000002</v>
      </c>
      <c r="G22" s="22">
        <v>-195.04000000000002</v>
      </c>
      <c r="H22" s="22">
        <v>-195.04000000000002</v>
      </c>
      <c r="I22" s="22">
        <v>-195.04000000000002</v>
      </c>
      <c r="J22" s="22">
        <v>-195.04000000000002</v>
      </c>
      <c r="K22" s="22">
        <v>-195.04000000000002</v>
      </c>
      <c r="L22" s="22">
        <v>-195.04000000000002</v>
      </c>
      <c r="M22" s="22">
        <v>-195.04000000000002</v>
      </c>
      <c r="N22" s="22">
        <v>-195.04000000000002</v>
      </c>
      <c r="O22" s="22">
        <v>-195.04000000000002</v>
      </c>
      <c r="P22" s="22">
        <v>-195.04000000000002</v>
      </c>
      <c r="Q22" s="22">
        <v>-195.04000000000002</v>
      </c>
      <c r="R22" s="22">
        <v>-195.04000000000002</v>
      </c>
      <c r="S22" s="22">
        <v>-195.04000000000002</v>
      </c>
      <c r="T22" s="22">
        <v>-195.04000000000002</v>
      </c>
      <c r="U22" s="22">
        <v>-195.04000000000002</v>
      </c>
      <c r="V22" s="22">
        <v>-195.04000000000002</v>
      </c>
    </row>
    <row r="23" spans="2:22" x14ac:dyDescent="0.25">
      <c r="B23" s="26" t="s">
        <v>18</v>
      </c>
      <c r="C23" s="22">
        <v>-91.98</v>
      </c>
      <c r="D23" s="22">
        <v>-131.54000000000002</v>
      </c>
      <c r="E23" s="22">
        <v>-173.38</v>
      </c>
      <c r="F23" s="22">
        <v>-212.97999999999996</v>
      </c>
      <c r="G23" s="22">
        <v>-255.92000000000002</v>
      </c>
      <c r="H23" s="22">
        <v>-297.35000000000002</v>
      </c>
      <c r="I23" s="22">
        <v>-340.22</v>
      </c>
      <c r="J23" s="22">
        <v>-383.34999999999991</v>
      </c>
      <c r="K23" s="22">
        <v>-425.49</v>
      </c>
      <c r="L23" s="22">
        <v>-469.24</v>
      </c>
      <c r="M23" s="22">
        <v>-511.02</v>
      </c>
      <c r="N23" s="22">
        <v>-549.9</v>
      </c>
      <c r="O23" s="22">
        <v>-587.15</v>
      </c>
      <c r="P23" s="22">
        <v>-624.03</v>
      </c>
      <c r="Q23" s="22">
        <v>-661.08999999999992</v>
      </c>
      <c r="R23" s="22">
        <v>-691.94999999999993</v>
      </c>
      <c r="S23" s="22">
        <v>-719.29000000000019</v>
      </c>
      <c r="T23" s="22">
        <v>-742.48</v>
      </c>
      <c r="U23" s="22">
        <v>-764.13</v>
      </c>
      <c r="V23" s="22">
        <v>-786.2600000000001</v>
      </c>
    </row>
    <row r="24" spans="2:22" x14ac:dyDescent="0.25">
      <c r="B24" s="23" t="s">
        <v>19</v>
      </c>
      <c r="C24" s="24">
        <v>5252.4800000000005</v>
      </c>
      <c r="D24" s="24">
        <v>5273.7199999999993</v>
      </c>
      <c r="E24" s="24">
        <v>5293.58</v>
      </c>
      <c r="F24" s="24">
        <v>5160.9800000000005</v>
      </c>
      <c r="G24" s="24">
        <v>5288.0399999999991</v>
      </c>
      <c r="H24" s="24">
        <v>5322.91</v>
      </c>
      <c r="I24" s="24">
        <v>5354.8399999999992</v>
      </c>
      <c r="J24" s="24">
        <v>5343.3099999999995</v>
      </c>
      <c r="K24" s="24">
        <v>5261.97</v>
      </c>
      <c r="L24" s="24">
        <v>5219.8200000000006</v>
      </c>
      <c r="M24" s="24">
        <v>5331.84</v>
      </c>
      <c r="N24" s="24">
        <v>5376.1600000000017</v>
      </c>
      <c r="O24" s="24">
        <v>5419.11</v>
      </c>
      <c r="P24" s="24">
        <v>5439.83</v>
      </c>
      <c r="Q24" s="24">
        <v>5327.4699999999993</v>
      </c>
      <c r="R24" s="24">
        <v>5487.61</v>
      </c>
      <c r="S24" s="24">
        <v>5532.27</v>
      </c>
      <c r="T24" s="24">
        <v>5585.58</v>
      </c>
      <c r="U24" s="24">
        <v>5647.9299999999994</v>
      </c>
      <c r="V24" s="24">
        <v>5646.2</v>
      </c>
    </row>
    <row r="25" spans="2:22" x14ac:dyDescent="0.25">
      <c r="B25" s="23"/>
      <c r="C25" s="22"/>
      <c r="D25" s="22"/>
      <c r="E25" s="25"/>
      <c r="F25" s="25"/>
      <c r="G25" s="25"/>
      <c r="H25" s="25"/>
      <c r="I25" s="25"/>
      <c r="J25" s="22"/>
      <c r="K25" s="25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2:22" x14ac:dyDescent="0.25">
      <c r="B26" s="21" t="s">
        <v>20</v>
      </c>
      <c r="C26" s="22">
        <v>708.1776000000001</v>
      </c>
      <c r="D26" s="22">
        <v>710.9387999999999</v>
      </c>
      <c r="E26" s="22">
        <v>713.52060000000006</v>
      </c>
      <c r="F26" s="22">
        <v>696.28260000000012</v>
      </c>
      <c r="G26" s="22">
        <v>712.80039999999985</v>
      </c>
      <c r="H26" s="22">
        <v>717.33349999999996</v>
      </c>
      <c r="I26" s="22">
        <v>721.48439999999994</v>
      </c>
      <c r="J26" s="22">
        <v>719.9855</v>
      </c>
      <c r="K26" s="22">
        <v>709.4113000000001</v>
      </c>
      <c r="L26" s="22">
        <v>703.93180000000007</v>
      </c>
      <c r="M26" s="22">
        <v>718.49440000000004</v>
      </c>
      <c r="N26" s="22">
        <v>724.2560000000002</v>
      </c>
      <c r="O26" s="22">
        <v>729.83949999999993</v>
      </c>
      <c r="P26" s="22">
        <v>732.53309999999999</v>
      </c>
      <c r="Q26" s="22">
        <v>717.92629999999997</v>
      </c>
      <c r="R26" s="22">
        <v>738.74450000000002</v>
      </c>
      <c r="S26" s="22">
        <v>744.55030000000011</v>
      </c>
      <c r="T26" s="22">
        <v>751.48059999999998</v>
      </c>
      <c r="U26" s="22">
        <v>759.58609999999999</v>
      </c>
      <c r="V26" s="22">
        <v>759.36120000000005</v>
      </c>
    </row>
    <row r="27" spans="2:22" x14ac:dyDescent="0.25">
      <c r="B27" s="23" t="s">
        <v>21</v>
      </c>
      <c r="C27" s="24">
        <v>708.1776000000001</v>
      </c>
      <c r="D27" s="24">
        <v>710.9387999999999</v>
      </c>
      <c r="E27" s="24">
        <v>713.52060000000006</v>
      </c>
      <c r="F27" s="24">
        <v>696.28260000000012</v>
      </c>
      <c r="G27" s="24">
        <v>712.80039999999985</v>
      </c>
      <c r="H27" s="24">
        <v>717.33349999999996</v>
      </c>
      <c r="I27" s="24">
        <v>721.48439999999994</v>
      </c>
      <c r="J27" s="24">
        <v>719.9855</v>
      </c>
      <c r="K27" s="24">
        <v>709.4113000000001</v>
      </c>
      <c r="L27" s="24">
        <v>703.93180000000007</v>
      </c>
      <c r="M27" s="24">
        <v>718.49440000000004</v>
      </c>
      <c r="N27" s="24">
        <v>724.2560000000002</v>
      </c>
      <c r="O27" s="24">
        <v>729.83949999999993</v>
      </c>
      <c r="P27" s="24">
        <v>732.53309999999999</v>
      </c>
      <c r="Q27" s="24">
        <v>717.92629999999997</v>
      </c>
      <c r="R27" s="24">
        <v>738.74450000000002</v>
      </c>
      <c r="S27" s="24">
        <v>744.55030000000011</v>
      </c>
      <c r="T27" s="24">
        <v>751.48059999999998</v>
      </c>
      <c r="U27" s="24">
        <v>759.58609999999999</v>
      </c>
      <c r="V27" s="24">
        <v>759.36120000000005</v>
      </c>
    </row>
    <row r="28" spans="2:22" x14ac:dyDescent="0.25">
      <c r="B28" s="23"/>
      <c r="C28" s="22"/>
      <c r="D28" s="22"/>
      <c r="E28" s="25"/>
      <c r="F28" s="25"/>
      <c r="G28" s="25"/>
      <c r="H28" s="25"/>
      <c r="I28" s="25"/>
      <c r="J28" s="22"/>
      <c r="K28" s="25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2:22" x14ac:dyDescent="0.25">
      <c r="B29" s="23" t="s">
        <v>22</v>
      </c>
      <c r="C29" s="24">
        <v>5960.6576000000005</v>
      </c>
      <c r="D29" s="24">
        <v>5984.6587999999992</v>
      </c>
      <c r="E29" s="24">
        <v>6007.1005999999998</v>
      </c>
      <c r="F29" s="24">
        <v>5857.2626000000009</v>
      </c>
      <c r="G29" s="24">
        <v>6000.8403999999991</v>
      </c>
      <c r="H29" s="24">
        <v>6040.2434999999996</v>
      </c>
      <c r="I29" s="24">
        <v>6076.3243999999995</v>
      </c>
      <c r="J29" s="24">
        <v>6063.2954999999993</v>
      </c>
      <c r="K29" s="24">
        <v>5971.3813</v>
      </c>
      <c r="L29" s="24">
        <v>5923.7518000000009</v>
      </c>
      <c r="M29" s="24">
        <v>6050.3343999999997</v>
      </c>
      <c r="N29" s="24">
        <v>6100.416000000002</v>
      </c>
      <c r="O29" s="24">
        <v>6148.9494999999997</v>
      </c>
      <c r="P29" s="24">
        <v>6172.3630999999996</v>
      </c>
      <c r="Q29" s="24">
        <v>6045.3962999999994</v>
      </c>
      <c r="R29" s="24">
        <v>6226.3544999999995</v>
      </c>
      <c r="S29" s="24">
        <v>6276.8203000000003</v>
      </c>
      <c r="T29" s="24">
        <v>6337.0605999999998</v>
      </c>
      <c r="U29" s="24">
        <v>6407.5160999999989</v>
      </c>
      <c r="V29" s="24">
        <v>6405.5612000000001</v>
      </c>
    </row>
    <row r="30" spans="2:22" x14ac:dyDescent="0.25">
      <c r="B30" s="23" t="s">
        <v>23</v>
      </c>
      <c r="C30" s="24">
        <v>2020.4624000000013</v>
      </c>
      <c r="D30" s="24">
        <v>2038.7012000000022</v>
      </c>
      <c r="E30" s="24">
        <v>1727.6994000000022</v>
      </c>
      <c r="F30" s="24">
        <v>1871.6774000000005</v>
      </c>
      <c r="G30" s="24">
        <v>825.64960000000156</v>
      </c>
      <c r="H30" s="24">
        <v>776.14650000000074</v>
      </c>
      <c r="I30" s="24">
        <v>686.14560000000256</v>
      </c>
      <c r="J30" s="24">
        <v>606.51450000000114</v>
      </c>
      <c r="K30" s="24">
        <v>689.45870000000104</v>
      </c>
      <c r="L30" s="24">
        <v>715.96819999999934</v>
      </c>
      <c r="M30" s="24">
        <v>585.76560000000063</v>
      </c>
      <c r="N30" s="24">
        <v>-233.64600000000155</v>
      </c>
      <c r="O30" s="24">
        <v>-301.39949999999862</v>
      </c>
      <c r="P30" s="24">
        <v>-723.49309999999787</v>
      </c>
      <c r="Q30" s="24">
        <v>-614.49629999999797</v>
      </c>
      <c r="R30" s="24">
        <v>-806.1344999999983</v>
      </c>
      <c r="S30" s="24">
        <v>-1258.3503000000001</v>
      </c>
      <c r="T30" s="24">
        <v>-1321.9905999999992</v>
      </c>
      <c r="U30" s="24">
        <v>-1492.0660999999991</v>
      </c>
      <c r="V30" s="24">
        <v>-1873.8811999999998</v>
      </c>
    </row>
    <row r="31" spans="2:22" x14ac:dyDescent="0.25">
      <c r="B31" s="23" t="s">
        <v>24</v>
      </c>
      <c r="C31" s="27">
        <v>318</v>
      </c>
      <c r="D31" s="27">
        <v>318</v>
      </c>
      <c r="E31" s="27">
        <v>318</v>
      </c>
      <c r="F31" s="27">
        <v>318</v>
      </c>
      <c r="G31" s="27">
        <v>318</v>
      </c>
      <c r="H31" s="27">
        <v>318</v>
      </c>
      <c r="I31" s="27">
        <v>318</v>
      </c>
      <c r="J31" s="27">
        <v>318</v>
      </c>
      <c r="K31" s="27">
        <v>318</v>
      </c>
      <c r="L31" s="27">
        <v>318</v>
      </c>
      <c r="M31" s="27">
        <v>318</v>
      </c>
      <c r="N31" s="27">
        <v>318</v>
      </c>
      <c r="O31" s="27">
        <v>318</v>
      </c>
      <c r="P31" s="27">
        <v>318</v>
      </c>
      <c r="Q31" s="27">
        <v>318</v>
      </c>
      <c r="R31" s="27">
        <v>318</v>
      </c>
      <c r="S31" s="27">
        <v>318</v>
      </c>
      <c r="T31" s="27">
        <v>318</v>
      </c>
      <c r="U31" s="27">
        <v>318</v>
      </c>
      <c r="V31" s="27">
        <v>318</v>
      </c>
    </row>
    <row r="32" spans="2:22" x14ac:dyDescent="0.25">
      <c r="B32" s="23"/>
      <c r="C32" s="22"/>
      <c r="D32" s="22"/>
      <c r="E32" s="25"/>
      <c r="F32" s="25"/>
      <c r="G32" s="25"/>
      <c r="H32" s="25"/>
      <c r="I32" s="25"/>
      <c r="J32" s="22"/>
      <c r="K32" s="25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x14ac:dyDescent="0.25">
      <c r="B33" s="20" t="s">
        <v>25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2:22" x14ac:dyDescent="0.25">
      <c r="B34" s="21" t="s">
        <v>4</v>
      </c>
      <c r="C34" s="22">
        <v>2308.36</v>
      </c>
      <c r="D34" s="22">
        <v>2308.36</v>
      </c>
      <c r="E34" s="22">
        <v>2308.36</v>
      </c>
      <c r="F34" s="22">
        <v>2308.36</v>
      </c>
      <c r="G34" s="22">
        <v>2308.36</v>
      </c>
      <c r="H34" s="22">
        <v>2308.36</v>
      </c>
      <c r="I34" s="22">
        <v>2308.36</v>
      </c>
      <c r="J34" s="22">
        <v>2308.36</v>
      </c>
      <c r="K34" s="22">
        <v>2308.36</v>
      </c>
      <c r="L34" s="22">
        <v>2308.36</v>
      </c>
      <c r="M34" s="22">
        <v>2308.36</v>
      </c>
      <c r="N34" s="22">
        <v>2308.36</v>
      </c>
      <c r="O34" s="22">
        <v>1954.36</v>
      </c>
      <c r="P34" s="22">
        <v>1954.36</v>
      </c>
      <c r="Q34" s="22">
        <v>1954.36</v>
      </c>
      <c r="R34" s="22">
        <v>1954.36</v>
      </c>
      <c r="S34" s="22">
        <v>1595.06</v>
      </c>
      <c r="T34" s="22">
        <v>1595.06</v>
      </c>
      <c r="U34" s="22">
        <v>1595.06</v>
      </c>
      <c r="V34" s="22">
        <v>1595.06</v>
      </c>
    </row>
    <row r="35" spans="2:22" x14ac:dyDescent="0.25">
      <c r="B35" s="21" t="s">
        <v>5</v>
      </c>
      <c r="C35" s="22">
        <v>992.7</v>
      </c>
      <c r="D35" s="22">
        <v>914.79</v>
      </c>
      <c r="E35" s="22">
        <v>943.36</v>
      </c>
      <c r="F35" s="22">
        <v>937.48</v>
      </c>
      <c r="G35" s="22">
        <v>784.29</v>
      </c>
      <c r="H35" s="22">
        <v>781.94</v>
      </c>
      <c r="I35" s="22">
        <v>782.6</v>
      </c>
      <c r="J35" s="22">
        <v>779.06999999999994</v>
      </c>
      <c r="K35" s="22">
        <v>786.27</v>
      </c>
      <c r="L35" s="22">
        <v>785.83</v>
      </c>
      <c r="M35" s="22">
        <v>783.59</v>
      </c>
      <c r="N35" s="22">
        <v>783.59</v>
      </c>
      <c r="O35" s="22">
        <v>783.59</v>
      </c>
      <c r="P35" s="22">
        <v>783.59</v>
      </c>
      <c r="Q35" s="22">
        <v>783.59</v>
      </c>
      <c r="R35" s="22">
        <v>783.59</v>
      </c>
      <c r="S35" s="22">
        <v>783.59</v>
      </c>
      <c r="T35" s="22">
        <v>783.59</v>
      </c>
      <c r="U35" s="22">
        <v>783.59</v>
      </c>
      <c r="V35" s="22">
        <v>783.59</v>
      </c>
    </row>
    <row r="36" spans="2:22" x14ac:dyDescent="0.25">
      <c r="B36" s="21" t="s">
        <v>6</v>
      </c>
      <c r="C36" s="22">
        <v>92.82</v>
      </c>
      <c r="D36" s="22">
        <v>92.76</v>
      </c>
      <c r="E36" s="22">
        <v>92.679999999999993</v>
      </c>
      <c r="F36" s="22">
        <v>92.61999999999999</v>
      </c>
      <c r="G36" s="22">
        <v>92.539999999999992</v>
      </c>
      <c r="H36" s="22">
        <v>61.809999999999995</v>
      </c>
      <c r="I36" s="22">
        <v>61.75</v>
      </c>
      <c r="J36" s="22">
        <v>56.839999999999996</v>
      </c>
      <c r="K36" s="22">
        <v>56.22</v>
      </c>
      <c r="L36" s="22">
        <v>55.36</v>
      </c>
      <c r="M36" s="22">
        <v>53.489999999999995</v>
      </c>
      <c r="N36" s="22">
        <v>52.16</v>
      </c>
      <c r="O36" s="22">
        <v>51.149999999999991</v>
      </c>
      <c r="P36" s="22">
        <v>50.81</v>
      </c>
      <c r="Q36" s="22">
        <v>50.699999999999996</v>
      </c>
      <c r="R36" s="22">
        <v>50.68</v>
      </c>
      <c r="S36" s="22">
        <v>50.66</v>
      </c>
      <c r="T36" s="22">
        <v>50.64</v>
      </c>
      <c r="U36" s="22">
        <v>50.62</v>
      </c>
      <c r="V36" s="22">
        <v>50.599999999999994</v>
      </c>
    </row>
    <row r="37" spans="2:22" x14ac:dyDescent="0.25">
      <c r="B37" s="21" t="s">
        <v>7</v>
      </c>
      <c r="C37" s="22">
        <v>5.76</v>
      </c>
      <c r="D37" s="22">
        <v>1.45</v>
      </c>
      <c r="E37" s="22">
        <v>1.45</v>
      </c>
      <c r="F37" s="22">
        <v>1.45</v>
      </c>
      <c r="G37" s="22">
        <v>1.45</v>
      </c>
      <c r="H37" s="22">
        <v>1.45</v>
      </c>
      <c r="I37" s="22">
        <v>1.45</v>
      </c>
      <c r="J37" s="22">
        <v>1.45</v>
      </c>
      <c r="K37" s="22">
        <v>1.45</v>
      </c>
      <c r="L37" s="22">
        <v>1.45</v>
      </c>
      <c r="M37" s="22">
        <v>1.45</v>
      </c>
      <c r="N37" s="22">
        <v>1.45</v>
      </c>
      <c r="O37" s="22">
        <v>1.45</v>
      </c>
      <c r="P37" s="22">
        <v>1.45</v>
      </c>
      <c r="Q37" s="22">
        <v>1.45</v>
      </c>
      <c r="R37" s="22">
        <v>1.45</v>
      </c>
      <c r="S37" s="22">
        <v>1.45</v>
      </c>
      <c r="T37" s="22">
        <v>1.45</v>
      </c>
      <c r="U37" s="22">
        <v>1.45</v>
      </c>
      <c r="V37" s="22">
        <v>1.45</v>
      </c>
    </row>
    <row r="38" spans="2:22" x14ac:dyDescent="0.25">
      <c r="B38" s="21" t="s">
        <v>8</v>
      </c>
      <c r="C38" s="22">
        <v>200.48000000000002</v>
      </c>
      <c r="D38" s="22">
        <v>191.89000000000001</v>
      </c>
      <c r="E38" s="22">
        <v>195.02</v>
      </c>
      <c r="F38" s="22">
        <v>196.99000000000004</v>
      </c>
      <c r="G38" s="22">
        <v>190.11000000000004</v>
      </c>
      <c r="H38" s="22">
        <v>182.66000000000005</v>
      </c>
      <c r="I38" s="22">
        <v>176.60000000000005</v>
      </c>
      <c r="J38" s="22">
        <v>175.72000000000003</v>
      </c>
      <c r="K38" s="22">
        <v>174.9</v>
      </c>
      <c r="L38" s="22">
        <v>171.00000000000003</v>
      </c>
      <c r="M38" s="22">
        <v>144.01000000000002</v>
      </c>
      <c r="N38" s="22">
        <v>143.21000000000004</v>
      </c>
      <c r="O38" s="22">
        <v>133.65000000000003</v>
      </c>
      <c r="P38" s="22">
        <v>132.81000000000003</v>
      </c>
      <c r="Q38" s="22">
        <v>102.42</v>
      </c>
      <c r="R38" s="22">
        <v>97.59</v>
      </c>
      <c r="S38" s="22">
        <v>97.060000000000016</v>
      </c>
      <c r="T38" s="22">
        <v>96.52</v>
      </c>
      <c r="U38" s="22">
        <v>95.5</v>
      </c>
      <c r="V38" s="22">
        <v>11.22</v>
      </c>
    </row>
    <row r="39" spans="2:22" x14ac:dyDescent="0.25">
      <c r="B39" s="21" t="s">
        <v>9</v>
      </c>
      <c r="C39" s="22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</row>
    <row r="40" spans="2:22" x14ac:dyDescent="0.25">
      <c r="B40" s="21" t="s">
        <v>10</v>
      </c>
      <c r="C40" s="22">
        <v>-161.55000000000001</v>
      </c>
      <c r="D40" s="22">
        <v>-161.57</v>
      </c>
      <c r="E40" s="22">
        <v>-161.57</v>
      </c>
      <c r="F40" s="22">
        <v>-153.79</v>
      </c>
      <c r="G40" s="22">
        <v>-153.74</v>
      </c>
      <c r="H40" s="22">
        <v>-113.14999999999998</v>
      </c>
      <c r="I40" s="22">
        <v>-113.17999999999998</v>
      </c>
      <c r="J40" s="22">
        <v>-81.210000000000008</v>
      </c>
      <c r="K40" s="22">
        <v>-81.210000000000008</v>
      </c>
      <c r="L40" s="22">
        <v>-81.240000000000009</v>
      </c>
      <c r="M40" s="22">
        <v>-81.22</v>
      </c>
      <c r="N40" s="22">
        <v>-81.210000000000008</v>
      </c>
      <c r="O40" s="22">
        <v>-77.97</v>
      </c>
      <c r="P40" s="22">
        <v>-78.010000000000005</v>
      </c>
      <c r="Q40" s="22">
        <v>-77.989999999999995</v>
      </c>
      <c r="R40" s="22">
        <v>-77.98</v>
      </c>
      <c r="S40" s="22">
        <v>-77.97</v>
      </c>
      <c r="T40" s="22">
        <v>-77.989999999999995</v>
      </c>
      <c r="U40" s="22">
        <v>-78.02</v>
      </c>
      <c r="V40" s="22">
        <v>-78.02</v>
      </c>
    </row>
    <row r="41" spans="2:22" x14ac:dyDescent="0.25">
      <c r="B41" s="21" t="s">
        <v>11</v>
      </c>
      <c r="C41" s="22">
        <v>-2.2999999999999998</v>
      </c>
      <c r="D41" s="22">
        <v>-2.2999999999999998</v>
      </c>
      <c r="E41" s="22">
        <v>-2.2999999999999998</v>
      </c>
      <c r="F41" s="22">
        <v>-2.2999999999999998</v>
      </c>
      <c r="G41" s="22">
        <v>-2.2999999999999998</v>
      </c>
      <c r="H41" s="22">
        <v>-2.2999999999999998</v>
      </c>
      <c r="I41" s="22">
        <v>-2.2999999999999998</v>
      </c>
      <c r="J41" s="22">
        <v>-2.2999999999999998</v>
      </c>
      <c r="K41" s="22">
        <v>-2.2999999999999998</v>
      </c>
      <c r="L41" s="22">
        <v>-2.2999999999999998</v>
      </c>
      <c r="M41" s="22">
        <v>-2.2999999999999998</v>
      </c>
      <c r="N41" s="22">
        <v>-2.2999999999999998</v>
      </c>
      <c r="O41" s="22">
        <v>-2.2999999999999998</v>
      </c>
      <c r="P41" s="22">
        <v>-2.2999999999999998</v>
      </c>
      <c r="Q41" s="22">
        <v>-2.2999999999999998</v>
      </c>
      <c r="R41" s="22">
        <v>-2.2999999999999998</v>
      </c>
      <c r="S41" s="22">
        <v>-2.2999999999999998</v>
      </c>
      <c r="T41" s="22">
        <v>-2.2999999999999998</v>
      </c>
      <c r="U41" s="22">
        <v>-2.2999999999999998</v>
      </c>
      <c r="V41" s="22">
        <v>-2.2999999999999998</v>
      </c>
    </row>
    <row r="42" spans="2:22" x14ac:dyDescent="0.25">
      <c r="B42" s="23" t="s">
        <v>26</v>
      </c>
      <c r="C42" s="24">
        <v>3436.2700000000004</v>
      </c>
      <c r="D42" s="24">
        <v>3345.3799999999997</v>
      </c>
      <c r="E42" s="24">
        <v>3376.9999999999995</v>
      </c>
      <c r="F42" s="24">
        <v>3380.81</v>
      </c>
      <c r="G42" s="24">
        <v>3220.71</v>
      </c>
      <c r="H42" s="24">
        <v>3220.7699999999995</v>
      </c>
      <c r="I42" s="24">
        <v>3215.2799999999997</v>
      </c>
      <c r="J42" s="24">
        <v>3237.9300000000003</v>
      </c>
      <c r="K42" s="24">
        <v>3243.6899999999996</v>
      </c>
      <c r="L42" s="24">
        <v>3238.46</v>
      </c>
      <c r="M42" s="24">
        <v>3207.38</v>
      </c>
      <c r="N42" s="24">
        <v>3205.2599999999998</v>
      </c>
      <c r="O42" s="24">
        <v>2843.93</v>
      </c>
      <c r="P42" s="24">
        <v>2842.7099999999991</v>
      </c>
      <c r="Q42" s="24">
        <v>2812.2299999999996</v>
      </c>
      <c r="R42" s="24">
        <v>2807.3899999999994</v>
      </c>
      <c r="S42" s="24">
        <v>2447.5499999999997</v>
      </c>
      <c r="T42" s="24">
        <v>2446.9699999999998</v>
      </c>
      <c r="U42" s="24">
        <v>2445.8999999999996</v>
      </c>
      <c r="V42" s="24">
        <v>2361.5999999999995</v>
      </c>
    </row>
    <row r="43" spans="2:22" x14ac:dyDescent="0.25">
      <c r="B43" s="21"/>
      <c r="C43" s="22"/>
      <c r="D43" s="22"/>
      <c r="E43" s="25"/>
      <c r="F43" s="25"/>
      <c r="G43" s="25"/>
      <c r="H43" s="25"/>
      <c r="I43" s="25"/>
      <c r="J43" s="22"/>
      <c r="K43" s="25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2:22" x14ac:dyDescent="0.25">
      <c r="B44" s="23" t="s">
        <v>27</v>
      </c>
      <c r="C44" s="24">
        <v>3436.2700000000004</v>
      </c>
      <c r="D44" s="24">
        <v>3345.3799999999997</v>
      </c>
      <c r="E44" s="24">
        <v>3376.9999999999995</v>
      </c>
      <c r="F44" s="24">
        <v>3380.81</v>
      </c>
      <c r="G44" s="24">
        <v>3220.71</v>
      </c>
      <c r="H44" s="24">
        <v>3220.7699999999995</v>
      </c>
      <c r="I44" s="24">
        <v>3215.2799999999997</v>
      </c>
      <c r="J44" s="24">
        <v>3237.9300000000003</v>
      </c>
      <c r="K44" s="24">
        <v>3243.6899999999996</v>
      </c>
      <c r="L44" s="24">
        <v>3238.46</v>
      </c>
      <c r="M44" s="24">
        <v>3207.38</v>
      </c>
      <c r="N44" s="24">
        <v>3205.2599999999998</v>
      </c>
      <c r="O44" s="24">
        <v>2843.93</v>
      </c>
      <c r="P44" s="24">
        <v>2842.7099999999991</v>
      </c>
      <c r="Q44" s="24">
        <v>2812.2299999999996</v>
      </c>
      <c r="R44" s="24">
        <v>2807.3899999999994</v>
      </c>
      <c r="S44" s="24">
        <v>2447.5499999999997</v>
      </c>
      <c r="T44" s="24">
        <v>2446.9699999999998</v>
      </c>
      <c r="U44" s="24">
        <v>2445.8999999999996</v>
      </c>
      <c r="V44" s="24">
        <v>2361.5999999999995</v>
      </c>
    </row>
    <row r="45" spans="2:22" x14ac:dyDescent="0.25">
      <c r="B45" s="23"/>
      <c r="C45" s="22"/>
      <c r="D45" s="22"/>
      <c r="E45" s="25"/>
      <c r="F45" s="25"/>
      <c r="G45" s="25"/>
      <c r="H45" s="25"/>
      <c r="I45" s="25"/>
      <c r="J45" s="22"/>
      <c r="K45" s="25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2:22" x14ac:dyDescent="0.25">
      <c r="B46" s="21" t="s">
        <v>14</v>
      </c>
      <c r="C46" s="22">
        <v>3263.5247248410228</v>
      </c>
      <c r="D46" s="22">
        <v>3290.3509154932181</v>
      </c>
      <c r="E46" s="22">
        <v>3305.2579902160433</v>
      </c>
      <c r="F46" s="22">
        <v>3415.7617958481756</v>
      </c>
      <c r="G46" s="22">
        <v>3359.2170406680007</v>
      </c>
      <c r="H46" s="22">
        <v>3377.7279980799335</v>
      </c>
      <c r="I46" s="22">
        <v>3398.7359979165403</v>
      </c>
      <c r="J46" s="22">
        <v>3415.7481546523536</v>
      </c>
      <c r="K46" s="22">
        <v>3540.0251454496629</v>
      </c>
      <c r="L46" s="22">
        <v>3556.6418724497435</v>
      </c>
      <c r="M46" s="22">
        <v>3496.3365782576398</v>
      </c>
      <c r="N46" s="22">
        <v>3512.3192320341882</v>
      </c>
      <c r="O46" s="22">
        <v>3534.7010933660031</v>
      </c>
      <c r="P46" s="22">
        <v>3542.3948816043376</v>
      </c>
      <c r="Q46" s="22">
        <v>3675.7149677566726</v>
      </c>
      <c r="R46" s="22">
        <v>3601.6775919817028</v>
      </c>
      <c r="S46" s="22">
        <v>3622.4011101576543</v>
      </c>
      <c r="T46" s="22">
        <v>3642.2062734717006</v>
      </c>
      <c r="U46" s="22">
        <v>3661.1165455228688</v>
      </c>
      <c r="V46" s="22">
        <v>3646.8584620518768</v>
      </c>
    </row>
    <row r="47" spans="2:22" x14ac:dyDescent="0.25">
      <c r="B47" s="21" t="s">
        <v>15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2:22" x14ac:dyDescent="0.25">
      <c r="B48" s="26" t="s">
        <v>16</v>
      </c>
      <c r="C48" s="22">
        <v>-1.1247248410229247</v>
      </c>
      <c r="D48" s="22">
        <v>-1.5509154932181166</v>
      </c>
      <c r="E48" s="22">
        <v>-2.0579902160429584</v>
      </c>
      <c r="F48" s="22">
        <v>-2.5617958481750676</v>
      </c>
      <c r="G48" s="22">
        <v>-3.0170406680001243</v>
      </c>
      <c r="H48" s="22">
        <v>-3.427998079933499</v>
      </c>
      <c r="I48" s="22">
        <v>-3.8359979165406242</v>
      </c>
      <c r="J48" s="22">
        <v>-4.3481546523541494</v>
      </c>
      <c r="K48" s="22">
        <v>-4.9251454496629199</v>
      </c>
      <c r="L48" s="22">
        <v>-5.5418724497430389</v>
      </c>
      <c r="M48" s="22">
        <v>-6.23657825763995</v>
      </c>
      <c r="N48" s="22">
        <v>-7.0192320341880068</v>
      </c>
      <c r="O48" s="22">
        <v>-7.9010933660029057</v>
      </c>
      <c r="P48" s="22">
        <v>-8.8948816043377992</v>
      </c>
      <c r="Q48" s="22">
        <v>-10.014967756673103</v>
      </c>
      <c r="R48" s="22">
        <v>-11.27759198170277</v>
      </c>
      <c r="S48" s="22">
        <v>-12.701110157654711</v>
      </c>
      <c r="T48" s="22">
        <v>-14.306273471700399</v>
      </c>
      <c r="U48" s="22">
        <v>-16.116545522868854</v>
      </c>
      <c r="V48" s="22">
        <v>-18.158462051876473</v>
      </c>
    </row>
    <row r="49" spans="2:22" x14ac:dyDescent="0.25">
      <c r="B49" s="26" t="s">
        <v>17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</row>
    <row r="50" spans="2:22" x14ac:dyDescent="0.25">
      <c r="B50" s="26" t="s">
        <v>62</v>
      </c>
      <c r="C50" s="22">
        <v>-73.94</v>
      </c>
      <c r="D50" s="22">
        <v>-109.10000000000002</v>
      </c>
      <c r="E50" s="22">
        <v>-143.44000000000003</v>
      </c>
      <c r="F50" s="22">
        <v>-173.71</v>
      </c>
      <c r="G50" s="22">
        <v>-201.18</v>
      </c>
      <c r="H50" s="22">
        <v>-225.03</v>
      </c>
      <c r="I50" s="22">
        <v>-246.39</v>
      </c>
      <c r="J50" s="22">
        <v>-267.45</v>
      </c>
      <c r="K50" s="22">
        <v>-286.17999999999995</v>
      </c>
      <c r="L50" s="22">
        <v>-303.61</v>
      </c>
      <c r="M50" s="22">
        <v>-320.89999999999998</v>
      </c>
      <c r="N50" s="22">
        <v>-336.91</v>
      </c>
      <c r="O50" s="22">
        <v>-351.97</v>
      </c>
      <c r="P50" s="22">
        <v>-366.73999999999995</v>
      </c>
      <c r="Q50" s="22">
        <v>-381.08000000000004</v>
      </c>
      <c r="R50" s="22">
        <v>-395.11000000000013</v>
      </c>
      <c r="S50" s="22">
        <v>-407.90000000000003</v>
      </c>
      <c r="T50" s="22">
        <v>-420.08000000000004</v>
      </c>
      <c r="U50" s="22">
        <v>-432.66</v>
      </c>
      <c r="V50" s="22">
        <v>-444.81000000000006</v>
      </c>
    </row>
    <row r="51" spans="2:22" x14ac:dyDescent="0.25">
      <c r="B51" s="23" t="s">
        <v>28</v>
      </c>
      <c r="C51" s="24">
        <v>3188.46</v>
      </c>
      <c r="D51" s="24">
        <v>3179.7</v>
      </c>
      <c r="E51" s="24">
        <v>3159.76</v>
      </c>
      <c r="F51" s="24">
        <v>3239.4900000000002</v>
      </c>
      <c r="G51" s="24">
        <v>3155.0200000000009</v>
      </c>
      <c r="H51" s="24">
        <v>3149.27</v>
      </c>
      <c r="I51" s="24">
        <v>3148.5099999999998</v>
      </c>
      <c r="J51" s="24">
        <v>3143.95</v>
      </c>
      <c r="K51" s="24">
        <v>3248.92</v>
      </c>
      <c r="L51" s="24">
        <v>3247.4900000000002</v>
      </c>
      <c r="M51" s="24">
        <v>3169.2</v>
      </c>
      <c r="N51" s="24">
        <v>3168.3900000000003</v>
      </c>
      <c r="O51" s="24">
        <v>3174.83</v>
      </c>
      <c r="P51" s="24">
        <v>3166.7599999999998</v>
      </c>
      <c r="Q51" s="24">
        <v>3284.6199999999994</v>
      </c>
      <c r="R51" s="24">
        <v>3195.29</v>
      </c>
      <c r="S51" s="24">
        <v>3201.7999999999997</v>
      </c>
      <c r="T51" s="24">
        <v>3207.82</v>
      </c>
      <c r="U51" s="24">
        <v>3212.34</v>
      </c>
      <c r="V51" s="24">
        <v>3183.8900000000003</v>
      </c>
    </row>
    <row r="52" spans="2:22" x14ac:dyDescent="0.25">
      <c r="B52" s="23"/>
      <c r="C52" s="22"/>
      <c r="D52" s="22"/>
      <c r="E52" s="25"/>
      <c r="F52" s="25"/>
      <c r="G52" s="25"/>
      <c r="H52" s="25"/>
      <c r="I52" s="25"/>
      <c r="J52" s="22"/>
      <c r="K52" s="25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2:22" x14ac:dyDescent="0.25">
      <c r="B53" s="21" t="s">
        <v>20</v>
      </c>
      <c r="C53" s="22">
        <v>414.49979999999999</v>
      </c>
      <c r="D53" s="22">
        <v>413.36099999999999</v>
      </c>
      <c r="E53" s="22">
        <v>410.76880000000006</v>
      </c>
      <c r="F53" s="22">
        <v>421.13370000000003</v>
      </c>
      <c r="G53" s="22">
        <v>410.15260000000012</v>
      </c>
      <c r="H53" s="22">
        <v>409.4051</v>
      </c>
      <c r="I53" s="22">
        <v>409.30629999999996</v>
      </c>
      <c r="J53" s="22">
        <v>408.71350000000001</v>
      </c>
      <c r="K53" s="22">
        <v>422.3596</v>
      </c>
      <c r="L53" s="22">
        <v>422.17370000000005</v>
      </c>
      <c r="M53" s="22">
        <v>411.99599999999998</v>
      </c>
      <c r="N53" s="22">
        <v>411.89070000000004</v>
      </c>
      <c r="O53" s="22">
        <v>412.72789999999998</v>
      </c>
      <c r="P53" s="22">
        <v>411.67879999999997</v>
      </c>
      <c r="Q53" s="22">
        <v>427.00059999999996</v>
      </c>
      <c r="R53" s="22">
        <v>415.3877</v>
      </c>
      <c r="S53" s="22">
        <v>416.23399999999998</v>
      </c>
      <c r="T53" s="22">
        <v>417.01660000000004</v>
      </c>
      <c r="U53" s="22">
        <v>417.60420000000005</v>
      </c>
      <c r="V53" s="22">
        <v>413.90570000000008</v>
      </c>
    </row>
    <row r="54" spans="2:22" x14ac:dyDescent="0.25">
      <c r="B54" s="23" t="s">
        <v>29</v>
      </c>
      <c r="C54" s="24">
        <v>414.49979999999999</v>
      </c>
      <c r="D54" s="24">
        <v>413.36099999999999</v>
      </c>
      <c r="E54" s="24">
        <v>410.76880000000006</v>
      </c>
      <c r="F54" s="24">
        <v>421.13370000000003</v>
      </c>
      <c r="G54" s="24">
        <v>410.15260000000012</v>
      </c>
      <c r="H54" s="24">
        <v>409.4051</v>
      </c>
      <c r="I54" s="24">
        <v>409.30629999999996</v>
      </c>
      <c r="J54" s="24">
        <v>408.71350000000001</v>
      </c>
      <c r="K54" s="24">
        <v>422.3596</v>
      </c>
      <c r="L54" s="24">
        <v>422.17370000000005</v>
      </c>
      <c r="M54" s="24">
        <v>411.99599999999998</v>
      </c>
      <c r="N54" s="24">
        <v>411.89070000000004</v>
      </c>
      <c r="O54" s="24">
        <v>412.72789999999998</v>
      </c>
      <c r="P54" s="24">
        <v>411.67879999999997</v>
      </c>
      <c r="Q54" s="24">
        <v>427.00059999999996</v>
      </c>
      <c r="R54" s="24">
        <v>415.3877</v>
      </c>
      <c r="S54" s="24">
        <v>416.23399999999998</v>
      </c>
      <c r="T54" s="24">
        <v>417.01660000000004</v>
      </c>
      <c r="U54" s="24">
        <v>417.60420000000005</v>
      </c>
      <c r="V54" s="24">
        <v>413.90570000000008</v>
      </c>
    </row>
    <row r="55" spans="2:22" x14ac:dyDescent="0.25">
      <c r="B55" s="23"/>
      <c r="C55" s="22"/>
      <c r="D55" s="22"/>
      <c r="E55" s="25"/>
      <c r="F55" s="25"/>
      <c r="G55" s="25"/>
      <c r="H55" s="25"/>
      <c r="I55" s="25"/>
      <c r="J55" s="22"/>
      <c r="K55" s="25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2:22" x14ac:dyDescent="0.25">
      <c r="B56" s="23" t="s">
        <v>30</v>
      </c>
      <c r="C56" s="24">
        <v>3602.9598000000001</v>
      </c>
      <c r="D56" s="24">
        <v>3593.0609999999997</v>
      </c>
      <c r="E56" s="24">
        <v>3570.5288</v>
      </c>
      <c r="F56" s="24">
        <v>3660.6237000000001</v>
      </c>
      <c r="G56" s="24">
        <v>3565.1726000000008</v>
      </c>
      <c r="H56" s="24">
        <v>3558.6750999999999</v>
      </c>
      <c r="I56" s="24">
        <v>3557.8162999999995</v>
      </c>
      <c r="J56" s="24">
        <v>3552.6634999999997</v>
      </c>
      <c r="K56" s="24">
        <v>3671.2795999999998</v>
      </c>
      <c r="L56" s="24">
        <v>3669.6637000000001</v>
      </c>
      <c r="M56" s="24">
        <v>3581.1959999999999</v>
      </c>
      <c r="N56" s="24">
        <v>3580.2807000000003</v>
      </c>
      <c r="O56" s="24">
        <v>3587.5578999999998</v>
      </c>
      <c r="P56" s="24">
        <v>3578.4387999999999</v>
      </c>
      <c r="Q56" s="24">
        <v>3711.6205999999993</v>
      </c>
      <c r="R56" s="24">
        <v>3610.6777000000002</v>
      </c>
      <c r="S56" s="24">
        <v>3618.0339999999997</v>
      </c>
      <c r="T56" s="24">
        <v>3624.8366000000001</v>
      </c>
      <c r="U56" s="24">
        <v>3629.9442000000004</v>
      </c>
      <c r="V56" s="24">
        <v>3597.7957000000006</v>
      </c>
    </row>
    <row r="57" spans="2:22" x14ac:dyDescent="0.25">
      <c r="B57" s="23" t="s">
        <v>31</v>
      </c>
      <c r="C57" s="24">
        <v>-166.68979999999965</v>
      </c>
      <c r="D57" s="24">
        <v>-247.68100000000004</v>
      </c>
      <c r="E57" s="24">
        <v>-193.5288000000005</v>
      </c>
      <c r="F57" s="24">
        <v>-279.81370000000015</v>
      </c>
      <c r="G57" s="24">
        <v>-344.46260000000075</v>
      </c>
      <c r="H57" s="24">
        <v>-337.9051000000004</v>
      </c>
      <c r="I57" s="24">
        <v>-342.53629999999976</v>
      </c>
      <c r="J57" s="24">
        <v>-314.73349999999937</v>
      </c>
      <c r="K57" s="24">
        <v>-427.58960000000025</v>
      </c>
      <c r="L57" s="24">
        <v>-431.20370000000003</v>
      </c>
      <c r="M57" s="24">
        <v>-373.8159999999998</v>
      </c>
      <c r="N57" s="24">
        <v>-375.02070000000049</v>
      </c>
      <c r="O57" s="24">
        <v>-743.62789999999995</v>
      </c>
      <c r="P57" s="24">
        <v>-735.72880000000077</v>
      </c>
      <c r="Q57" s="24">
        <v>-899.39059999999972</v>
      </c>
      <c r="R57" s="24">
        <v>-803.28770000000077</v>
      </c>
      <c r="S57" s="24">
        <v>-1170.4839999999999</v>
      </c>
      <c r="T57" s="24">
        <v>-1177.8666000000003</v>
      </c>
      <c r="U57" s="24">
        <v>-1184.0442000000007</v>
      </c>
      <c r="V57" s="24">
        <v>-1236.1957000000011</v>
      </c>
    </row>
    <row r="58" spans="2:22" x14ac:dyDescent="0.25">
      <c r="B58" s="23" t="s">
        <v>24</v>
      </c>
      <c r="C58" s="27">
        <v>1351.5</v>
      </c>
      <c r="D58" s="27">
        <v>1351.5</v>
      </c>
      <c r="E58" s="27">
        <v>1351.5</v>
      </c>
      <c r="F58" s="27">
        <v>1351.5</v>
      </c>
      <c r="G58" s="27">
        <v>1351.5</v>
      </c>
      <c r="H58" s="27">
        <v>1351.5</v>
      </c>
      <c r="I58" s="27">
        <v>1351.5</v>
      </c>
      <c r="J58" s="27">
        <v>1351.5</v>
      </c>
      <c r="K58" s="27">
        <v>1351.5</v>
      </c>
      <c r="L58" s="27">
        <v>1351.5</v>
      </c>
      <c r="M58" s="27">
        <v>1351.5</v>
      </c>
      <c r="N58" s="27">
        <v>1351.5</v>
      </c>
      <c r="O58" s="27">
        <v>1351.5</v>
      </c>
      <c r="P58" s="27">
        <v>1351.5</v>
      </c>
      <c r="Q58" s="27">
        <v>1351.5</v>
      </c>
      <c r="R58" s="27">
        <v>1351.5</v>
      </c>
      <c r="S58" s="27">
        <v>1351.5</v>
      </c>
      <c r="T58" s="27">
        <v>1351.5</v>
      </c>
      <c r="U58" s="27">
        <v>1351.5</v>
      </c>
      <c r="V58" s="27">
        <v>1351.5</v>
      </c>
    </row>
    <row r="59" spans="2:22" x14ac:dyDescent="0.25">
      <c r="B59" s="28"/>
      <c r="C59" s="22"/>
      <c r="D59" s="22"/>
      <c r="E59" s="25"/>
      <c r="F59" s="25"/>
      <c r="G59" s="25"/>
      <c r="H59" s="25"/>
      <c r="I59" s="25"/>
      <c r="J59" s="22"/>
      <c r="K59" s="25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2:22" x14ac:dyDescent="0.25">
      <c r="B60" s="20" t="s">
        <v>32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1" spans="2:22" x14ac:dyDescent="0.25">
      <c r="B61" s="23" t="s">
        <v>33</v>
      </c>
      <c r="C61" s="22">
        <v>11417.390000000003</v>
      </c>
      <c r="D61" s="22">
        <v>11368.740000000002</v>
      </c>
      <c r="E61" s="22">
        <v>11111.800000000001</v>
      </c>
      <c r="F61" s="22">
        <v>11109.750000000002</v>
      </c>
      <c r="G61" s="22">
        <v>10047.200000000001</v>
      </c>
      <c r="H61" s="22">
        <v>10037.16</v>
      </c>
      <c r="I61" s="22">
        <v>9977.7500000000018</v>
      </c>
      <c r="J61" s="22">
        <v>9907.7400000000016</v>
      </c>
      <c r="K61" s="22">
        <v>9904.5300000000007</v>
      </c>
      <c r="L61" s="22">
        <v>9878.18</v>
      </c>
      <c r="M61" s="22">
        <v>9843.48</v>
      </c>
      <c r="N61" s="22">
        <v>9072.0300000000007</v>
      </c>
      <c r="O61" s="22">
        <v>8691.4800000000014</v>
      </c>
      <c r="P61" s="22">
        <v>8291.5800000000017</v>
      </c>
      <c r="Q61" s="22">
        <v>8243.130000000001</v>
      </c>
      <c r="R61" s="22">
        <v>8227.61</v>
      </c>
      <c r="S61" s="22">
        <v>7466.02</v>
      </c>
      <c r="T61" s="22">
        <v>7462.0400000000009</v>
      </c>
      <c r="U61" s="22">
        <v>7361.3499999999995</v>
      </c>
      <c r="V61" s="22">
        <v>6893.28</v>
      </c>
    </row>
    <row r="62" spans="2:22" x14ac:dyDescent="0.25">
      <c r="B62" s="23" t="s">
        <v>34</v>
      </c>
      <c r="C62" s="22">
        <v>8440.94</v>
      </c>
      <c r="D62" s="22">
        <v>8453.4199999999983</v>
      </c>
      <c r="E62" s="22">
        <v>8453.34</v>
      </c>
      <c r="F62" s="22">
        <v>8400.4700000000012</v>
      </c>
      <c r="G62" s="22">
        <v>8443.06</v>
      </c>
      <c r="H62" s="22">
        <v>8472.18</v>
      </c>
      <c r="I62" s="22">
        <v>8503.3499999999985</v>
      </c>
      <c r="J62" s="22">
        <v>8487.2599999999984</v>
      </c>
      <c r="K62" s="22">
        <v>8510.89</v>
      </c>
      <c r="L62" s="22">
        <v>8467.3100000000013</v>
      </c>
      <c r="M62" s="22">
        <v>8501.0400000000009</v>
      </c>
      <c r="N62" s="22">
        <v>8544.5500000000029</v>
      </c>
      <c r="O62" s="22">
        <v>8593.9399999999987</v>
      </c>
      <c r="P62" s="22">
        <v>8606.59</v>
      </c>
      <c r="Q62" s="22">
        <v>8612.0899999999983</v>
      </c>
      <c r="R62" s="22">
        <v>8682.9</v>
      </c>
      <c r="S62" s="22">
        <v>8734.07</v>
      </c>
      <c r="T62" s="22">
        <v>8793.4</v>
      </c>
      <c r="U62" s="22">
        <v>8860.27</v>
      </c>
      <c r="V62" s="22">
        <v>8830.09</v>
      </c>
    </row>
    <row r="63" spans="2:22" x14ac:dyDescent="0.25">
      <c r="B63" s="23" t="s">
        <v>35</v>
      </c>
      <c r="C63" s="22">
        <v>1122.6774</v>
      </c>
      <c r="D63" s="22">
        <v>1124.2997999999998</v>
      </c>
      <c r="E63" s="22">
        <v>1124.2894000000001</v>
      </c>
      <c r="F63" s="22">
        <v>1117.4163000000001</v>
      </c>
      <c r="G63" s="22">
        <v>1122.953</v>
      </c>
      <c r="H63" s="22">
        <v>1126.7385999999999</v>
      </c>
      <c r="I63" s="22">
        <v>1130.7907</v>
      </c>
      <c r="J63" s="22">
        <v>1128.6990000000001</v>
      </c>
      <c r="K63" s="22">
        <v>1131.7709</v>
      </c>
      <c r="L63" s="22">
        <v>1126.1055000000001</v>
      </c>
      <c r="M63" s="22">
        <v>1130.4904000000001</v>
      </c>
      <c r="N63" s="22">
        <v>1136.1467000000002</v>
      </c>
      <c r="O63" s="22">
        <v>1142.5673999999999</v>
      </c>
      <c r="P63" s="22">
        <v>1144.2119</v>
      </c>
      <c r="Q63" s="22">
        <v>1144.9268999999999</v>
      </c>
      <c r="R63" s="22">
        <v>1154.1322</v>
      </c>
      <c r="S63" s="22">
        <v>1160.7843</v>
      </c>
      <c r="T63" s="22">
        <v>1168.4972</v>
      </c>
      <c r="U63" s="22">
        <v>1177.1903</v>
      </c>
      <c r="V63" s="22">
        <v>1173.2669000000001</v>
      </c>
    </row>
    <row r="64" spans="2:22" x14ac:dyDescent="0.25">
      <c r="B64" s="23" t="s">
        <v>36</v>
      </c>
      <c r="C64" s="22">
        <v>9563.617400000001</v>
      </c>
      <c r="D64" s="22">
        <v>9577.7197999999989</v>
      </c>
      <c r="E64" s="22">
        <v>9577.6293999999998</v>
      </c>
      <c r="F64" s="22">
        <v>9517.8863000000019</v>
      </c>
      <c r="G64" s="22">
        <v>9566.012999999999</v>
      </c>
      <c r="H64" s="22">
        <v>9598.9186000000009</v>
      </c>
      <c r="I64" s="22">
        <v>9634.1406999999981</v>
      </c>
      <c r="J64" s="22">
        <v>9615.9589999999989</v>
      </c>
      <c r="K64" s="22">
        <v>9642.6608999999989</v>
      </c>
      <c r="L64" s="22">
        <v>9593.415500000001</v>
      </c>
      <c r="M64" s="22">
        <v>9631.5304000000015</v>
      </c>
      <c r="N64" s="22">
        <v>9680.6967000000041</v>
      </c>
      <c r="O64" s="22">
        <v>9736.5073999999986</v>
      </c>
      <c r="P64" s="22">
        <v>9750.8019000000004</v>
      </c>
      <c r="Q64" s="22">
        <v>9757.0168999999987</v>
      </c>
      <c r="R64" s="22">
        <v>9837.0321999999996</v>
      </c>
      <c r="S64" s="22">
        <v>9894.8542999999991</v>
      </c>
      <c r="T64" s="22">
        <v>9961.8971999999994</v>
      </c>
      <c r="U64" s="22">
        <v>10037.460300000001</v>
      </c>
      <c r="V64" s="22">
        <v>10003.356900000001</v>
      </c>
    </row>
    <row r="65" spans="2:22" x14ac:dyDescent="0.25">
      <c r="B65" s="23" t="s">
        <v>37</v>
      </c>
      <c r="C65" s="22">
        <v>1853.7726000000021</v>
      </c>
      <c r="D65" s="22">
        <v>1791.0202000000027</v>
      </c>
      <c r="E65" s="22">
        <v>1534.1706000000013</v>
      </c>
      <c r="F65" s="22">
        <v>1591.8636999999999</v>
      </c>
      <c r="G65" s="22">
        <v>481.18700000000172</v>
      </c>
      <c r="H65" s="22">
        <v>438.24139999999898</v>
      </c>
      <c r="I65" s="22">
        <v>343.60930000000371</v>
      </c>
      <c r="J65" s="22">
        <v>291.78100000000268</v>
      </c>
      <c r="K65" s="22">
        <v>261.86910000000171</v>
      </c>
      <c r="L65" s="22">
        <v>284.76449999999932</v>
      </c>
      <c r="M65" s="22">
        <v>211.9495999999981</v>
      </c>
      <c r="N65" s="22">
        <v>-608.6667000000034</v>
      </c>
      <c r="O65" s="22">
        <v>-1045.0273999999972</v>
      </c>
      <c r="P65" s="22">
        <v>-1459.2218999999986</v>
      </c>
      <c r="Q65" s="22">
        <v>-1513.8868999999977</v>
      </c>
      <c r="R65" s="22">
        <v>-1609.4221999999991</v>
      </c>
      <c r="S65" s="22">
        <v>-2428.8342999999986</v>
      </c>
      <c r="T65" s="22">
        <v>-2499.8571999999986</v>
      </c>
      <c r="U65" s="22">
        <v>-2676.1103000000012</v>
      </c>
      <c r="V65" s="22">
        <v>-3110.0769000000009</v>
      </c>
    </row>
    <row r="66" spans="2:22" x14ac:dyDescent="0.25">
      <c r="B66" s="29" t="s">
        <v>24</v>
      </c>
      <c r="C66" s="27">
        <v>1669.5</v>
      </c>
      <c r="D66" s="27">
        <v>1669.5</v>
      </c>
      <c r="E66" s="27">
        <v>1669.5</v>
      </c>
      <c r="F66" s="27">
        <v>1669.5</v>
      </c>
      <c r="G66" s="27">
        <v>1669.5</v>
      </c>
      <c r="H66" s="27">
        <v>1669.5</v>
      </c>
      <c r="I66" s="27">
        <v>1669.5</v>
      </c>
      <c r="J66" s="27">
        <v>1669.5</v>
      </c>
      <c r="K66" s="27">
        <v>1669.5</v>
      </c>
      <c r="L66" s="27">
        <v>1669.5</v>
      </c>
      <c r="M66" s="27">
        <v>1669.5</v>
      </c>
      <c r="N66" s="27">
        <v>1669.5</v>
      </c>
      <c r="O66" s="27">
        <v>1669.5</v>
      </c>
      <c r="P66" s="27">
        <v>1669.5</v>
      </c>
      <c r="Q66" s="27">
        <v>1669.5</v>
      </c>
      <c r="R66" s="27">
        <v>1669.5</v>
      </c>
      <c r="S66" s="27">
        <v>1669.5</v>
      </c>
      <c r="T66" s="27">
        <v>1669.5</v>
      </c>
      <c r="U66" s="27">
        <v>1669.5</v>
      </c>
      <c r="V66" s="27">
        <v>1669.5</v>
      </c>
    </row>
    <row r="67" spans="2:22" x14ac:dyDescent="0.25">
      <c r="B67" s="30" t="s">
        <v>38</v>
      </c>
      <c r="C67" s="22">
        <v>3523.2726000000021</v>
      </c>
      <c r="D67" s="22">
        <v>3460.5202000000027</v>
      </c>
      <c r="E67" s="22">
        <v>3203.6706000000013</v>
      </c>
      <c r="F67" s="22">
        <v>3261.3636999999999</v>
      </c>
      <c r="G67" s="22">
        <v>2150.6870000000017</v>
      </c>
      <c r="H67" s="22">
        <v>2107.741399999999</v>
      </c>
      <c r="I67" s="22">
        <v>2013.1093000000037</v>
      </c>
      <c r="J67" s="22">
        <v>1961.2810000000027</v>
      </c>
      <c r="K67" s="22">
        <v>1931.3691000000017</v>
      </c>
      <c r="L67" s="22">
        <v>1954.2644999999993</v>
      </c>
      <c r="M67" s="22">
        <v>1881.4495999999981</v>
      </c>
      <c r="N67" s="22">
        <v>1060.8332999999966</v>
      </c>
      <c r="O67" s="22">
        <v>624.47260000000279</v>
      </c>
      <c r="P67" s="22">
        <v>210.27810000000136</v>
      </c>
      <c r="Q67" s="22">
        <v>155.61310000000231</v>
      </c>
      <c r="R67" s="22">
        <v>60.077800000000934</v>
      </c>
      <c r="S67" s="22">
        <v>-759.33429999999862</v>
      </c>
      <c r="T67" s="22">
        <v>-830.35719999999856</v>
      </c>
      <c r="U67" s="22">
        <v>-1006.6103000000012</v>
      </c>
      <c r="V67" s="22">
        <v>-1440.5769000000009</v>
      </c>
    </row>
    <row r="68" spans="2:22" x14ac:dyDescent="0.25">
      <c r="B68" s="23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</row>
    <row r="69" spans="2:22" x14ac:dyDescent="0.25">
      <c r="B69" s="32" t="s">
        <v>39</v>
      </c>
      <c r="C69" s="24">
        <v>2017</v>
      </c>
      <c r="D69" s="24">
        <v>2018</v>
      </c>
      <c r="E69" s="24">
        <v>2019</v>
      </c>
      <c r="F69" s="24">
        <v>2020</v>
      </c>
      <c r="G69" s="24">
        <v>2021</v>
      </c>
      <c r="H69" s="24">
        <v>2022</v>
      </c>
      <c r="I69" s="24">
        <v>2023</v>
      </c>
      <c r="J69" s="24">
        <v>2024</v>
      </c>
      <c r="K69" s="24">
        <v>2025</v>
      </c>
      <c r="L69" s="24">
        <v>2026</v>
      </c>
      <c r="M69" s="24">
        <v>2027</v>
      </c>
      <c r="N69" s="24">
        <v>2028</v>
      </c>
      <c r="O69" s="24">
        <v>2029</v>
      </c>
      <c r="P69" s="24">
        <v>2030</v>
      </c>
      <c r="Q69" s="24">
        <v>2031</v>
      </c>
      <c r="R69" s="24">
        <v>2032</v>
      </c>
      <c r="S69" s="24">
        <v>2033</v>
      </c>
      <c r="T69" s="24">
        <v>2034</v>
      </c>
      <c r="U69" s="24">
        <v>2035</v>
      </c>
      <c r="V69" s="24">
        <v>2036</v>
      </c>
    </row>
    <row r="70" spans="2:22" x14ac:dyDescent="0.25">
      <c r="B70" s="21" t="s">
        <v>4</v>
      </c>
      <c r="C70" s="22">
        <v>8821.880000000001</v>
      </c>
      <c r="D70" s="22">
        <v>8821.880000000001</v>
      </c>
      <c r="E70" s="22">
        <v>8541.880000000001</v>
      </c>
      <c r="F70" s="22">
        <v>8541.880000000001</v>
      </c>
      <c r="G70" s="22">
        <v>8154.880000000001</v>
      </c>
      <c r="H70" s="22">
        <v>8154.880000000001</v>
      </c>
      <c r="I70" s="22">
        <v>8154.880000000001</v>
      </c>
      <c r="J70" s="22">
        <v>8154.880000000001</v>
      </c>
      <c r="K70" s="22">
        <v>8151.0800000000017</v>
      </c>
      <c r="L70" s="22">
        <v>8061.7100000000009</v>
      </c>
      <c r="M70" s="22">
        <v>8061.7100000000009</v>
      </c>
      <c r="N70" s="22">
        <v>7299.7100000000009</v>
      </c>
      <c r="O70" s="22">
        <v>6945.71</v>
      </c>
      <c r="P70" s="22">
        <v>6588.7100000000009</v>
      </c>
      <c r="Q70" s="22">
        <v>6510.93</v>
      </c>
      <c r="R70" s="22">
        <v>6510.93</v>
      </c>
      <c r="S70" s="22">
        <v>5794.83</v>
      </c>
      <c r="T70" s="22">
        <v>5794.83</v>
      </c>
      <c r="U70" s="22">
        <v>5713.2899999999991</v>
      </c>
      <c r="V70" s="22">
        <v>5713.2899999999991</v>
      </c>
    </row>
    <row r="71" spans="2:22" x14ac:dyDescent="0.25">
      <c r="B71" s="21" t="s">
        <v>5</v>
      </c>
      <c r="C71" s="22">
        <v>1064.04</v>
      </c>
      <c r="D71" s="22">
        <v>987.06</v>
      </c>
      <c r="E71" s="22">
        <v>1015.63</v>
      </c>
      <c r="F71" s="22">
        <v>1009.75</v>
      </c>
      <c r="G71" s="22">
        <v>856.56</v>
      </c>
      <c r="H71" s="22">
        <v>854.21</v>
      </c>
      <c r="I71" s="22">
        <v>854.87</v>
      </c>
      <c r="J71" s="22">
        <v>851.33999999999992</v>
      </c>
      <c r="K71" s="22">
        <v>858.54</v>
      </c>
      <c r="L71" s="22">
        <v>858.1</v>
      </c>
      <c r="M71" s="22">
        <v>855.86</v>
      </c>
      <c r="N71" s="22">
        <v>855.86</v>
      </c>
      <c r="O71" s="22">
        <v>855.86</v>
      </c>
      <c r="P71" s="22">
        <v>855.86</v>
      </c>
      <c r="Q71" s="22">
        <v>855.86</v>
      </c>
      <c r="R71" s="22">
        <v>855.86</v>
      </c>
      <c r="S71" s="22">
        <v>855.86</v>
      </c>
      <c r="T71" s="22">
        <v>855.86</v>
      </c>
      <c r="U71" s="22">
        <v>855.86</v>
      </c>
      <c r="V71" s="22">
        <v>855.86</v>
      </c>
    </row>
    <row r="72" spans="2:22" x14ac:dyDescent="0.25">
      <c r="B72" s="21" t="s">
        <v>9</v>
      </c>
      <c r="C72" s="22">
        <v>21.2</v>
      </c>
      <c r="D72" s="22">
        <v>21.2</v>
      </c>
      <c r="E72" s="22">
        <v>21.2</v>
      </c>
      <c r="F72" s="22">
        <v>21.2</v>
      </c>
      <c r="G72" s="22">
        <v>21.2</v>
      </c>
      <c r="H72" s="22">
        <v>21.2</v>
      </c>
      <c r="I72" s="22">
        <v>21.2</v>
      </c>
      <c r="J72" s="22">
        <v>21.2</v>
      </c>
      <c r="K72" s="22">
        <v>21.2</v>
      </c>
      <c r="L72" s="22">
        <v>21.2</v>
      </c>
      <c r="M72" s="22">
        <v>21.2</v>
      </c>
      <c r="N72" s="22">
        <v>21.2</v>
      </c>
      <c r="O72" s="22">
        <v>21.2</v>
      </c>
      <c r="P72" s="22">
        <v>21.2</v>
      </c>
      <c r="Q72" s="22">
        <v>21.2</v>
      </c>
      <c r="R72" s="22">
        <v>21.2</v>
      </c>
      <c r="S72" s="22">
        <v>21.2</v>
      </c>
      <c r="T72" s="22">
        <v>21.2</v>
      </c>
      <c r="U72" s="22">
        <v>21.2</v>
      </c>
      <c r="V72" s="22">
        <v>21.2</v>
      </c>
    </row>
    <row r="73" spans="2:22" x14ac:dyDescent="0.25">
      <c r="B73" s="21" t="s">
        <v>6</v>
      </c>
      <c r="C73" s="22">
        <v>294.25</v>
      </c>
      <c r="D73" s="22">
        <v>294.18000000000006</v>
      </c>
      <c r="E73" s="22">
        <v>294.10000000000002</v>
      </c>
      <c r="F73" s="22">
        <v>291.38000000000005</v>
      </c>
      <c r="G73" s="22">
        <v>283.54999999999995</v>
      </c>
      <c r="H73" s="22">
        <v>252.82</v>
      </c>
      <c r="I73" s="22">
        <v>252.75</v>
      </c>
      <c r="J73" s="22">
        <v>247.84</v>
      </c>
      <c r="K73" s="22">
        <v>247.21</v>
      </c>
      <c r="L73" s="22">
        <v>236.16000000000003</v>
      </c>
      <c r="M73" s="22">
        <v>234.28000000000003</v>
      </c>
      <c r="N73" s="22">
        <v>232.94000000000003</v>
      </c>
      <c r="O73" s="22">
        <v>216.29000000000002</v>
      </c>
      <c r="P73" s="22">
        <v>177.86</v>
      </c>
      <c r="Q73" s="22">
        <v>177.75</v>
      </c>
      <c r="R73" s="22">
        <v>177.72</v>
      </c>
      <c r="S73" s="22">
        <v>177.7</v>
      </c>
      <c r="T73" s="22">
        <v>177.67000000000002</v>
      </c>
      <c r="U73" s="22">
        <v>177.65</v>
      </c>
      <c r="V73" s="22">
        <v>177.62</v>
      </c>
    </row>
    <row r="74" spans="2:22" x14ac:dyDescent="0.25">
      <c r="B74" s="21" t="s">
        <v>7</v>
      </c>
      <c r="C74" s="22">
        <v>739.82</v>
      </c>
      <c r="D74" s="22">
        <v>735.5100000000001</v>
      </c>
      <c r="E74" s="22">
        <v>735.5100000000001</v>
      </c>
      <c r="F74" s="22">
        <v>735.5100000000001</v>
      </c>
      <c r="G74" s="22">
        <v>236.04</v>
      </c>
      <c r="H74" s="22">
        <v>236.04</v>
      </c>
      <c r="I74" s="22">
        <v>236.04</v>
      </c>
      <c r="J74" s="22">
        <v>122.82000000000001</v>
      </c>
      <c r="K74" s="22">
        <v>122.82000000000001</v>
      </c>
      <c r="L74" s="22">
        <v>122.82000000000001</v>
      </c>
      <c r="M74" s="22">
        <v>122.82000000000001</v>
      </c>
      <c r="N74" s="22">
        <v>122.82000000000001</v>
      </c>
      <c r="O74" s="22">
        <v>122.82000000000001</v>
      </c>
      <c r="P74" s="22">
        <v>122.82000000000001</v>
      </c>
      <c r="Q74" s="22">
        <v>122.82000000000001</v>
      </c>
      <c r="R74" s="22">
        <v>122.82000000000001</v>
      </c>
      <c r="S74" s="22">
        <v>122.82000000000001</v>
      </c>
      <c r="T74" s="22">
        <v>122.82000000000001</v>
      </c>
      <c r="U74" s="22">
        <v>122.82000000000001</v>
      </c>
      <c r="V74" s="22">
        <v>122.82000000000001</v>
      </c>
    </row>
    <row r="75" spans="2:22" x14ac:dyDescent="0.25">
      <c r="B75" s="21" t="s">
        <v>10</v>
      </c>
      <c r="C75" s="22">
        <v>-331.57</v>
      </c>
      <c r="D75" s="22">
        <v>-331.59</v>
      </c>
      <c r="E75" s="22">
        <v>-331.59</v>
      </c>
      <c r="F75" s="22">
        <v>-323.80999999999995</v>
      </c>
      <c r="G75" s="22">
        <v>-323.76</v>
      </c>
      <c r="H75" s="22">
        <v>-283.16999999999996</v>
      </c>
      <c r="I75" s="22">
        <v>-283.19999999999993</v>
      </c>
      <c r="J75" s="22">
        <v>-226.81</v>
      </c>
      <c r="K75" s="22">
        <v>-226.81</v>
      </c>
      <c r="L75" s="22">
        <v>-144.54000000000002</v>
      </c>
      <c r="M75" s="22">
        <v>-144.52000000000001</v>
      </c>
      <c r="N75" s="22">
        <v>-144.51000000000002</v>
      </c>
      <c r="O75" s="22">
        <v>-141.27000000000001</v>
      </c>
      <c r="P75" s="22">
        <v>-141.31</v>
      </c>
      <c r="Q75" s="22">
        <v>-77.989999999999995</v>
      </c>
      <c r="R75" s="22">
        <v>-77.98</v>
      </c>
      <c r="S75" s="22">
        <v>-77.97</v>
      </c>
      <c r="T75" s="22">
        <v>-77.989999999999995</v>
      </c>
      <c r="U75" s="22">
        <v>-78.02</v>
      </c>
      <c r="V75" s="22">
        <v>-78.02</v>
      </c>
    </row>
    <row r="76" spans="2:22" x14ac:dyDescent="0.25">
      <c r="B76" s="21" t="s">
        <v>11</v>
      </c>
      <c r="C76" s="22">
        <v>-39.499999999999993</v>
      </c>
      <c r="D76" s="22">
        <v>-39.499999999999993</v>
      </c>
      <c r="E76" s="22">
        <v>-39.499999999999993</v>
      </c>
      <c r="F76" s="22">
        <v>-39.499999999999993</v>
      </c>
      <c r="G76" s="22">
        <v>-39.499999999999993</v>
      </c>
      <c r="H76" s="22">
        <v>-39.499999999999993</v>
      </c>
      <c r="I76" s="22">
        <v>-39.499999999999993</v>
      </c>
      <c r="J76" s="22">
        <v>-39.499999999999993</v>
      </c>
      <c r="K76" s="22">
        <v>-39.499999999999993</v>
      </c>
      <c r="L76" s="22">
        <v>-39.499999999999993</v>
      </c>
      <c r="M76" s="22">
        <v>-39.499999999999993</v>
      </c>
      <c r="N76" s="22">
        <v>-39.499999999999993</v>
      </c>
      <c r="O76" s="22">
        <v>-39.499999999999993</v>
      </c>
      <c r="P76" s="22">
        <v>-39.499999999999993</v>
      </c>
      <c r="Q76" s="22">
        <v>-39.499999999999993</v>
      </c>
      <c r="R76" s="22">
        <v>-39.499999999999993</v>
      </c>
      <c r="S76" s="22">
        <v>-39.499999999999993</v>
      </c>
      <c r="T76" s="22">
        <v>-39.499999999999993</v>
      </c>
      <c r="U76" s="22">
        <v>-39.499999999999993</v>
      </c>
      <c r="V76" s="22">
        <v>-39.499999999999993</v>
      </c>
    </row>
    <row r="77" spans="2:22" x14ac:dyDescent="0.25">
      <c r="B77" s="21" t="s">
        <v>8</v>
      </c>
      <c r="C77" s="22">
        <v>847.2700000000001</v>
      </c>
      <c r="D77" s="22">
        <v>880</v>
      </c>
      <c r="E77" s="22">
        <v>874.57</v>
      </c>
      <c r="F77" s="22">
        <v>873.34000000000015</v>
      </c>
      <c r="G77" s="22">
        <v>858.2299999999999</v>
      </c>
      <c r="H77" s="22">
        <v>840.68</v>
      </c>
      <c r="I77" s="22">
        <v>780.71000000000015</v>
      </c>
      <c r="J77" s="22">
        <v>775.96999999999991</v>
      </c>
      <c r="K77" s="22">
        <v>769.9899999999999</v>
      </c>
      <c r="L77" s="22">
        <v>762.2299999999999</v>
      </c>
      <c r="M77" s="22">
        <v>731.63</v>
      </c>
      <c r="N77" s="22">
        <v>723.51</v>
      </c>
      <c r="O77" s="22">
        <v>710.37000000000012</v>
      </c>
      <c r="P77" s="22">
        <v>705.93999999999994</v>
      </c>
      <c r="Q77" s="22">
        <v>672.06</v>
      </c>
      <c r="R77" s="22">
        <v>656.56</v>
      </c>
      <c r="S77" s="22">
        <v>611.07999999999993</v>
      </c>
      <c r="T77" s="22">
        <v>607.14999999999986</v>
      </c>
      <c r="U77" s="22">
        <v>588.04999999999995</v>
      </c>
      <c r="V77" s="22">
        <v>120.01</v>
      </c>
    </row>
    <row r="78" spans="2:22" x14ac:dyDescent="0.25">
      <c r="B78" s="23" t="s">
        <v>40</v>
      </c>
      <c r="C78" s="24">
        <v>11417.390000000003</v>
      </c>
      <c r="D78" s="24">
        <v>11368.740000000002</v>
      </c>
      <c r="E78" s="24">
        <v>11111.800000000001</v>
      </c>
      <c r="F78" s="24">
        <v>11109.750000000002</v>
      </c>
      <c r="G78" s="24">
        <v>10047.200000000001</v>
      </c>
      <c r="H78" s="24">
        <v>10037.160000000002</v>
      </c>
      <c r="I78" s="24">
        <v>9977.7500000000036</v>
      </c>
      <c r="J78" s="24">
        <v>9907.7400000000016</v>
      </c>
      <c r="K78" s="24">
        <v>9904.5300000000025</v>
      </c>
      <c r="L78" s="24">
        <v>9878.18</v>
      </c>
      <c r="M78" s="24">
        <v>9843.4800000000014</v>
      </c>
      <c r="N78" s="24">
        <v>9072.0300000000007</v>
      </c>
      <c r="O78" s="24">
        <v>8691.48</v>
      </c>
      <c r="P78" s="24">
        <v>8291.58</v>
      </c>
      <c r="Q78" s="24">
        <v>8243.1299999999992</v>
      </c>
      <c r="R78" s="24">
        <v>8227.61</v>
      </c>
      <c r="S78" s="24">
        <v>7466.0199999999986</v>
      </c>
      <c r="T78" s="24">
        <v>7462.0399999999991</v>
      </c>
      <c r="U78" s="24">
        <v>7361.3499999999976</v>
      </c>
      <c r="V78" s="24">
        <v>6893.2799999999979</v>
      </c>
    </row>
    <row r="79" spans="2:22" x14ac:dyDescent="0.25">
      <c r="B79" s="21"/>
      <c r="C79" s="22"/>
      <c r="D79" s="22"/>
      <c r="E79" s="25"/>
      <c r="F79" s="25"/>
      <c r="G79" s="25"/>
      <c r="H79" s="25"/>
      <c r="I79" s="25"/>
      <c r="J79" s="22"/>
      <c r="K79" s="25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</row>
    <row r="80" spans="2:22" x14ac:dyDescent="0.25">
      <c r="B80" s="23" t="s">
        <v>33</v>
      </c>
      <c r="C80" s="24">
        <v>11417.390000000003</v>
      </c>
      <c r="D80" s="24">
        <v>11368.740000000002</v>
      </c>
      <c r="E80" s="24">
        <v>11111.800000000001</v>
      </c>
      <c r="F80" s="24">
        <v>11109.750000000002</v>
      </c>
      <c r="G80" s="24">
        <v>10047.200000000001</v>
      </c>
      <c r="H80" s="24">
        <v>10037.160000000002</v>
      </c>
      <c r="I80" s="24">
        <v>9977.7500000000036</v>
      </c>
      <c r="J80" s="24">
        <v>9907.7400000000016</v>
      </c>
      <c r="K80" s="24">
        <v>9904.5300000000025</v>
      </c>
      <c r="L80" s="24">
        <v>9878.18</v>
      </c>
      <c r="M80" s="24">
        <v>9843.4800000000014</v>
      </c>
      <c r="N80" s="24">
        <v>9072.0300000000007</v>
      </c>
      <c r="O80" s="24">
        <v>8691.48</v>
      </c>
      <c r="P80" s="24">
        <v>8291.58</v>
      </c>
      <c r="Q80" s="24">
        <v>8243.1299999999992</v>
      </c>
      <c r="R80" s="24">
        <v>8227.61</v>
      </c>
      <c r="S80" s="24">
        <v>7466.0199999999986</v>
      </c>
      <c r="T80" s="24">
        <v>7462.0399999999991</v>
      </c>
      <c r="U80" s="24">
        <v>7361.3499999999976</v>
      </c>
      <c r="V80" s="24">
        <v>6893.2799999999979</v>
      </c>
    </row>
    <row r="81" spans="2:22" x14ac:dyDescent="0.25">
      <c r="B81" s="23"/>
      <c r="C81" s="22"/>
      <c r="D81" s="22"/>
      <c r="E81" s="25"/>
      <c r="F81" s="25"/>
      <c r="G81" s="25"/>
      <c r="H81" s="25"/>
      <c r="I81" s="25"/>
      <c r="J81" s="22"/>
      <c r="K81" s="25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</row>
    <row r="82" spans="2:22" x14ac:dyDescent="0.25">
      <c r="B82" s="21" t="s">
        <v>14</v>
      </c>
      <c r="C82" s="22">
        <v>8813.8130200343476</v>
      </c>
      <c r="D82" s="22">
        <v>8907.4637301002749</v>
      </c>
      <c r="E82" s="22">
        <v>8991.1353048351521</v>
      </c>
      <c r="F82" s="22">
        <v>9013.1821622903626</v>
      </c>
      <c r="G82" s="22">
        <v>9128.7753962733932</v>
      </c>
      <c r="H82" s="22">
        <v>9225.1973129253038</v>
      </c>
      <c r="I82" s="22">
        <v>9322.1727691467677</v>
      </c>
      <c r="J82" s="22">
        <v>9372.1458283630473</v>
      </c>
      <c r="K82" s="22">
        <v>9459.3875969697292</v>
      </c>
      <c r="L82" s="22">
        <v>9480.5645942029696</v>
      </c>
      <c r="M82" s="22">
        <v>9577.2968891652235</v>
      </c>
      <c r="N82" s="22">
        <v>9680.0298000902294</v>
      </c>
      <c r="O82" s="22">
        <v>9786.5163888367351</v>
      </c>
      <c r="P82" s="22">
        <v>9856.1191161848401</v>
      </c>
      <c r="Q82" s="22">
        <v>9918.9118981275369</v>
      </c>
      <c r="R82" s="22">
        <v>10041.182666462424</v>
      </c>
      <c r="S82" s="22">
        <v>10139.836564436129</v>
      </c>
      <c r="T82" s="22">
        <v>10242.799943058779</v>
      </c>
      <c r="U82" s="22">
        <v>10353.225368011805</v>
      </c>
      <c r="V82" s="22">
        <v>10367.897903400684</v>
      </c>
    </row>
    <row r="83" spans="2:22" x14ac:dyDescent="0.25">
      <c r="B83" s="21" t="s">
        <v>17</v>
      </c>
      <c r="C83" s="22">
        <v>-195.04000000000002</v>
      </c>
      <c r="D83" s="22">
        <v>-195.04000000000002</v>
      </c>
      <c r="E83" s="22">
        <v>-195.04000000000002</v>
      </c>
      <c r="F83" s="22">
        <v>-195.04000000000002</v>
      </c>
      <c r="G83" s="22">
        <v>-195.04000000000002</v>
      </c>
      <c r="H83" s="22">
        <v>-195.04000000000002</v>
      </c>
      <c r="I83" s="22">
        <v>-195.04000000000002</v>
      </c>
      <c r="J83" s="22">
        <v>-195.04000000000002</v>
      </c>
      <c r="K83" s="22">
        <v>-195.04000000000002</v>
      </c>
      <c r="L83" s="22">
        <v>-195.04000000000002</v>
      </c>
      <c r="M83" s="22">
        <v>-195.04000000000002</v>
      </c>
      <c r="N83" s="22">
        <v>-195.04000000000002</v>
      </c>
      <c r="O83" s="22">
        <v>-195.04000000000002</v>
      </c>
      <c r="P83" s="22">
        <v>-195.04000000000002</v>
      </c>
      <c r="Q83" s="22">
        <v>-195.04000000000002</v>
      </c>
      <c r="R83" s="22">
        <v>-195.04000000000002</v>
      </c>
      <c r="S83" s="22">
        <v>-195.04000000000002</v>
      </c>
      <c r="T83" s="22">
        <v>-195.04000000000002</v>
      </c>
      <c r="U83" s="22">
        <v>-195.04000000000002</v>
      </c>
      <c r="V83" s="22">
        <v>-195.04000000000002</v>
      </c>
    </row>
    <row r="84" spans="2:22" x14ac:dyDescent="0.25">
      <c r="B84" s="21" t="s">
        <v>41</v>
      </c>
      <c r="C84" s="22">
        <v>-165.92000000000002</v>
      </c>
      <c r="D84" s="22">
        <v>-240.64000000000004</v>
      </c>
      <c r="E84" s="22">
        <v>-316.82000000000005</v>
      </c>
      <c r="F84" s="22">
        <v>-386.68999999999994</v>
      </c>
      <c r="G84" s="22">
        <v>-457.1</v>
      </c>
      <c r="H84" s="22">
        <v>-522.38</v>
      </c>
      <c r="I84" s="22">
        <v>-586.61</v>
      </c>
      <c r="J84" s="22">
        <v>-650.79999999999995</v>
      </c>
      <c r="K84" s="22">
        <v>-711.67</v>
      </c>
      <c r="L84" s="22">
        <v>-772.85</v>
      </c>
      <c r="M84" s="22">
        <v>-831.92</v>
      </c>
      <c r="N84" s="22">
        <v>-886.81</v>
      </c>
      <c r="O84" s="22">
        <v>-939.12</v>
      </c>
      <c r="P84" s="22">
        <v>-990.77</v>
      </c>
      <c r="Q84" s="22">
        <v>-1042.17</v>
      </c>
      <c r="R84" s="22">
        <v>-1087.06</v>
      </c>
      <c r="S84" s="22">
        <v>-1127.1900000000003</v>
      </c>
      <c r="T84" s="22">
        <v>-1162.56</v>
      </c>
      <c r="U84" s="22">
        <v>-1196.79</v>
      </c>
      <c r="V84" s="22">
        <v>-1231.0700000000002</v>
      </c>
    </row>
    <row r="85" spans="2:22" x14ac:dyDescent="0.25">
      <c r="B85" s="23" t="s">
        <v>42</v>
      </c>
      <c r="C85" s="24">
        <v>8452.8530200343466</v>
      </c>
      <c r="D85" s="24">
        <v>8471.7837301002746</v>
      </c>
      <c r="E85" s="24">
        <v>8479.2753048351515</v>
      </c>
      <c r="F85" s="24">
        <v>8431.4521622903612</v>
      </c>
      <c r="G85" s="24">
        <v>8476.635396273392</v>
      </c>
      <c r="H85" s="24">
        <v>8507.7773129253037</v>
      </c>
      <c r="I85" s="24">
        <v>8540.5227691467662</v>
      </c>
      <c r="J85" s="24">
        <v>8526.3058283630471</v>
      </c>
      <c r="K85" s="24">
        <v>8552.6775969697283</v>
      </c>
      <c r="L85" s="24">
        <v>8512.6745942029684</v>
      </c>
      <c r="M85" s="24">
        <v>8550.3368891652226</v>
      </c>
      <c r="N85" s="24">
        <v>8598.179800090229</v>
      </c>
      <c r="O85" s="24">
        <v>8652.3563888367335</v>
      </c>
      <c r="P85" s="24">
        <v>8670.3091161848388</v>
      </c>
      <c r="Q85" s="24">
        <v>8681.701898127536</v>
      </c>
      <c r="R85" s="24">
        <v>8759.0826664624237</v>
      </c>
      <c r="S85" s="24">
        <v>8817.6065644361279</v>
      </c>
      <c r="T85" s="24">
        <v>8885.1999430587784</v>
      </c>
      <c r="U85" s="24">
        <v>8961.3953680118029</v>
      </c>
      <c r="V85" s="24">
        <v>8941.7879034006837</v>
      </c>
    </row>
    <row r="86" spans="2:22" x14ac:dyDescent="0.25">
      <c r="B86" s="23"/>
      <c r="C86" s="22"/>
      <c r="D86" s="22"/>
      <c r="E86" s="25"/>
      <c r="F86" s="25"/>
      <c r="G86" s="25"/>
      <c r="H86" s="25"/>
      <c r="I86" s="25"/>
      <c r="J86" s="22"/>
      <c r="K86" s="25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</row>
    <row r="87" spans="2:22" x14ac:dyDescent="0.25">
      <c r="B87" s="21" t="s">
        <v>20</v>
      </c>
      <c r="C87" s="22">
        <v>1122.6774</v>
      </c>
      <c r="D87" s="22">
        <v>1124.2997999999998</v>
      </c>
      <c r="E87" s="22">
        <v>1124.2894000000001</v>
      </c>
      <c r="F87" s="22">
        <v>1117.4163000000001</v>
      </c>
      <c r="G87" s="22">
        <v>1122.953</v>
      </c>
      <c r="H87" s="22">
        <v>1126.7385999999999</v>
      </c>
      <c r="I87" s="22">
        <v>1130.7907</v>
      </c>
      <c r="J87" s="22">
        <v>1128.6990000000001</v>
      </c>
      <c r="K87" s="22">
        <v>1131.7709</v>
      </c>
      <c r="L87" s="22">
        <v>1126.1055000000001</v>
      </c>
      <c r="M87" s="22">
        <v>1130.4904000000001</v>
      </c>
      <c r="N87" s="22">
        <v>1136.1467000000002</v>
      </c>
      <c r="O87" s="22">
        <v>1142.5673999999999</v>
      </c>
      <c r="P87" s="22">
        <v>1144.2119</v>
      </c>
      <c r="Q87" s="22">
        <v>1144.9268999999999</v>
      </c>
      <c r="R87" s="22">
        <v>1154.1322</v>
      </c>
      <c r="S87" s="22">
        <v>1160.7843</v>
      </c>
      <c r="T87" s="22">
        <v>1168.4972</v>
      </c>
      <c r="U87" s="22">
        <v>1177.1903</v>
      </c>
      <c r="V87" s="22">
        <v>1173.2669000000001</v>
      </c>
    </row>
    <row r="88" spans="2:22" x14ac:dyDescent="0.25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</row>
    <row r="89" spans="2:22" x14ac:dyDescent="0.25">
      <c r="B89" s="23" t="s">
        <v>43</v>
      </c>
      <c r="C89" s="24">
        <v>1122.6774</v>
      </c>
      <c r="D89" s="24">
        <v>1124.2997999999998</v>
      </c>
      <c r="E89" s="24">
        <v>1124.2894000000001</v>
      </c>
      <c r="F89" s="24">
        <v>1117.4163000000001</v>
      </c>
      <c r="G89" s="24">
        <v>1122.953</v>
      </c>
      <c r="H89" s="24">
        <v>1126.7385999999999</v>
      </c>
      <c r="I89" s="24">
        <v>1130.7907</v>
      </c>
      <c r="J89" s="24">
        <v>1128.6990000000001</v>
      </c>
      <c r="K89" s="24">
        <v>1131.7709</v>
      </c>
      <c r="L89" s="24">
        <v>1126.1055000000001</v>
      </c>
      <c r="M89" s="24">
        <v>1130.4904000000001</v>
      </c>
      <c r="N89" s="24">
        <v>1136.1467000000002</v>
      </c>
      <c r="O89" s="24">
        <v>1142.5673999999999</v>
      </c>
      <c r="P89" s="24">
        <v>1144.2119</v>
      </c>
      <c r="Q89" s="24">
        <v>1144.9268999999999</v>
      </c>
      <c r="R89" s="24">
        <v>1154.1322</v>
      </c>
      <c r="S89" s="24">
        <v>1160.7843</v>
      </c>
      <c r="T89" s="24">
        <v>1168.4972</v>
      </c>
      <c r="U89" s="24">
        <v>1177.1903</v>
      </c>
      <c r="V89" s="24">
        <v>1173.2669000000001</v>
      </c>
    </row>
    <row r="90" spans="2:22" x14ac:dyDescent="0.25"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</row>
    <row r="91" spans="2:22" x14ac:dyDescent="0.25">
      <c r="C91" s="22"/>
      <c r="D91" s="22"/>
      <c r="E91" s="25"/>
      <c r="F91" s="25"/>
      <c r="G91" s="25"/>
      <c r="H91" s="25"/>
      <c r="I91" s="25"/>
      <c r="J91" s="22"/>
      <c r="K91" s="25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</row>
    <row r="92" spans="2:22" x14ac:dyDescent="0.25">
      <c r="B92" s="20" t="s">
        <v>44</v>
      </c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</row>
    <row r="93" spans="2:22" x14ac:dyDescent="0.25">
      <c r="B93" s="28"/>
      <c r="C93" s="22"/>
      <c r="D93" s="22"/>
      <c r="E93" s="25"/>
      <c r="F93" s="25"/>
      <c r="G93" s="25"/>
      <c r="H93" s="25"/>
      <c r="I93" s="25"/>
      <c r="J93" s="22"/>
      <c r="K93" s="25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</row>
    <row r="94" spans="2:22" x14ac:dyDescent="0.25">
      <c r="B94" s="18" t="s">
        <v>45</v>
      </c>
      <c r="C94" s="18">
        <v>1328.2999999999993</v>
      </c>
      <c r="D94" s="18">
        <v>1286.4000000000051</v>
      </c>
      <c r="E94" s="18">
        <v>1033.4999999999982</v>
      </c>
      <c r="F94" s="18">
        <v>1089.0999999999985</v>
      </c>
      <c r="G94" s="18">
        <v>490.70000000000073</v>
      </c>
      <c r="H94" s="18">
        <v>421.80000000000473</v>
      </c>
      <c r="I94" s="18">
        <v>383.90000000000327</v>
      </c>
      <c r="J94" s="18">
        <v>390.50000000000546</v>
      </c>
      <c r="K94" s="18">
        <v>363.60000000000036</v>
      </c>
      <c r="L94" s="18">
        <v>390.39999999999782</v>
      </c>
      <c r="M94" s="18">
        <v>345.10000000000218</v>
      </c>
      <c r="N94" s="18">
        <v>-474.09999999999854</v>
      </c>
      <c r="O94" s="18">
        <v>-912.19999999999709</v>
      </c>
      <c r="P94" s="18">
        <v>-1325.4999999999982</v>
      </c>
      <c r="Q94" s="18">
        <v>-1379.5999999999985</v>
      </c>
      <c r="R94" s="18">
        <v>-1472.3000000000011</v>
      </c>
      <c r="S94" s="18">
        <v>-2290.5000000000018</v>
      </c>
      <c r="T94" s="18">
        <v>-2360.9000000000015</v>
      </c>
      <c r="U94" s="18">
        <v>-2535.9999999999982</v>
      </c>
      <c r="V94" s="18">
        <v>-2969.5000000000018</v>
      </c>
    </row>
    <row r="95" spans="2:22" x14ac:dyDescent="0.25">
      <c r="B95" s="18" t="s">
        <v>46</v>
      </c>
      <c r="C95" s="18">
        <v>525.47260000000279</v>
      </c>
      <c r="D95" s="18">
        <v>504.62019999999757</v>
      </c>
      <c r="E95" s="18">
        <v>500.67060000000311</v>
      </c>
      <c r="F95" s="18">
        <v>502.76370000000134</v>
      </c>
      <c r="G95" s="18">
        <v>-9.5129999999990105</v>
      </c>
      <c r="H95" s="18">
        <v>16.441399999994246</v>
      </c>
      <c r="I95" s="18">
        <v>-40.290699999999561</v>
      </c>
      <c r="J95" s="18">
        <v>-98.719000000002779</v>
      </c>
      <c r="K95" s="18">
        <v>-101.73089999999866</v>
      </c>
      <c r="L95" s="18">
        <v>-105.6354999999985</v>
      </c>
      <c r="M95" s="18">
        <v>-133.15040000000408</v>
      </c>
      <c r="N95" s="18">
        <v>-134.56670000000486</v>
      </c>
      <c r="O95" s="18">
        <v>-132.82740000000013</v>
      </c>
      <c r="P95" s="18">
        <v>-133.72190000000046</v>
      </c>
      <c r="Q95" s="18">
        <v>-134.28689999999915</v>
      </c>
      <c r="R95" s="18">
        <v>-137.12219999999797</v>
      </c>
      <c r="S95" s="18">
        <v>-138.3342999999968</v>
      </c>
      <c r="T95" s="18">
        <v>-138.9571999999971</v>
      </c>
      <c r="U95" s="18">
        <v>-140.11030000000301</v>
      </c>
      <c r="V95" s="18">
        <v>-140.57689999999911</v>
      </c>
    </row>
    <row r="96" spans="2:22" x14ac:dyDescent="0.2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</row>
    <row r="97" spans="2:22" x14ac:dyDescent="0.25">
      <c r="B97" s="18" t="s">
        <v>47</v>
      </c>
      <c r="C97" s="18">
        <v>2611.4969799656537</v>
      </c>
      <c r="D97" s="18">
        <v>2394.476269899727</v>
      </c>
      <c r="E97" s="18">
        <v>1977.684695164849</v>
      </c>
      <c r="F97" s="18">
        <v>1883.7178377096393</v>
      </c>
      <c r="G97" s="18">
        <v>635.16460372660765</v>
      </c>
      <c r="H97" s="18">
        <v>463.42268707469805</v>
      </c>
      <c r="I97" s="18">
        <v>242.80723085323245</v>
      </c>
      <c r="J97" s="18">
        <v>58.634171636954534</v>
      </c>
      <c r="K97" s="18">
        <v>-92.687596969726542</v>
      </c>
      <c r="L97" s="18">
        <v>-201.39459420296919</v>
      </c>
      <c r="M97" s="18">
        <v>-391.8968891652238</v>
      </c>
      <c r="N97" s="18">
        <v>-1320.9698000902285</v>
      </c>
      <c r="O97" s="18">
        <v>-1860.3163888367353</v>
      </c>
      <c r="P97" s="18">
        <v>-2381.4691161848382</v>
      </c>
      <c r="Q97" s="18">
        <v>-2544.1118981275358</v>
      </c>
      <c r="R97" s="18">
        <v>-2726.7926664624233</v>
      </c>
      <c r="S97" s="18">
        <v>-3627.1665644361292</v>
      </c>
      <c r="T97" s="18">
        <v>-3769.4799430587777</v>
      </c>
      <c r="U97" s="18">
        <v>-4014.825368011805</v>
      </c>
      <c r="V97" s="18">
        <v>-4531.8479034006832</v>
      </c>
    </row>
    <row r="98" spans="2:22" x14ac:dyDescent="0.25">
      <c r="B98" s="18" t="s">
        <v>48</v>
      </c>
      <c r="C98" s="18">
        <v>10180.170000000002</v>
      </c>
      <c r="D98" s="18">
        <v>10103.120000000001</v>
      </c>
      <c r="E98" s="18">
        <v>9851.61</v>
      </c>
      <c r="F98" s="18">
        <v>9843.010000000002</v>
      </c>
      <c r="G98" s="18">
        <v>9294.9900000000016</v>
      </c>
      <c r="H98" s="18">
        <v>9261.9100000000017</v>
      </c>
      <c r="I98" s="18">
        <v>9262.5</v>
      </c>
      <c r="J98" s="18">
        <v>9254.0600000000013</v>
      </c>
      <c r="K98" s="18">
        <v>9256.8300000000017</v>
      </c>
      <c r="L98" s="18">
        <v>9155.9700000000012</v>
      </c>
      <c r="M98" s="18">
        <v>9151.85</v>
      </c>
      <c r="N98" s="18">
        <v>8388.51</v>
      </c>
      <c r="O98" s="18">
        <v>8017.8600000000006</v>
      </c>
      <c r="P98" s="18">
        <v>7622.4300000000021</v>
      </c>
      <c r="Q98" s="18">
        <v>7544.5400000000009</v>
      </c>
      <c r="R98" s="18">
        <v>7544.51</v>
      </c>
      <c r="S98" s="18">
        <v>6828.3900000000012</v>
      </c>
      <c r="T98" s="18">
        <v>6828.3600000000006</v>
      </c>
      <c r="U98" s="18">
        <v>6746.7999999999993</v>
      </c>
      <c r="V98" s="18">
        <v>6746.77</v>
      </c>
    </row>
    <row r="99" spans="2:22" x14ac:dyDescent="0.25">
      <c r="B99" s="18" t="s">
        <v>14</v>
      </c>
      <c r="C99" s="18">
        <v>8813.8130200343476</v>
      </c>
      <c r="D99" s="18">
        <v>8907.4637301002749</v>
      </c>
      <c r="E99" s="18">
        <v>8991.1353048351521</v>
      </c>
      <c r="F99" s="18">
        <v>9013.1821622903626</v>
      </c>
      <c r="G99" s="18">
        <v>9128.7753962733932</v>
      </c>
      <c r="H99" s="18">
        <v>9225.1973129253038</v>
      </c>
      <c r="I99" s="18">
        <v>9322.1727691467677</v>
      </c>
      <c r="J99" s="18">
        <v>9372.1458283630473</v>
      </c>
      <c r="K99" s="18">
        <v>9459.3875969697292</v>
      </c>
      <c r="L99" s="18">
        <v>9480.5645942029696</v>
      </c>
      <c r="M99" s="18">
        <v>9577.2968891652235</v>
      </c>
      <c r="N99" s="18">
        <v>9680.0298000902294</v>
      </c>
      <c r="O99" s="18">
        <v>9786.5163888367351</v>
      </c>
      <c r="P99" s="18">
        <v>9856.1191161848401</v>
      </c>
      <c r="Q99" s="18">
        <v>9918.9118981275369</v>
      </c>
      <c r="R99" s="18">
        <v>10041.182666462424</v>
      </c>
      <c r="S99" s="18">
        <v>10139.836564436129</v>
      </c>
      <c r="T99" s="18">
        <v>10242.799943058779</v>
      </c>
      <c r="U99" s="18">
        <v>10353.225368011805</v>
      </c>
      <c r="V99" s="18">
        <v>10367.897903400684</v>
      </c>
    </row>
    <row r="100" spans="2:22" x14ac:dyDescent="0.25">
      <c r="B100" s="18" t="s">
        <v>49</v>
      </c>
      <c r="C100" s="18">
        <v>1411.0600000000002</v>
      </c>
      <c r="D100" s="18">
        <v>1439.46</v>
      </c>
      <c r="E100" s="18">
        <v>1434.0300000000002</v>
      </c>
      <c r="F100" s="18">
        <v>1440.5800000000004</v>
      </c>
      <c r="G100" s="18">
        <v>926.05</v>
      </c>
      <c r="H100" s="18">
        <v>949.09000000000015</v>
      </c>
      <c r="I100" s="18">
        <v>889.09000000000037</v>
      </c>
      <c r="J100" s="18">
        <v>827.52</v>
      </c>
      <c r="K100" s="18">
        <v>821.54</v>
      </c>
      <c r="L100" s="18">
        <v>896.05</v>
      </c>
      <c r="M100" s="18">
        <v>865.47</v>
      </c>
      <c r="N100" s="18">
        <v>857.3599999999999</v>
      </c>
      <c r="O100" s="18">
        <v>847.46</v>
      </c>
      <c r="P100" s="18">
        <v>842.98999999999978</v>
      </c>
      <c r="Q100" s="18">
        <v>872.43000000000006</v>
      </c>
      <c r="R100" s="18">
        <v>856.93999999999983</v>
      </c>
      <c r="S100" s="18">
        <v>811.4699999999998</v>
      </c>
      <c r="T100" s="18">
        <v>807.52</v>
      </c>
      <c r="U100" s="18">
        <v>788.3900000000001</v>
      </c>
      <c r="V100" s="18">
        <v>320.35000000000002</v>
      </c>
    </row>
    <row r="101" spans="2:22" x14ac:dyDescent="0.25">
      <c r="B101" s="18" t="s">
        <v>50</v>
      </c>
      <c r="C101" s="18">
        <v>-165.92000000000002</v>
      </c>
      <c r="D101" s="18">
        <v>-240.64000000000004</v>
      </c>
      <c r="E101" s="18">
        <v>-316.82000000000005</v>
      </c>
      <c r="F101" s="18">
        <v>-386.68999999999994</v>
      </c>
      <c r="G101" s="18">
        <v>-457.1</v>
      </c>
      <c r="H101" s="18">
        <v>-522.38</v>
      </c>
      <c r="I101" s="18">
        <v>-586.61</v>
      </c>
      <c r="J101" s="18">
        <v>-650.79999999999995</v>
      </c>
      <c r="K101" s="18">
        <v>-711.67</v>
      </c>
      <c r="L101" s="18">
        <v>-772.85</v>
      </c>
      <c r="M101" s="18">
        <v>-831.92</v>
      </c>
      <c r="N101" s="18">
        <v>-886.81</v>
      </c>
      <c r="O101" s="18">
        <v>-939.12</v>
      </c>
      <c r="P101" s="18">
        <v>-990.77</v>
      </c>
      <c r="Q101" s="18">
        <v>-1042.17</v>
      </c>
      <c r="R101" s="18">
        <v>-1087.06</v>
      </c>
      <c r="S101" s="18">
        <v>-1127.1900000000003</v>
      </c>
      <c r="T101" s="18">
        <v>-1162.56</v>
      </c>
      <c r="U101" s="18">
        <v>-1196.79</v>
      </c>
      <c r="V101" s="18">
        <v>-1231.0700000000002</v>
      </c>
    </row>
    <row r="102" spans="2:22" x14ac:dyDescent="0.25">
      <c r="B102" s="18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2:22" x14ac:dyDescent="0.25">
      <c r="B103" s="18" t="s">
        <v>51</v>
      </c>
      <c r="C103" s="18">
        <v>2430.8000000000015</v>
      </c>
      <c r="D103" s="18">
        <v>2390.0000000000032</v>
      </c>
      <c r="E103" s="18">
        <v>2136.8999999999987</v>
      </c>
      <c r="F103" s="18">
        <v>2185.4</v>
      </c>
      <c r="G103" s="18">
        <v>1592.2999999999993</v>
      </c>
      <c r="H103" s="18">
        <v>1526.9999999999993</v>
      </c>
      <c r="I103" s="18">
        <v>1492.7999999999988</v>
      </c>
      <c r="J103" s="18">
        <v>1497.3000000000004</v>
      </c>
      <c r="K103" s="18">
        <v>1473.2999999999981</v>
      </c>
      <c r="L103" s="18">
        <v>1494.4999999999995</v>
      </c>
      <c r="M103" s="18">
        <v>1453.2</v>
      </c>
      <c r="N103" s="18">
        <v>639.70000000000005</v>
      </c>
      <c r="O103" s="18">
        <v>207.60000000000252</v>
      </c>
      <c r="P103" s="18">
        <v>-204.19999999999925</v>
      </c>
      <c r="Q103" s="18">
        <v>-257.39999999999895</v>
      </c>
      <c r="R103" s="18">
        <v>-341.09999999999968</v>
      </c>
      <c r="S103" s="18">
        <v>-1153.0000000000005</v>
      </c>
      <c r="T103" s="18">
        <v>-1215.8000000000011</v>
      </c>
      <c r="U103" s="18">
        <v>-1382.3999999999992</v>
      </c>
      <c r="V103" s="18">
        <v>-1819.9</v>
      </c>
    </row>
    <row r="104" spans="2:22" x14ac:dyDescent="0.25">
      <c r="B104" s="18" t="s">
        <v>48</v>
      </c>
      <c r="C104" s="22">
        <v>11212.400000000001</v>
      </c>
      <c r="D104" s="22">
        <v>11181.600000000002</v>
      </c>
      <c r="E104" s="22">
        <v>10925.9</v>
      </c>
      <c r="F104" s="22">
        <v>10919.300000000001</v>
      </c>
      <c r="G104" s="22">
        <v>10366.6</v>
      </c>
      <c r="H104" s="22">
        <v>10329</v>
      </c>
      <c r="I104" s="22">
        <v>10324.799999999999</v>
      </c>
      <c r="J104" s="22">
        <v>10311.799999999999</v>
      </c>
      <c r="K104" s="22">
        <v>10310.199999999999</v>
      </c>
      <c r="L104" s="22">
        <v>10204.9</v>
      </c>
      <c r="M104" s="22">
        <v>10196.299999999999</v>
      </c>
      <c r="N104" s="22">
        <v>9425.7000000000007</v>
      </c>
      <c r="O104" s="22">
        <v>9042.1</v>
      </c>
      <c r="P104" s="22">
        <v>8642.4</v>
      </c>
      <c r="Q104" s="22">
        <v>8530.6</v>
      </c>
      <c r="R104" s="22">
        <v>8517.1</v>
      </c>
      <c r="S104" s="22">
        <v>7755.6999999999989</v>
      </c>
      <c r="T104" s="22">
        <v>7751.6999999999989</v>
      </c>
      <c r="U104" s="22">
        <v>7651.2999999999993</v>
      </c>
      <c r="V104" s="22">
        <v>7183.2000000000007</v>
      </c>
    </row>
    <row r="105" spans="2:22" x14ac:dyDescent="0.25">
      <c r="B105" s="18" t="s">
        <v>14</v>
      </c>
      <c r="C105" s="22">
        <v>8801.9</v>
      </c>
      <c r="D105" s="22">
        <v>8889.0999999999985</v>
      </c>
      <c r="E105" s="22">
        <v>8965.2000000000007</v>
      </c>
      <c r="F105" s="22">
        <v>8982.2000000000007</v>
      </c>
      <c r="G105" s="22">
        <v>9095.2000000000007</v>
      </c>
      <c r="H105" s="22">
        <v>9189.6</v>
      </c>
      <c r="I105" s="22">
        <v>9285</v>
      </c>
      <c r="J105" s="22">
        <v>9333.0999999999985</v>
      </c>
      <c r="K105" s="22">
        <v>9417.6</v>
      </c>
      <c r="L105" s="22">
        <v>9435.2000000000007</v>
      </c>
      <c r="M105" s="22">
        <v>9528</v>
      </c>
      <c r="N105" s="22">
        <v>9626.4000000000015</v>
      </c>
      <c r="O105" s="22">
        <v>9728.0999999999985</v>
      </c>
      <c r="P105" s="22">
        <v>9792.4</v>
      </c>
      <c r="Q105" s="22">
        <v>9849.2999999999993</v>
      </c>
      <c r="R105" s="22">
        <v>9965</v>
      </c>
      <c r="S105" s="22">
        <v>10056.299999999999</v>
      </c>
      <c r="T105" s="22">
        <v>10151</v>
      </c>
      <c r="U105" s="22">
        <v>10252.099999999999</v>
      </c>
      <c r="V105" s="22">
        <v>10256.200000000001</v>
      </c>
    </row>
    <row r="106" spans="2:22" x14ac:dyDescent="0.25">
      <c r="B106" s="18" t="s">
        <v>49</v>
      </c>
      <c r="C106" s="22">
        <v>-145.6</v>
      </c>
      <c r="D106" s="22">
        <v>-145.6</v>
      </c>
      <c r="E106" s="22">
        <v>-145.6</v>
      </c>
      <c r="F106" s="22">
        <v>-145.6</v>
      </c>
      <c r="G106" s="22">
        <v>-145.6</v>
      </c>
      <c r="H106" s="22">
        <v>-145.6</v>
      </c>
      <c r="I106" s="22">
        <v>-145.6</v>
      </c>
      <c r="J106" s="22">
        <v>-145.6</v>
      </c>
      <c r="K106" s="22">
        <v>-145.6</v>
      </c>
      <c r="L106" s="22">
        <v>-63.300000000000011</v>
      </c>
      <c r="M106" s="22">
        <v>-63.300000000000011</v>
      </c>
      <c r="N106" s="22">
        <v>-63.300000000000011</v>
      </c>
      <c r="O106" s="22">
        <v>-63.300000000000011</v>
      </c>
      <c r="P106" s="22">
        <v>-63.300000000000011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</row>
    <row r="107" spans="2:22" x14ac:dyDescent="0.25">
      <c r="B107" s="18" t="s">
        <v>50</v>
      </c>
      <c r="C107" s="22">
        <v>-165.89999999999998</v>
      </c>
      <c r="D107" s="22">
        <v>-243.09999999999997</v>
      </c>
      <c r="E107" s="22">
        <v>-321.8</v>
      </c>
      <c r="F107" s="22">
        <v>-393.90000000000003</v>
      </c>
      <c r="G107" s="22">
        <v>-466.5</v>
      </c>
      <c r="H107" s="22">
        <v>-533.20000000000005</v>
      </c>
      <c r="I107" s="22">
        <v>-598.6</v>
      </c>
      <c r="J107" s="22">
        <v>-664.2</v>
      </c>
      <c r="K107" s="22">
        <v>-726.3</v>
      </c>
      <c r="L107" s="22">
        <v>-788.09999999999991</v>
      </c>
      <c r="M107" s="22">
        <v>-848.2</v>
      </c>
      <c r="N107" s="22">
        <v>-903.7</v>
      </c>
      <c r="O107" s="22">
        <v>-956.9</v>
      </c>
      <c r="P107" s="22">
        <v>-1009.1</v>
      </c>
      <c r="Q107" s="22">
        <v>-1061.3</v>
      </c>
      <c r="R107" s="22">
        <v>-1106.8</v>
      </c>
      <c r="S107" s="22">
        <v>-1147.5999999999999</v>
      </c>
      <c r="T107" s="22">
        <v>-1183.5</v>
      </c>
      <c r="U107" s="22">
        <v>-1218.4000000000001</v>
      </c>
      <c r="V107" s="22">
        <v>-1253.0999999999999</v>
      </c>
    </row>
    <row r="108" spans="2:22" x14ac:dyDescent="0.25">
      <c r="B108" s="18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2:22" x14ac:dyDescent="0.25">
      <c r="B109" s="18" t="s">
        <v>46</v>
      </c>
      <c r="C109" s="22">
        <v>524.43000000000052</v>
      </c>
      <c r="D109" s="22">
        <v>506.57999999999856</v>
      </c>
      <c r="E109" s="22">
        <v>505.34000000000106</v>
      </c>
      <c r="F109" s="22">
        <v>509.89000000000124</v>
      </c>
      <c r="G109" s="22">
        <v>4.0000000001100489E-2</v>
      </c>
      <c r="H109" s="22">
        <v>27.600000000001728</v>
      </c>
      <c r="I109" s="22">
        <v>-27.60999999999899</v>
      </c>
      <c r="J109" s="22">
        <v>-84.619999999997958</v>
      </c>
      <c r="K109" s="22">
        <v>-86.229999999997176</v>
      </c>
      <c r="L109" s="22">
        <v>-89.579999999998563</v>
      </c>
      <c r="M109" s="22">
        <v>-115.67999999999893</v>
      </c>
      <c r="N109" s="22">
        <v>-116.53000000000065</v>
      </c>
      <c r="O109" s="22">
        <v>-113.47999999999979</v>
      </c>
      <c r="P109" s="22">
        <v>-113.67999999999779</v>
      </c>
      <c r="Q109" s="22">
        <v>-113.62999999999943</v>
      </c>
      <c r="R109" s="22">
        <v>-115.65000000000032</v>
      </c>
      <c r="S109" s="22">
        <v>-115.83999999999787</v>
      </c>
      <c r="T109" s="22">
        <v>-115.81999999999834</v>
      </c>
      <c r="U109" s="22">
        <v>-116.1099999999999</v>
      </c>
      <c r="V109" s="22">
        <v>-116.08000000000027</v>
      </c>
    </row>
    <row r="110" spans="2:22" x14ac:dyDescent="0.25">
      <c r="B110" s="18" t="s">
        <v>48</v>
      </c>
      <c r="C110" s="22">
        <v>-1032.2299999999996</v>
      </c>
      <c r="D110" s="22">
        <v>-1078.4800000000014</v>
      </c>
      <c r="E110" s="22">
        <v>-1074.2899999999991</v>
      </c>
      <c r="F110" s="22">
        <v>-1076.2899999999991</v>
      </c>
      <c r="G110" s="22">
        <v>-1071.6099999999988</v>
      </c>
      <c r="H110" s="22">
        <v>-1067.0899999999983</v>
      </c>
      <c r="I110" s="22">
        <v>-1062.2999999999993</v>
      </c>
      <c r="J110" s="22">
        <v>-1057.739999999998</v>
      </c>
      <c r="K110" s="22">
        <v>-1053.3699999999972</v>
      </c>
      <c r="L110" s="22">
        <v>-1048.9299999999985</v>
      </c>
      <c r="M110" s="22">
        <v>-1044.4499999999989</v>
      </c>
      <c r="N110" s="22">
        <v>-1037.1900000000005</v>
      </c>
      <c r="O110" s="22">
        <v>-1024.2399999999998</v>
      </c>
      <c r="P110" s="22">
        <v>-1019.9699999999975</v>
      </c>
      <c r="Q110" s="22">
        <v>-986.05999999999949</v>
      </c>
      <c r="R110" s="22">
        <v>-972.59000000000015</v>
      </c>
      <c r="S110" s="22">
        <v>-927.30999999999767</v>
      </c>
      <c r="T110" s="22">
        <v>-923.33999999999833</v>
      </c>
      <c r="U110" s="22">
        <v>-904.5</v>
      </c>
      <c r="V110" s="22">
        <v>-436.43000000000029</v>
      </c>
    </row>
    <row r="111" spans="2:22" x14ac:dyDescent="0.25">
      <c r="B111" s="18" t="s">
        <v>14</v>
      </c>
      <c r="C111" s="22">
        <v>11.913020034347937</v>
      </c>
      <c r="D111" s="22">
        <v>18.363730100276371</v>
      </c>
      <c r="E111" s="22">
        <v>25.935304835151328</v>
      </c>
      <c r="F111" s="22">
        <v>30.982162290361885</v>
      </c>
      <c r="G111" s="22">
        <v>33.575396273392471</v>
      </c>
      <c r="H111" s="22">
        <v>35.597312925303413</v>
      </c>
      <c r="I111" s="22">
        <v>37.172769146767678</v>
      </c>
      <c r="J111" s="22">
        <v>39.045828363048713</v>
      </c>
      <c r="K111" s="22">
        <v>41.787596969728838</v>
      </c>
      <c r="L111" s="22">
        <v>45.364594202968874</v>
      </c>
      <c r="M111" s="22">
        <v>49.296889165223547</v>
      </c>
      <c r="N111" s="22">
        <v>53.629800090227945</v>
      </c>
      <c r="O111" s="22">
        <v>58.416388836736587</v>
      </c>
      <c r="P111" s="22">
        <v>63.719116184840459</v>
      </c>
      <c r="Q111" s="22">
        <v>69.611898127537643</v>
      </c>
      <c r="R111" s="22">
        <v>76.182666462424095</v>
      </c>
      <c r="S111" s="22">
        <v>83.536564436129993</v>
      </c>
      <c r="T111" s="22">
        <v>91.799943058778808</v>
      </c>
      <c r="U111" s="22">
        <v>101.12536801180613</v>
      </c>
      <c r="V111" s="22">
        <v>111.69790340068357</v>
      </c>
    </row>
    <row r="112" spans="2:22" x14ac:dyDescent="0.25">
      <c r="B112" s="18" t="s">
        <v>49</v>
      </c>
      <c r="C112" s="22">
        <v>1556.66</v>
      </c>
      <c r="D112" s="22">
        <v>1585.06</v>
      </c>
      <c r="E112" s="22">
        <v>1579.63</v>
      </c>
      <c r="F112" s="22">
        <v>1586.1800000000003</v>
      </c>
      <c r="G112" s="22">
        <v>1071.6499999999999</v>
      </c>
      <c r="H112" s="22">
        <v>1094.69</v>
      </c>
      <c r="I112" s="22">
        <v>1034.6900000000003</v>
      </c>
      <c r="J112" s="22">
        <v>973.12</v>
      </c>
      <c r="K112" s="22">
        <v>967.14</v>
      </c>
      <c r="L112" s="22">
        <v>959.34999999999991</v>
      </c>
      <c r="M112" s="22">
        <v>928.77</v>
      </c>
      <c r="N112" s="22">
        <v>920.65999999999985</v>
      </c>
      <c r="O112" s="22">
        <v>910.76</v>
      </c>
      <c r="P112" s="22">
        <v>906.28999999999974</v>
      </c>
      <c r="Q112" s="22">
        <v>872.43000000000006</v>
      </c>
      <c r="R112" s="22">
        <v>856.93999999999983</v>
      </c>
      <c r="S112" s="22">
        <v>811.4699999999998</v>
      </c>
      <c r="T112" s="22">
        <v>807.52</v>
      </c>
      <c r="U112" s="22">
        <v>788.3900000000001</v>
      </c>
      <c r="V112" s="22">
        <v>320.35000000000002</v>
      </c>
    </row>
    <row r="113" spans="2:22" x14ac:dyDescent="0.25">
      <c r="B113" s="18" t="s">
        <v>50</v>
      </c>
      <c r="C113" s="22">
        <v>-2.0000000000038654E-2</v>
      </c>
      <c r="D113" s="22">
        <v>2.4599999999999227</v>
      </c>
      <c r="E113" s="22">
        <v>4.9799999999999613</v>
      </c>
      <c r="F113" s="22">
        <v>7.2100000000000932</v>
      </c>
      <c r="G113" s="22">
        <v>9.3999999999999773</v>
      </c>
      <c r="H113" s="22">
        <v>10.82000000000005</v>
      </c>
      <c r="I113" s="22">
        <v>11.990000000000009</v>
      </c>
      <c r="J113" s="22">
        <v>13.400000000000091</v>
      </c>
      <c r="K113" s="22">
        <v>14.629999999999995</v>
      </c>
      <c r="L113" s="22">
        <v>15.249999999999886</v>
      </c>
      <c r="M113" s="22">
        <v>16.280000000000086</v>
      </c>
      <c r="N113" s="22">
        <v>16.8900000000001</v>
      </c>
      <c r="O113" s="22">
        <v>17.779999999999973</v>
      </c>
      <c r="P113" s="22">
        <v>18.330000000000041</v>
      </c>
      <c r="Q113" s="22">
        <v>19.129999999999882</v>
      </c>
      <c r="R113" s="22">
        <v>19.740000000000009</v>
      </c>
      <c r="S113" s="22">
        <v>20.409999999999627</v>
      </c>
      <c r="T113" s="22">
        <v>20.940000000000055</v>
      </c>
      <c r="U113" s="22">
        <v>21.610000000000127</v>
      </c>
      <c r="V113" s="22">
        <v>22.029999999999745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L28"/>
  <sheetViews>
    <sheetView tabSelected="1" zoomScaleNormal="100" workbookViewId="0">
      <selection activeCell="B14" sqref="B14"/>
    </sheetView>
  </sheetViews>
  <sheetFormatPr defaultRowHeight="15" x14ac:dyDescent="0.25"/>
  <cols>
    <col min="1" max="1" width="9.140625" style="1"/>
    <col min="2" max="2" width="32.42578125" style="1" customWidth="1"/>
    <col min="3" max="12" width="9.140625" style="1"/>
    <col min="13" max="14" width="9.140625" style="1" customWidth="1"/>
    <col min="15" max="16384" width="9.140625" style="1"/>
  </cols>
  <sheetData>
    <row r="2" spans="2:12" x14ac:dyDescent="0.25">
      <c r="B2" s="33" t="s">
        <v>64</v>
      </c>
    </row>
    <row r="4" spans="2:12" x14ac:dyDescent="0.25">
      <c r="B4" s="3" t="s">
        <v>60</v>
      </c>
      <c r="C4" s="4">
        <v>2017</v>
      </c>
      <c r="D4" s="4">
        <f>C4+1</f>
        <v>2018</v>
      </c>
      <c r="E4" s="4">
        <f t="shared" ref="E4:L4" si="0">D4+1</f>
        <v>2019</v>
      </c>
      <c r="F4" s="4">
        <f t="shared" si="0"/>
        <v>2020</v>
      </c>
      <c r="G4" s="4">
        <f t="shared" si="0"/>
        <v>2021</v>
      </c>
      <c r="H4" s="4">
        <f t="shared" si="0"/>
        <v>2022</v>
      </c>
      <c r="I4" s="4">
        <f t="shared" si="0"/>
        <v>2023</v>
      </c>
      <c r="J4" s="4">
        <f t="shared" si="0"/>
        <v>2024</v>
      </c>
      <c r="K4" s="4">
        <f t="shared" si="0"/>
        <v>2025</v>
      </c>
      <c r="L4" s="4">
        <f t="shared" si="0"/>
        <v>2026</v>
      </c>
    </row>
    <row r="5" spans="2:12" x14ac:dyDescent="0.25">
      <c r="B5" s="2" t="s">
        <v>52</v>
      </c>
      <c r="C5" s="5">
        <f>'Detailed Summer L&amp;R'!C61</f>
        <v>10492.64</v>
      </c>
      <c r="D5" s="5">
        <f>'Detailed Summer L&amp;R'!D61</f>
        <v>10493.82</v>
      </c>
      <c r="E5" s="5">
        <f>'Detailed Summer L&amp;R'!E61</f>
        <v>10108.5</v>
      </c>
      <c r="F5" s="5">
        <f>'Detailed Summer L&amp;R'!F61</f>
        <v>10194.420000000002</v>
      </c>
      <c r="G5" s="5">
        <f>'Detailed Summer L&amp;R'!G61</f>
        <v>10068.890000000003</v>
      </c>
      <c r="H5" s="5">
        <f>'Detailed Summer L&amp;R'!H61</f>
        <v>9980.2200000000012</v>
      </c>
      <c r="I5" s="5">
        <f>'Detailed Summer L&amp;R'!I61</f>
        <v>10061.850000000002</v>
      </c>
      <c r="J5" s="5">
        <f>'Detailed Summer L&amp;R'!J61</f>
        <v>10042.82</v>
      </c>
      <c r="K5" s="5">
        <f>'Detailed Summer L&amp;R'!K61</f>
        <v>9919.6200000000008</v>
      </c>
      <c r="L5" s="5">
        <f>'Detailed Summer L&amp;R'!L61</f>
        <v>9911.9500000000007</v>
      </c>
    </row>
    <row r="6" spans="2:12" x14ac:dyDescent="0.25">
      <c r="B6" s="6" t="s">
        <v>53</v>
      </c>
      <c r="C6" s="7">
        <f>'Detailed Summer L&amp;R'!C66</f>
        <v>1669.5</v>
      </c>
      <c r="D6" s="7">
        <f>'Detailed Summer L&amp;R'!D66</f>
        <v>1669.5</v>
      </c>
      <c r="E6" s="7">
        <f>'Detailed Summer L&amp;R'!E66</f>
        <v>1669.5</v>
      </c>
      <c r="F6" s="7">
        <f>'Detailed Summer L&amp;R'!F66</f>
        <v>1669.5</v>
      </c>
      <c r="G6" s="7">
        <f>'Detailed Summer L&amp;R'!G66</f>
        <v>1669.5</v>
      </c>
      <c r="H6" s="7">
        <f>'Detailed Summer L&amp;R'!H66</f>
        <v>1669.5</v>
      </c>
      <c r="I6" s="7">
        <f>'Detailed Summer L&amp;R'!I66</f>
        <v>1669.5</v>
      </c>
      <c r="J6" s="7">
        <f>'Detailed Summer L&amp;R'!J66</f>
        <v>1669.5</v>
      </c>
      <c r="K6" s="7">
        <f>'Detailed Summer L&amp;R'!K66</f>
        <v>1669.5</v>
      </c>
      <c r="L6" s="7">
        <f>'Detailed Summer L&amp;R'!L66</f>
        <v>1669.5</v>
      </c>
    </row>
    <row r="7" spans="2:12" x14ac:dyDescent="0.25">
      <c r="B7" s="2" t="s">
        <v>54</v>
      </c>
      <c r="C7" s="5">
        <f t="shared" ref="C7:L7" si="1">C6+C5</f>
        <v>12162.14</v>
      </c>
      <c r="D7" s="5">
        <f t="shared" si="1"/>
        <v>12163.32</v>
      </c>
      <c r="E7" s="5">
        <f t="shared" si="1"/>
        <v>11778</v>
      </c>
      <c r="F7" s="5">
        <f t="shared" si="1"/>
        <v>11863.920000000002</v>
      </c>
      <c r="G7" s="5">
        <f t="shared" si="1"/>
        <v>11738.390000000003</v>
      </c>
      <c r="H7" s="5">
        <f t="shared" si="1"/>
        <v>11649.720000000001</v>
      </c>
      <c r="I7" s="5">
        <f t="shared" si="1"/>
        <v>11731.350000000002</v>
      </c>
      <c r="J7" s="5">
        <f t="shared" si="1"/>
        <v>11712.32</v>
      </c>
      <c r="K7" s="5">
        <f t="shared" si="1"/>
        <v>11589.12</v>
      </c>
      <c r="L7" s="5">
        <f t="shared" si="1"/>
        <v>11581.45</v>
      </c>
    </row>
    <row r="8" spans="2:12" x14ac:dyDescent="0.25">
      <c r="B8" s="2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2" t="s">
        <v>63</v>
      </c>
      <c r="C9" s="5">
        <f>'Detailed Summer L&amp;R'!C62</f>
        <v>9729.6999999999989</v>
      </c>
      <c r="D9" s="5">
        <f>'Detailed Summer L&amp;R'!D62</f>
        <v>9742.7000000000007</v>
      </c>
      <c r="E9" s="5">
        <f>'Detailed Summer L&amp;R'!E62</f>
        <v>9743.4500000000007</v>
      </c>
      <c r="F9" s="5">
        <f>'Detailed Summer L&amp;R'!F62</f>
        <v>9758.0399999999991</v>
      </c>
      <c r="G9" s="5">
        <f>'Detailed Summer L&amp;R'!G62</f>
        <v>9793.07</v>
      </c>
      <c r="H9" s="5">
        <f>'Detailed Summer L&amp;R'!H62</f>
        <v>9823.76</v>
      </c>
      <c r="I9" s="5">
        <f>'Detailed Summer L&amp;R'!I62</f>
        <v>9829.17</v>
      </c>
      <c r="J9" s="5">
        <f>'Detailed Summer L&amp;R'!J62</f>
        <v>9850.2900000000009</v>
      </c>
      <c r="K9" s="5">
        <f>'Detailed Summer L&amp;R'!K62</f>
        <v>9892.0300000000007</v>
      </c>
      <c r="L9" s="5">
        <f>'Detailed Summer L&amp;R'!L62</f>
        <v>9831.43</v>
      </c>
    </row>
    <row r="10" spans="2:12" x14ac:dyDescent="0.25">
      <c r="B10" s="6" t="s">
        <v>55</v>
      </c>
      <c r="C10" s="7">
        <f t="shared" ref="C10:L10" si="2">C11-C9</f>
        <v>1290.2162000000008</v>
      </c>
      <c r="D10" s="7">
        <f t="shared" si="2"/>
        <v>1291.9061999999994</v>
      </c>
      <c r="E10" s="7">
        <f t="shared" si="2"/>
        <v>1292.0036999999993</v>
      </c>
      <c r="F10" s="7">
        <f t="shared" si="2"/>
        <v>1293.9004000000004</v>
      </c>
      <c r="G10" s="7">
        <f t="shared" si="2"/>
        <v>1298.4542999999994</v>
      </c>
      <c r="H10" s="7">
        <f t="shared" si="2"/>
        <v>1302.4439999999995</v>
      </c>
      <c r="I10" s="7">
        <f t="shared" si="2"/>
        <v>1303.1473000000005</v>
      </c>
      <c r="J10" s="7">
        <f t="shared" si="2"/>
        <v>1305.8929000000007</v>
      </c>
      <c r="K10" s="7">
        <f t="shared" si="2"/>
        <v>1311.3191000000006</v>
      </c>
      <c r="L10" s="7">
        <f t="shared" si="2"/>
        <v>1303.4411</v>
      </c>
    </row>
    <row r="11" spans="2:12" x14ac:dyDescent="0.25">
      <c r="B11" s="2" t="s">
        <v>56</v>
      </c>
      <c r="C11" s="5">
        <f>'Detailed Summer L&amp;R'!C64</f>
        <v>11019.9162</v>
      </c>
      <c r="D11" s="5">
        <f>'Detailed Summer L&amp;R'!D64</f>
        <v>11034.6062</v>
      </c>
      <c r="E11" s="5">
        <f>'Detailed Summer L&amp;R'!E64</f>
        <v>11035.4537</v>
      </c>
      <c r="F11" s="5">
        <f>'Detailed Summer L&amp;R'!F64</f>
        <v>11051.940399999999</v>
      </c>
      <c r="G11" s="5">
        <f>'Detailed Summer L&amp;R'!G64</f>
        <v>11091.524299999999</v>
      </c>
      <c r="H11" s="5">
        <f>'Detailed Summer L&amp;R'!H64</f>
        <v>11126.204</v>
      </c>
      <c r="I11" s="5">
        <f>'Detailed Summer L&amp;R'!I64</f>
        <v>11132.317300000001</v>
      </c>
      <c r="J11" s="5">
        <f>'Detailed Summer L&amp;R'!J64</f>
        <v>11156.182900000002</v>
      </c>
      <c r="K11" s="5">
        <f>'Detailed Summer L&amp;R'!K64</f>
        <v>11203.349100000001</v>
      </c>
      <c r="L11" s="5">
        <f>'Detailed Summer L&amp;R'!L64</f>
        <v>11134.8711</v>
      </c>
    </row>
    <row r="12" spans="2:12" x14ac:dyDescent="0.25">
      <c r="B12" s="2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2" t="s">
        <v>57</v>
      </c>
      <c r="C13" s="5">
        <f t="shared" ref="C13:L13" si="3">C7-C11</f>
        <v>1142.2237999999998</v>
      </c>
      <c r="D13" s="5">
        <f t="shared" si="3"/>
        <v>1128.7137999999995</v>
      </c>
      <c r="E13" s="5">
        <f t="shared" si="3"/>
        <v>742.54629999999997</v>
      </c>
      <c r="F13" s="5">
        <f t="shared" si="3"/>
        <v>811.97960000000239</v>
      </c>
      <c r="G13" s="5">
        <f t="shared" si="3"/>
        <v>646.86570000000393</v>
      </c>
      <c r="H13" s="5">
        <f t="shared" si="3"/>
        <v>523.51600000000144</v>
      </c>
      <c r="I13" s="5">
        <f t="shared" si="3"/>
        <v>599.03270000000157</v>
      </c>
      <c r="J13" s="5">
        <f t="shared" si="3"/>
        <v>556.1370999999981</v>
      </c>
      <c r="K13" s="5">
        <f t="shared" si="3"/>
        <v>385.77089999999953</v>
      </c>
      <c r="L13" s="5">
        <f t="shared" si="3"/>
        <v>446.57890000000043</v>
      </c>
    </row>
    <row r="14" spans="2:12" x14ac:dyDescent="0.25">
      <c r="B14" s="2" t="s">
        <v>58</v>
      </c>
      <c r="C14" s="8">
        <f>(C7-C9)/C9</f>
        <v>0.25000154167137739</v>
      </c>
      <c r="D14" s="8">
        <f t="shared" ref="D14:L14" si="4">(SUM(D5:D6)-D9)/D9</f>
        <v>0.24845474047235352</v>
      </c>
      <c r="E14" s="8">
        <f t="shared" si="4"/>
        <v>0.20881207375211031</v>
      </c>
      <c r="F14" s="8">
        <f t="shared" si="4"/>
        <v>0.21580973228230291</v>
      </c>
      <c r="G14" s="8">
        <f t="shared" si="4"/>
        <v>0.19864250944800796</v>
      </c>
      <c r="H14" s="8">
        <f t="shared" si="4"/>
        <v>0.18587180468578232</v>
      </c>
      <c r="I14" s="8">
        <f t="shared" si="4"/>
        <v>0.19352396997915411</v>
      </c>
      <c r="J14" s="8">
        <f t="shared" si="4"/>
        <v>0.18903301324123439</v>
      </c>
      <c r="K14" s="8">
        <f t="shared" si="4"/>
        <v>0.17156134787298463</v>
      </c>
      <c r="L14" s="8">
        <f t="shared" si="4"/>
        <v>0.17800258965379404</v>
      </c>
    </row>
    <row r="16" spans="2:12" x14ac:dyDescent="0.25">
      <c r="B16" s="33" t="s">
        <v>65</v>
      </c>
    </row>
    <row r="17" spans="2:12" x14ac:dyDescent="0.25">
      <c r="B17" s="33"/>
    </row>
    <row r="18" spans="2:12" x14ac:dyDescent="0.25">
      <c r="B18" s="3" t="s">
        <v>61</v>
      </c>
      <c r="C18" s="4">
        <v>2017</v>
      </c>
      <c r="D18" s="4">
        <f>C18+1</f>
        <v>2018</v>
      </c>
      <c r="E18" s="4">
        <f t="shared" ref="E18:L18" si="5">D18+1</f>
        <v>2019</v>
      </c>
      <c r="F18" s="4">
        <f t="shared" si="5"/>
        <v>2020</v>
      </c>
      <c r="G18" s="4">
        <f t="shared" si="5"/>
        <v>2021</v>
      </c>
      <c r="H18" s="4">
        <f t="shared" si="5"/>
        <v>2022</v>
      </c>
      <c r="I18" s="4">
        <f t="shared" si="5"/>
        <v>2023</v>
      </c>
      <c r="J18" s="4">
        <f t="shared" si="5"/>
        <v>2024</v>
      </c>
      <c r="K18" s="4">
        <f t="shared" si="5"/>
        <v>2025</v>
      </c>
      <c r="L18" s="4">
        <f t="shared" si="5"/>
        <v>2026</v>
      </c>
    </row>
    <row r="19" spans="2:12" x14ac:dyDescent="0.25">
      <c r="B19" s="2" t="s">
        <v>52</v>
      </c>
      <c r="C19" s="5">
        <f>'Detailed Winter L&amp;R'!C61</f>
        <v>11417.390000000003</v>
      </c>
      <c r="D19" s="5">
        <f>'Detailed Winter L&amp;R'!D61</f>
        <v>11368.740000000002</v>
      </c>
      <c r="E19" s="5">
        <f>'Detailed Winter L&amp;R'!E61</f>
        <v>11111.800000000001</v>
      </c>
      <c r="F19" s="5">
        <f>'Detailed Winter L&amp;R'!F61</f>
        <v>11109.750000000002</v>
      </c>
      <c r="G19" s="5">
        <f>'Detailed Winter L&amp;R'!G61</f>
        <v>10047.200000000001</v>
      </c>
      <c r="H19" s="5">
        <f>'Detailed Winter L&amp;R'!H61</f>
        <v>10037.16</v>
      </c>
      <c r="I19" s="5">
        <f>'Detailed Winter L&amp;R'!I61</f>
        <v>9977.7500000000018</v>
      </c>
      <c r="J19" s="5">
        <f>'Detailed Winter L&amp;R'!J61</f>
        <v>9907.7400000000016</v>
      </c>
      <c r="K19" s="5">
        <f>'Detailed Winter L&amp;R'!K61</f>
        <v>9904.5300000000007</v>
      </c>
      <c r="L19" s="5">
        <f>'Detailed Winter L&amp;R'!L61</f>
        <v>9878.18</v>
      </c>
    </row>
    <row r="20" spans="2:12" x14ac:dyDescent="0.25">
      <c r="B20" s="6" t="s">
        <v>53</v>
      </c>
      <c r="C20" s="7">
        <f>'Detailed Winter L&amp;R'!C66</f>
        <v>1669.5</v>
      </c>
      <c r="D20" s="7">
        <f>'Detailed Winter L&amp;R'!D66</f>
        <v>1669.5</v>
      </c>
      <c r="E20" s="7">
        <f>'Detailed Winter L&amp;R'!E66</f>
        <v>1669.5</v>
      </c>
      <c r="F20" s="7">
        <f>'Detailed Winter L&amp;R'!F66</f>
        <v>1669.5</v>
      </c>
      <c r="G20" s="7">
        <f>'Detailed Winter L&amp;R'!G66</f>
        <v>1669.5</v>
      </c>
      <c r="H20" s="7">
        <f>'Detailed Winter L&amp;R'!H66</f>
        <v>1669.5</v>
      </c>
      <c r="I20" s="7">
        <f>'Detailed Winter L&amp;R'!I66</f>
        <v>1669.5</v>
      </c>
      <c r="J20" s="7">
        <f>'Detailed Winter L&amp;R'!J66</f>
        <v>1669.5</v>
      </c>
      <c r="K20" s="7">
        <f>'Detailed Winter L&amp;R'!K66</f>
        <v>1669.5</v>
      </c>
      <c r="L20" s="7">
        <f>'Detailed Winter L&amp;R'!L66</f>
        <v>1669.5</v>
      </c>
    </row>
    <row r="21" spans="2:12" x14ac:dyDescent="0.25">
      <c r="B21" s="2" t="s">
        <v>54</v>
      </c>
      <c r="C21" s="5">
        <f t="shared" ref="C21:L21" si="6">C20+C19</f>
        <v>13086.890000000003</v>
      </c>
      <c r="D21" s="5">
        <f t="shared" si="6"/>
        <v>13038.240000000002</v>
      </c>
      <c r="E21" s="5">
        <f t="shared" si="6"/>
        <v>12781.300000000001</v>
      </c>
      <c r="F21" s="5">
        <f t="shared" si="6"/>
        <v>12779.250000000002</v>
      </c>
      <c r="G21" s="5">
        <f t="shared" si="6"/>
        <v>11716.7</v>
      </c>
      <c r="H21" s="5">
        <f t="shared" si="6"/>
        <v>11706.66</v>
      </c>
      <c r="I21" s="5">
        <f t="shared" si="6"/>
        <v>11647.250000000002</v>
      </c>
      <c r="J21" s="5">
        <f t="shared" si="6"/>
        <v>11577.240000000002</v>
      </c>
      <c r="K21" s="5">
        <f t="shared" si="6"/>
        <v>11574.03</v>
      </c>
      <c r="L21" s="5">
        <f t="shared" si="6"/>
        <v>11547.68</v>
      </c>
    </row>
    <row r="22" spans="2:12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2" t="s">
        <v>63</v>
      </c>
      <c r="C23" s="5">
        <f>'Detailed Winter L&amp;R'!C62</f>
        <v>8440.94</v>
      </c>
      <c r="D23" s="5">
        <f>'Detailed Winter L&amp;R'!D62</f>
        <v>8453.4199999999983</v>
      </c>
      <c r="E23" s="5">
        <f>'Detailed Winter L&amp;R'!E62</f>
        <v>8453.34</v>
      </c>
      <c r="F23" s="5">
        <f>'Detailed Winter L&amp;R'!F62</f>
        <v>8400.4700000000012</v>
      </c>
      <c r="G23" s="5">
        <f>'Detailed Winter L&amp;R'!G62</f>
        <v>8443.06</v>
      </c>
      <c r="H23" s="5">
        <f>'Detailed Winter L&amp;R'!H62</f>
        <v>8472.18</v>
      </c>
      <c r="I23" s="5">
        <f>'Detailed Winter L&amp;R'!I62</f>
        <v>8503.3499999999985</v>
      </c>
      <c r="J23" s="5">
        <f>'Detailed Winter L&amp;R'!J62</f>
        <v>8487.2599999999984</v>
      </c>
      <c r="K23" s="5">
        <f>'Detailed Winter L&amp;R'!K62</f>
        <v>8510.89</v>
      </c>
      <c r="L23" s="5">
        <f>'Detailed Winter L&amp;R'!L62</f>
        <v>8467.3100000000013</v>
      </c>
    </row>
    <row r="24" spans="2:12" x14ac:dyDescent="0.25">
      <c r="B24" s="6" t="s">
        <v>55</v>
      </c>
      <c r="C24" s="7">
        <f t="shared" ref="C24:L24" si="7">C25-C23</f>
        <v>1122.6774000000005</v>
      </c>
      <c r="D24" s="7">
        <f t="shared" si="7"/>
        <v>1124.2998000000007</v>
      </c>
      <c r="E24" s="7">
        <f t="shared" si="7"/>
        <v>1124.2893999999997</v>
      </c>
      <c r="F24" s="7">
        <f t="shared" si="7"/>
        <v>1117.4163000000008</v>
      </c>
      <c r="G24" s="7">
        <f t="shared" si="7"/>
        <v>1122.9529999999995</v>
      </c>
      <c r="H24" s="7">
        <f t="shared" si="7"/>
        <v>1126.7386000000006</v>
      </c>
      <c r="I24" s="7">
        <f t="shared" si="7"/>
        <v>1130.7906999999996</v>
      </c>
      <c r="J24" s="7">
        <f t="shared" si="7"/>
        <v>1128.6990000000005</v>
      </c>
      <c r="K24" s="7">
        <f t="shared" si="7"/>
        <v>1131.7708999999995</v>
      </c>
      <c r="L24" s="7">
        <f t="shared" si="7"/>
        <v>1126.1054999999997</v>
      </c>
    </row>
    <row r="25" spans="2:12" x14ac:dyDescent="0.25">
      <c r="B25" s="2" t="s">
        <v>56</v>
      </c>
      <c r="C25" s="5">
        <f>'Detailed Winter L&amp;R'!C64</f>
        <v>9563.617400000001</v>
      </c>
      <c r="D25" s="5">
        <f>'Detailed Winter L&amp;R'!D64</f>
        <v>9577.7197999999989</v>
      </c>
      <c r="E25" s="5">
        <f>'Detailed Winter L&amp;R'!E64</f>
        <v>9577.6293999999998</v>
      </c>
      <c r="F25" s="5">
        <f>'Detailed Winter L&amp;R'!F64</f>
        <v>9517.8863000000019</v>
      </c>
      <c r="G25" s="5">
        <f>'Detailed Winter L&amp;R'!G64</f>
        <v>9566.012999999999</v>
      </c>
      <c r="H25" s="5">
        <f>'Detailed Winter L&amp;R'!H64</f>
        <v>9598.9186000000009</v>
      </c>
      <c r="I25" s="5">
        <f>'Detailed Winter L&amp;R'!I64</f>
        <v>9634.1406999999981</v>
      </c>
      <c r="J25" s="5">
        <f>'Detailed Winter L&amp;R'!J64</f>
        <v>9615.9589999999989</v>
      </c>
      <c r="K25" s="5">
        <f>'Detailed Winter L&amp;R'!K64</f>
        <v>9642.6608999999989</v>
      </c>
      <c r="L25" s="5">
        <f>'Detailed Winter L&amp;R'!L64</f>
        <v>9593.415500000001</v>
      </c>
    </row>
    <row r="26" spans="2:12" x14ac:dyDescent="0.25"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2" t="s">
        <v>57</v>
      </c>
      <c r="C27" s="5">
        <f t="shared" ref="C27:L27" si="8">C21-C25</f>
        <v>3523.2726000000021</v>
      </c>
      <c r="D27" s="5">
        <f t="shared" si="8"/>
        <v>3460.5202000000027</v>
      </c>
      <c r="E27" s="5">
        <f t="shared" si="8"/>
        <v>3203.6706000000013</v>
      </c>
      <c r="F27" s="5">
        <f t="shared" si="8"/>
        <v>3261.3636999999999</v>
      </c>
      <c r="G27" s="5">
        <f t="shared" si="8"/>
        <v>2150.6870000000017</v>
      </c>
      <c r="H27" s="5">
        <f t="shared" si="8"/>
        <v>2107.741399999999</v>
      </c>
      <c r="I27" s="5">
        <f t="shared" si="8"/>
        <v>2013.1093000000037</v>
      </c>
      <c r="J27" s="5">
        <f t="shared" si="8"/>
        <v>1961.2810000000027</v>
      </c>
      <c r="K27" s="5">
        <f t="shared" si="8"/>
        <v>1931.3691000000017</v>
      </c>
      <c r="L27" s="5">
        <f t="shared" si="8"/>
        <v>1954.2644999999993</v>
      </c>
    </row>
    <row r="28" spans="2:12" x14ac:dyDescent="0.25">
      <c r="B28" s="2" t="s">
        <v>58</v>
      </c>
      <c r="C28" s="8">
        <f>(C21-C23)/C23</f>
        <v>0.5504067082576114</v>
      </c>
      <c r="D28" s="8">
        <f t="shared" ref="D28:L28" si="9">(SUM(D19:D20)-D23)/D23</f>
        <v>0.54236273602873208</v>
      </c>
      <c r="E28" s="8">
        <f t="shared" si="9"/>
        <v>0.51198224607078391</v>
      </c>
      <c r="F28" s="8">
        <f t="shared" si="9"/>
        <v>0.52125416792155677</v>
      </c>
      <c r="G28" s="8">
        <f t="shared" si="9"/>
        <v>0.3877314622897387</v>
      </c>
      <c r="H28" s="8">
        <f t="shared" si="9"/>
        <v>0.38177659114891321</v>
      </c>
      <c r="I28" s="8">
        <f t="shared" si="9"/>
        <v>0.36972487313823421</v>
      </c>
      <c r="J28" s="8">
        <f t="shared" si="9"/>
        <v>0.36407273961207787</v>
      </c>
      <c r="K28" s="8">
        <f t="shared" si="9"/>
        <v>0.35990830571185872</v>
      </c>
      <c r="L28" s="8">
        <f t="shared" si="9"/>
        <v>0.36379558561101444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Detailed Summer L&amp;R</vt:lpstr>
      <vt:lpstr>Detailed Winter L&amp;R</vt:lpstr>
      <vt:lpstr>Summary Tbl 1.2 &amp; 1.3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2017-03-24T23:27:05Z</dcterms:created>
  <dcterms:modified xsi:type="dcterms:W3CDTF">2017-08-17T21:41:43Z</dcterms:modified>
</cp:coreProperties>
</file>