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125" windowHeight="11520"/>
  </bookViews>
  <sheets>
    <sheet name="Fig 7.19" sheetId="3" r:id="rId1"/>
    <sheet name="Peak Load" sheetId="1" r:id="rId2"/>
    <sheet name="Load Energy" sheetId="2" r:id="rId3"/>
  </sheets>
  <calcPr calcId="152511" calcOnSave="0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E27" i="2" l="1"/>
  <c r="F27" i="2"/>
  <c r="G27" i="2"/>
  <c r="G26" i="1"/>
  <c r="E26" i="1"/>
  <c r="H27" i="2" l="1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5" i="2"/>
  <c r="M22" i="2" l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0" i="2" l="1"/>
  <c r="M29" i="2"/>
  <c r="F4" i="2"/>
  <c r="H3" i="1"/>
  <c r="I17" i="2" l="1"/>
  <c r="I7" i="2"/>
  <c r="I22" i="2"/>
  <c r="H4" i="2"/>
  <c r="K10" i="2"/>
  <c r="K21" i="2"/>
  <c r="D4" i="2"/>
  <c r="K19" i="2"/>
  <c r="D26" i="1"/>
  <c r="J24" i="1"/>
  <c r="E3" i="1"/>
  <c r="J4" i="1"/>
  <c r="J12" i="1"/>
  <c r="J20" i="1"/>
  <c r="G3" i="1"/>
  <c r="J6" i="1"/>
  <c r="J22" i="1"/>
  <c r="J16" i="1"/>
  <c r="J21" i="1"/>
  <c r="H26" i="1"/>
  <c r="I21" i="2"/>
  <c r="K13" i="2"/>
  <c r="J8" i="1"/>
  <c r="J18" i="1"/>
  <c r="F26" i="1"/>
  <c r="E4" i="2"/>
  <c r="G4" i="2"/>
  <c r="F3" i="1"/>
  <c r="D3" i="1"/>
  <c r="J5" i="1"/>
  <c r="J9" i="1"/>
  <c r="J17" i="1"/>
  <c r="J7" i="1"/>
  <c r="I14" i="2"/>
  <c r="I18" i="2"/>
  <c r="K16" i="2" l="1"/>
  <c r="I12" i="2"/>
  <c r="J29" i="2"/>
  <c r="K9" i="2"/>
  <c r="K6" i="2"/>
  <c r="K12" i="2"/>
  <c r="I8" i="2"/>
  <c r="K18" i="2"/>
  <c r="I15" i="2"/>
  <c r="I11" i="2"/>
  <c r="I10" i="2"/>
  <c r="K22" i="2"/>
  <c r="K15" i="2"/>
  <c r="K8" i="2"/>
  <c r="I6" i="2"/>
  <c r="I20" i="2"/>
  <c r="I13" i="2"/>
  <c r="K17" i="2"/>
  <c r="I9" i="2"/>
  <c r="K20" i="2"/>
  <c r="I16" i="2"/>
  <c r="K7" i="2"/>
  <c r="I5" i="2"/>
  <c r="K14" i="2"/>
  <c r="K11" i="2"/>
  <c r="I19" i="2"/>
  <c r="K5" i="2"/>
  <c r="D27" i="2"/>
  <c r="J19" i="1"/>
  <c r="C26" i="1"/>
  <c r="J14" i="1"/>
  <c r="J10" i="1"/>
  <c r="J13" i="1"/>
  <c r="C27" i="2"/>
  <c r="J15" i="1"/>
  <c r="J11" i="1"/>
  <c r="J23" i="1"/>
  <c r="J30" i="2" l="1"/>
  <c r="K29" i="2"/>
  <c r="K30" i="2"/>
  <c r="L29" i="2"/>
  <c r="L30" i="2"/>
  <c r="I30" i="2"/>
  <c r="I29" i="2"/>
</calcChain>
</file>

<file path=xl/sharedStrings.xml><?xml version="1.0" encoding="utf-8"?>
<sst xmlns="http://schemas.openxmlformats.org/spreadsheetml/2006/main" count="48" uniqueCount="16">
  <si>
    <t>MW</t>
  </si>
  <si>
    <t>Yes</t>
  </si>
  <si>
    <t>Base</t>
  </si>
  <si>
    <t xml:space="preserve">Delta 1 in20 vs base </t>
  </si>
  <si>
    <t>CAGR</t>
  </si>
  <si>
    <t>yes</t>
  </si>
  <si>
    <t>no</t>
  </si>
  <si>
    <t>1 in 20</t>
  </si>
  <si>
    <t>High Load</t>
  </si>
  <si>
    <t>Low Load</t>
  </si>
  <si>
    <t>High PG</t>
  </si>
  <si>
    <t>Low PG</t>
  </si>
  <si>
    <t>Change</t>
  </si>
  <si>
    <t>GWh</t>
  </si>
  <si>
    <t>Figure 7.19</t>
  </si>
  <si>
    <t>Dec 15 (Base)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</si>
</sst>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1" applyNumberFormat="1" applyFont="1" applyFill="1"/>
    <xf numFmtId="10" fontId="2" fillId="0" borderId="0" xfId="0" applyNumberFormat="1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165" fontId="2" fillId="0" borderId="4" xfId="1" applyNumberFormat="1" applyFont="1" applyFill="1" applyBorder="1"/>
    <xf numFmtId="165" fontId="2" fillId="0" borderId="0" xfId="1" applyNumberFormat="1" applyFont="1" applyFill="1" applyBorder="1"/>
    <xf numFmtId="165" fontId="2" fillId="0" borderId="5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2" fillId="0" borderId="8" xfId="1" applyNumberFormat="1" applyFont="1" applyFill="1" applyBorder="1"/>
    <xf numFmtId="166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Coincident System Peak Load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Load'!$D$3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Load'!$D$4:$D$23</c:f>
              <c:numCache>
                <c:formatCode>_(* #,##0_);_(* \(#,##0\);_(* "-"??_);_(@_)</c:formatCode>
                <c:ptCount val="20"/>
                <c:pt idx="0">
                  <c:v>10433.712</c:v>
                </c:pt>
                <c:pt idx="1">
                  <c:v>10520.815000000001</c:v>
                </c:pt>
                <c:pt idx="2">
                  <c:v>10601.352999999999</c:v>
                </c:pt>
                <c:pt idx="3">
                  <c:v>10715.865</c:v>
                </c:pt>
                <c:pt idx="4">
                  <c:v>10830.427</c:v>
                </c:pt>
                <c:pt idx="5">
                  <c:v>10937.971</c:v>
                </c:pt>
                <c:pt idx="6">
                  <c:v>11036.419</c:v>
                </c:pt>
                <c:pt idx="7">
                  <c:v>11076.81</c:v>
                </c:pt>
                <c:pt idx="8">
                  <c:v>11156.761</c:v>
                </c:pt>
                <c:pt idx="9">
                  <c:v>11249.725</c:v>
                </c:pt>
                <c:pt idx="10">
                  <c:v>11330.55</c:v>
                </c:pt>
                <c:pt idx="11">
                  <c:v>11411.472</c:v>
                </c:pt>
                <c:pt idx="12">
                  <c:v>11478.868</c:v>
                </c:pt>
                <c:pt idx="13">
                  <c:v>11559.679</c:v>
                </c:pt>
                <c:pt idx="14">
                  <c:v>11602.437</c:v>
                </c:pt>
                <c:pt idx="15">
                  <c:v>11615.263000000001</c:v>
                </c:pt>
                <c:pt idx="16">
                  <c:v>11654.773999999999</c:v>
                </c:pt>
                <c:pt idx="17">
                  <c:v>11699.601000000001</c:v>
                </c:pt>
                <c:pt idx="18">
                  <c:v>11768.718000000001</c:v>
                </c:pt>
                <c:pt idx="19">
                  <c:v>11803.138000000001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'Peak Load'!$E$3</c:f>
              <c:strCache>
                <c:ptCount val="1"/>
                <c:pt idx="0">
                  <c:v>High Load</c:v>
                </c:pt>
              </c:strCache>
            </c:strRef>
          </c:tx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Load'!$G$4:$G$23</c:f>
              <c:numCache>
                <c:formatCode>_(* #,##0_);_(* \(#,##0\);_(* "-"??_);_(@_)</c:formatCode>
                <c:ptCount val="20"/>
                <c:pt idx="0">
                  <c:v>10196.145</c:v>
                </c:pt>
                <c:pt idx="1">
                  <c:v>10278.413999999999</c:v>
                </c:pt>
                <c:pt idx="2">
                  <c:v>10354.056</c:v>
                </c:pt>
                <c:pt idx="3">
                  <c:v>10464.574000000001</c:v>
                </c:pt>
                <c:pt idx="4">
                  <c:v>10575.746999999999</c:v>
                </c:pt>
                <c:pt idx="5">
                  <c:v>10676.79</c:v>
                </c:pt>
                <c:pt idx="6">
                  <c:v>10766.724</c:v>
                </c:pt>
                <c:pt idx="7">
                  <c:v>10783.67</c:v>
                </c:pt>
                <c:pt idx="8">
                  <c:v>10827.303</c:v>
                </c:pt>
                <c:pt idx="9">
                  <c:v>10876.864</c:v>
                </c:pt>
                <c:pt idx="10">
                  <c:v>10905.331</c:v>
                </c:pt>
                <c:pt idx="11">
                  <c:v>10920.384</c:v>
                </c:pt>
                <c:pt idx="12">
                  <c:v>10959.289000000001</c:v>
                </c:pt>
                <c:pt idx="13">
                  <c:v>10999.483</c:v>
                </c:pt>
                <c:pt idx="14">
                  <c:v>11017.831</c:v>
                </c:pt>
                <c:pt idx="15">
                  <c:v>11018.36</c:v>
                </c:pt>
                <c:pt idx="16">
                  <c:v>11057.778999999999</c:v>
                </c:pt>
                <c:pt idx="17">
                  <c:v>11095.433999999999</c:v>
                </c:pt>
                <c:pt idx="18">
                  <c:v>11174.793</c:v>
                </c:pt>
                <c:pt idx="19">
                  <c:v>11216.422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'Peak Load'!$F$3</c:f>
              <c:strCache>
                <c:ptCount val="1"/>
                <c:pt idx="0">
                  <c:v>Low Load</c:v>
                </c:pt>
              </c:strCache>
            </c:strRef>
          </c:tx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Load'!$F$4:$F$23</c:f>
              <c:numCache>
                <c:formatCode>_(* #,##0_);_(* \(#,##0\);_(* "-"??_);_(@_)</c:formatCode>
                <c:ptCount val="20"/>
                <c:pt idx="0">
                  <c:v>9682.57</c:v>
                </c:pt>
                <c:pt idx="1">
                  <c:v>9744.9259999999995</c:v>
                </c:pt>
                <c:pt idx="2">
                  <c:v>9812.6450000000004</c:v>
                </c:pt>
                <c:pt idx="3">
                  <c:v>9919.402</c:v>
                </c:pt>
                <c:pt idx="4">
                  <c:v>10028.305</c:v>
                </c:pt>
                <c:pt idx="5">
                  <c:v>10130.146000000001</c:v>
                </c:pt>
                <c:pt idx="6">
                  <c:v>10224.102999999999</c:v>
                </c:pt>
                <c:pt idx="7">
                  <c:v>10257.011</c:v>
                </c:pt>
                <c:pt idx="8">
                  <c:v>10333.646000000001</c:v>
                </c:pt>
                <c:pt idx="9">
                  <c:v>10425.112000000001</c:v>
                </c:pt>
                <c:pt idx="10">
                  <c:v>10501.743999999999</c:v>
                </c:pt>
                <c:pt idx="11">
                  <c:v>10576.975999999999</c:v>
                </c:pt>
                <c:pt idx="12">
                  <c:v>10638.322</c:v>
                </c:pt>
                <c:pt idx="13">
                  <c:v>10707.884</c:v>
                </c:pt>
                <c:pt idx="14">
                  <c:v>10764.302</c:v>
                </c:pt>
                <c:pt idx="15">
                  <c:v>10798.927</c:v>
                </c:pt>
                <c:pt idx="16">
                  <c:v>10836.094000000001</c:v>
                </c:pt>
                <c:pt idx="17">
                  <c:v>10875.167000000001</c:v>
                </c:pt>
                <c:pt idx="18">
                  <c:v>10931.289000000001</c:v>
                </c:pt>
                <c:pt idx="19">
                  <c:v>10978.866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'Peak Load'!$G$3</c:f>
              <c:strCache>
                <c:ptCount val="1"/>
                <c:pt idx="0">
                  <c:v>High PG</c:v>
                </c:pt>
              </c:strCache>
            </c:strRef>
          </c:tx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'Peak Load'!$H$3</c:f>
              <c:strCache>
                <c:ptCount val="1"/>
                <c:pt idx="0">
                  <c:v>Low PG</c:v>
                </c:pt>
              </c:strCache>
            </c:strRef>
          </c:tx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Load'!$H$4:$H$23</c:f>
              <c:numCache>
                <c:formatCode>_(* #,##0_);_(* \(#,##0\);_(* "-"??_);_(@_)</c:formatCode>
                <c:ptCount val="20"/>
                <c:pt idx="0">
                  <c:v>10194.937999999998</c:v>
                </c:pt>
                <c:pt idx="1">
                  <c:v>10310.159</c:v>
                </c:pt>
                <c:pt idx="2">
                  <c:v>10428.041999999999</c:v>
                </c:pt>
                <c:pt idx="3">
                  <c:v>10548.39</c:v>
                </c:pt>
                <c:pt idx="4">
                  <c:v>10662.117</c:v>
                </c:pt>
                <c:pt idx="5">
                  <c:v>10772.704000000002</c:v>
                </c:pt>
                <c:pt idx="6">
                  <c:v>10873.281999999999</c:v>
                </c:pt>
                <c:pt idx="7">
                  <c:v>10907.990000000002</c:v>
                </c:pt>
                <c:pt idx="8">
                  <c:v>10990.741</c:v>
                </c:pt>
                <c:pt idx="9">
                  <c:v>11087.565000000001</c:v>
                </c:pt>
                <c:pt idx="10">
                  <c:v>11172.339</c:v>
                </c:pt>
                <c:pt idx="11">
                  <c:v>11262.970000000001</c:v>
                </c:pt>
                <c:pt idx="12">
                  <c:v>11350.308000000001</c:v>
                </c:pt>
                <c:pt idx="13">
                  <c:v>11455.582</c:v>
                </c:pt>
                <c:pt idx="14">
                  <c:v>11547.350999999999</c:v>
                </c:pt>
                <c:pt idx="15">
                  <c:v>11621.874</c:v>
                </c:pt>
                <c:pt idx="16">
                  <c:v>11702.632</c:v>
                </c:pt>
                <c:pt idx="17">
                  <c:v>11780.884</c:v>
                </c:pt>
                <c:pt idx="18">
                  <c:v>11850.955</c:v>
                </c:pt>
                <c:pt idx="19">
                  <c:v>11905.030999999999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066176"/>
        <c:axId val="316066960"/>
      </c:lineChart>
      <c:catAx>
        <c:axId val="3160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316066960"/>
        <c:crosses val="autoZero"/>
        <c:auto val="1"/>
        <c:lblAlgn val="ctr"/>
        <c:lblOffset val="100"/>
        <c:noMultiLvlLbl val="0"/>
      </c:catAx>
      <c:valAx>
        <c:axId val="316066960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MW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60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Coincident System Peak (Before</a:t>
            </a:r>
            <a:r>
              <a:rPr lang="en-US" sz="1600" baseline="0"/>
              <a:t> DSM)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Load'!$F$3</c:f>
              <c:strCache>
                <c:ptCount val="1"/>
                <c:pt idx="0">
                  <c:v>Low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Load'!$F$4:$F$23</c:f>
              <c:numCache>
                <c:formatCode>_(* #,##0_);_(* \(#,##0\);_(* "-"??_);_(@_)</c:formatCode>
                <c:ptCount val="20"/>
                <c:pt idx="0">
                  <c:v>9682.57</c:v>
                </c:pt>
                <c:pt idx="1">
                  <c:v>9744.9259999999995</c:v>
                </c:pt>
                <c:pt idx="2">
                  <c:v>9812.6450000000004</c:v>
                </c:pt>
                <c:pt idx="3">
                  <c:v>9919.402</c:v>
                </c:pt>
                <c:pt idx="4">
                  <c:v>10028.305</c:v>
                </c:pt>
                <c:pt idx="5">
                  <c:v>10130.146000000001</c:v>
                </c:pt>
                <c:pt idx="6">
                  <c:v>10224.102999999999</c:v>
                </c:pt>
                <c:pt idx="7">
                  <c:v>10257.011</c:v>
                </c:pt>
                <c:pt idx="8">
                  <c:v>10333.646000000001</c:v>
                </c:pt>
                <c:pt idx="9">
                  <c:v>10425.112000000001</c:v>
                </c:pt>
                <c:pt idx="10">
                  <c:v>10501.743999999999</c:v>
                </c:pt>
                <c:pt idx="11">
                  <c:v>10576.975999999999</c:v>
                </c:pt>
                <c:pt idx="12">
                  <c:v>10638.322</c:v>
                </c:pt>
                <c:pt idx="13">
                  <c:v>10707.884</c:v>
                </c:pt>
                <c:pt idx="14">
                  <c:v>10764.302</c:v>
                </c:pt>
                <c:pt idx="15">
                  <c:v>10798.927</c:v>
                </c:pt>
                <c:pt idx="16">
                  <c:v>10836.094000000001</c:v>
                </c:pt>
                <c:pt idx="17">
                  <c:v>10875.167000000001</c:v>
                </c:pt>
                <c:pt idx="18">
                  <c:v>10931.289000000001</c:v>
                </c:pt>
                <c:pt idx="19">
                  <c:v>10978.866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7392"/>
        <c:axId val="364787056"/>
      </c:lineChart>
      <c:catAx>
        <c:axId val="3640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7056"/>
        <c:crosses val="autoZero"/>
        <c:auto val="1"/>
        <c:lblAlgn val="ctr"/>
        <c:lblOffset val="100"/>
        <c:noMultiLvlLbl val="0"/>
      </c:catAx>
      <c:valAx>
        <c:axId val="364787056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0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System Energy Load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Energy'!$F$4</c:f>
              <c:strCache>
                <c:ptCount val="1"/>
                <c:pt idx="0">
                  <c:v>Low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Energy'!$F$5:$F$24</c:f>
              <c:numCache>
                <c:formatCode>_(* #,##0_);_(* \(#,##0\);_(* "-"??_);_(@_)</c:formatCode>
                <c:ptCount val="20"/>
                <c:pt idx="0">
                  <c:v>59075.9</c:v>
                </c:pt>
                <c:pt idx="1">
                  <c:v>59547.39</c:v>
                </c:pt>
                <c:pt idx="2">
                  <c:v>59929.18</c:v>
                </c:pt>
                <c:pt idx="3">
                  <c:v>60640.57</c:v>
                </c:pt>
                <c:pt idx="4">
                  <c:v>61363.24</c:v>
                </c:pt>
                <c:pt idx="5">
                  <c:v>62229.43</c:v>
                </c:pt>
                <c:pt idx="6">
                  <c:v>62667.26</c:v>
                </c:pt>
                <c:pt idx="7">
                  <c:v>62320.71</c:v>
                </c:pt>
                <c:pt idx="8">
                  <c:v>62903.58</c:v>
                </c:pt>
                <c:pt idx="9">
                  <c:v>63509.65</c:v>
                </c:pt>
                <c:pt idx="10">
                  <c:v>63891.54</c:v>
                </c:pt>
                <c:pt idx="11">
                  <c:v>64371.87</c:v>
                </c:pt>
                <c:pt idx="12">
                  <c:v>64758.02</c:v>
                </c:pt>
                <c:pt idx="13">
                  <c:v>65339.62</c:v>
                </c:pt>
                <c:pt idx="14">
                  <c:v>65611.8</c:v>
                </c:pt>
                <c:pt idx="15">
                  <c:v>65934.179999999993</c:v>
                </c:pt>
                <c:pt idx="16">
                  <c:v>66261.83</c:v>
                </c:pt>
                <c:pt idx="17">
                  <c:v>66798.98</c:v>
                </c:pt>
                <c:pt idx="18">
                  <c:v>66980.17</c:v>
                </c:pt>
                <c:pt idx="19">
                  <c:v>67300.789999999994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3136"/>
        <c:axId val="364784312"/>
      </c:lineChart>
      <c:catAx>
        <c:axId val="3647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4312"/>
        <c:crosses val="autoZero"/>
        <c:auto val="1"/>
        <c:lblAlgn val="ctr"/>
        <c:lblOffset val="100"/>
        <c:noMultiLvlLbl val="0"/>
      </c:catAx>
      <c:valAx>
        <c:axId val="364784312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Coincident System Peak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Load'!$E$3</c:f>
              <c:strCache>
                <c:ptCount val="1"/>
                <c:pt idx="0">
                  <c:v>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Load'!$G$4:$G$23</c:f>
              <c:numCache>
                <c:formatCode>_(* #,##0_);_(* \(#,##0\);_(* "-"??_);_(@_)</c:formatCode>
                <c:ptCount val="20"/>
                <c:pt idx="0">
                  <c:v>10196.145</c:v>
                </c:pt>
                <c:pt idx="1">
                  <c:v>10278.413999999999</c:v>
                </c:pt>
                <c:pt idx="2">
                  <c:v>10354.056</c:v>
                </c:pt>
                <c:pt idx="3">
                  <c:v>10464.574000000001</c:v>
                </c:pt>
                <c:pt idx="4">
                  <c:v>10575.746999999999</c:v>
                </c:pt>
                <c:pt idx="5">
                  <c:v>10676.79</c:v>
                </c:pt>
                <c:pt idx="6">
                  <c:v>10766.724</c:v>
                </c:pt>
                <c:pt idx="7">
                  <c:v>10783.67</c:v>
                </c:pt>
                <c:pt idx="8">
                  <c:v>10827.303</c:v>
                </c:pt>
                <c:pt idx="9">
                  <c:v>10876.864</c:v>
                </c:pt>
                <c:pt idx="10">
                  <c:v>10905.331</c:v>
                </c:pt>
                <c:pt idx="11">
                  <c:v>10920.384</c:v>
                </c:pt>
                <c:pt idx="12">
                  <c:v>10959.289000000001</c:v>
                </c:pt>
                <c:pt idx="13">
                  <c:v>10999.483</c:v>
                </c:pt>
                <c:pt idx="14">
                  <c:v>11017.831</c:v>
                </c:pt>
                <c:pt idx="15">
                  <c:v>11018.36</c:v>
                </c:pt>
                <c:pt idx="16">
                  <c:v>11057.778999999999</c:v>
                </c:pt>
                <c:pt idx="17">
                  <c:v>11095.433999999999</c:v>
                </c:pt>
                <c:pt idx="18">
                  <c:v>11174.793</c:v>
                </c:pt>
                <c:pt idx="19">
                  <c:v>11216.422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1176"/>
        <c:axId val="364783528"/>
      </c:lineChart>
      <c:catAx>
        <c:axId val="3647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3528"/>
        <c:crosses val="autoZero"/>
        <c:auto val="1"/>
        <c:lblAlgn val="ctr"/>
        <c:lblOffset val="100"/>
        <c:noMultiLvlLbl val="0"/>
      </c:catAx>
      <c:valAx>
        <c:axId val="364783528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System Energy Load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Energy'!$E$4</c:f>
              <c:strCache>
                <c:ptCount val="1"/>
                <c:pt idx="0">
                  <c:v>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Energy'!$G$5:$G$24</c:f>
              <c:numCache>
                <c:formatCode>_(* #,##0_);_(* \(#,##0\);_(* "-"??_);_(@_)</c:formatCode>
                <c:ptCount val="20"/>
                <c:pt idx="0">
                  <c:v>60552.039946999997</c:v>
                </c:pt>
                <c:pt idx="1">
                  <c:v>61192.855841999997</c:v>
                </c:pt>
                <c:pt idx="2">
                  <c:v>61652.288062999993</c:v>
                </c:pt>
                <c:pt idx="3">
                  <c:v>62408.292228999984</c:v>
                </c:pt>
                <c:pt idx="4">
                  <c:v>63162.563098999992</c:v>
                </c:pt>
                <c:pt idx="5">
                  <c:v>64054.403658000003</c:v>
                </c:pt>
                <c:pt idx="6">
                  <c:v>64481.496629999994</c:v>
                </c:pt>
                <c:pt idx="7">
                  <c:v>64102.019469999992</c:v>
                </c:pt>
                <c:pt idx="8">
                  <c:v>64597.691155999993</c:v>
                </c:pt>
                <c:pt idx="9">
                  <c:v>65105.282014999997</c:v>
                </c:pt>
                <c:pt idx="10">
                  <c:v>65375.946714000005</c:v>
                </c:pt>
                <c:pt idx="11">
                  <c:v>65707.517810999998</c:v>
                </c:pt>
                <c:pt idx="12">
                  <c:v>65960.042325000002</c:v>
                </c:pt>
                <c:pt idx="13">
                  <c:v>66403.683046999999</c:v>
                </c:pt>
                <c:pt idx="14">
                  <c:v>66539.796585999997</c:v>
                </c:pt>
                <c:pt idx="15">
                  <c:v>66745.366237000009</c:v>
                </c:pt>
                <c:pt idx="16">
                  <c:v>66920.147785000008</c:v>
                </c:pt>
                <c:pt idx="17">
                  <c:v>67304.903692000007</c:v>
                </c:pt>
                <c:pt idx="18">
                  <c:v>67334.235459999996</c:v>
                </c:pt>
                <c:pt idx="19">
                  <c:v>67514.247894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1568"/>
        <c:axId val="364786272"/>
      </c:lineChart>
      <c:catAx>
        <c:axId val="3647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6272"/>
        <c:crosses val="autoZero"/>
        <c:auto val="1"/>
        <c:lblAlgn val="ctr"/>
        <c:lblOffset val="100"/>
        <c:noMultiLvlLbl val="0"/>
      </c:catAx>
      <c:valAx>
        <c:axId val="364786272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Coincident System Peak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Load'!$C$4:$C$24</c:f>
              <c:numCache>
                <c:formatCode>_(* #,##0_);_(* \(#,##0\);_(* "-"??_);_(@_)</c:formatCode>
                <c:ptCount val="21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Load'!$H$3</c:f>
              <c:strCache>
                <c:ptCount val="1"/>
                <c:pt idx="0">
                  <c:v>Low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Load'!$H$4:$H$24</c:f>
              <c:numCache>
                <c:formatCode>_(* #,##0_);_(* \(#,##0\);_(* "-"??_);_(@_)</c:formatCode>
                <c:ptCount val="21"/>
                <c:pt idx="0">
                  <c:v>10194.937999999998</c:v>
                </c:pt>
                <c:pt idx="1">
                  <c:v>10310.159</c:v>
                </c:pt>
                <c:pt idx="2">
                  <c:v>10428.041999999999</c:v>
                </c:pt>
                <c:pt idx="3">
                  <c:v>10548.39</c:v>
                </c:pt>
                <c:pt idx="4">
                  <c:v>10662.117</c:v>
                </c:pt>
                <c:pt idx="5">
                  <c:v>10772.704000000002</c:v>
                </c:pt>
                <c:pt idx="6">
                  <c:v>10873.281999999999</c:v>
                </c:pt>
                <c:pt idx="7">
                  <c:v>10907.990000000002</c:v>
                </c:pt>
                <c:pt idx="8">
                  <c:v>10990.741</c:v>
                </c:pt>
                <c:pt idx="9">
                  <c:v>11087.565000000001</c:v>
                </c:pt>
                <c:pt idx="10">
                  <c:v>11172.339</c:v>
                </c:pt>
                <c:pt idx="11">
                  <c:v>11262.970000000001</c:v>
                </c:pt>
                <c:pt idx="12">
                  <c:v>11350.308000000001</c:v>
                </c:pt>
                <c:pt idx="13">
                  <c:v>11455.582</c:v>
                </c:pt>
                <c:pt idx="14">
                  <c:v>11547.350999999999</c:v>
                </c:pt>
                <c:pt idx="15">
                  <c:v>11621.874</c:v>
                </c:pt>
                <c:pt idx="16">
                  <c:v>11702.632</c:v>
                </c:pt>
                <c:pt idx="17">
                  <c:v>11780.884</c:v>
                </c:pt>
                <c:pt idx="18">
                  <c:v>11850.955</c:v>
                </c:pt>
                <c:pt idx="19">
                  <c:v>11905.030999999999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2744"/>
        <c:axId val="364780784"/>
      </c:lineChart>
      <c:catAx>
        <c:axId val="36478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0784"/>
        <c:crosses val="autoZero"/>
        <c:auto val="1"/>
        <c:lblAlgn val="ctr"/>
        <c:lblOffset val="100"/>
        <c:noMultiLvlLbl val="0"/>
      </c:catAx>
      <c:valAx>
        <c:axId val="364780784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System Energy Load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Energy'!$H$4</c:f>
              <c:strCache>
                <c:ptCount val="1"/>
                <c:pt idx="0">
                  <c:v>Low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Energy'!$H$5:$H$24</c:f>
              <c:numCache>
                <c:formatCode>_(* #,##0_);_(* \(#,##0\);_(* "-"??_);_(@_)</c:formatCode>
                <c:ptCount val="20"/>
                <c:pt idx="0">
                  <c:v>60551.541743000002</c:v>
                </c:pt>
                <c:pt idx="1">
                  <c:v>61288.328552999992</c:v>
                </c:pt>
                <c:pt idx="2">
                  <c:v>61862.720775000002</c:v>
                </c:pt>
                <c:pt idx="3">
                  <c:v>62639.501063999996</c:v>
                </c:pt>
                <c:pt idx="4">
                  <c:v>63404.569586999998</c:v>
                </c:pt>
                <c:pt idx="5">
                  <c:v>64322.579751999998</c:v>
                </c:pt>
                <c:pt idx="6">
                  <c:v>64795.776166999996</c:v>
                </c:pt>
                <c:pt idx="7">
                  <c:v>64481.268960000001</c:v>
                </c:pt>
                <c:pt idx="8">
                  <c:v>65090.140007000009</c:v>
                </c:pt>
                <c:pt idx="9">
                  <c:v>65732.333230000004</c:v>
                </c:pt>
                <c:pt idx="10">
                  <c:v>66159.854181999995</c:v>
                </c:pt>
                <c:pt idx="11">
                  <c:v>66714.453517000002</c:v>
                </c:pt>
                <c:pt idx="12">
                  <c:v>67202.824546000003</c:v>
                </c:pt>
                <c:pt idx="13">
                  <c:v>67908.650681999992</c:v>
                </c:pt>
                <c:pt idx="14">
                  <c:v>68343.517074000003</c:v>
                </c:pt>
                <c:pt idx="15">
                  <c:v>68879.904372999998</c:v>
                </c:pt>
                <c:pt idx="16">
                  <c:v>69441.693321000013</c:v>
                </c:pt>
                <c:pt idx="17">
                  <c:v>70203.105974999999</c:v>
                </c:pt>
                <c:pt idx="18">
                  <c:v>70543.870761999991</c:v>
                </c:pt>
                <c:pt idx="19">
                  <c:v>71067.216136000003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3920"/>
        <c:axId val="364784704"/>
      </c:lineChart>
      <c:catAx>
        <c:axId val="36478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4704"/>
        <c:crosses val="autoZero"/>
        <c:auto val="1"/>
        <c:lblAlgn val="ctr"/>
        <c:lblOffset val="100"/>
        <c:noMultiLvlLbl val="0"/>
      </c:catAx>
      <c:valAx>
        <c:axId val="364784704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Coincident System Peak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Load'!$G$3</c:f>
              <c:strCache>
                <c:ptCount val="1"/>
                <c:pt idx="0">
                  <c:v>High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5488"/>
        <c:axId val="364787448"/>
      </c:lineChart>
      <c:catAx>
        <c:axId val="3647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787448"/>
        <c:crosses val="autoZero"/>
        <c:auto val="1"/>
        <c:lblAlgn val="ctr"/>
        <c:lblOffset val="100"/>
        <c:noMultiLvlLbl val="0"/>
      </c:catAx>
      <c:valAx>
        <c:axId val="364787448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78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System Energy Load (Before DSM)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Energy'!$G$4</c:f>
              <c:strCache>
                <c:ptCount val="1"/>
                <c:pt idx="0">
                  <c:v>High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7528"/>
        <c:axId val="365072040"/>
      </c:lineChart>
      <c:catAx>
        <c:axId val="36507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5072040"/>
        <c:crosses val="autoZero"/>
        <c:auto val="1"/>
        <c:lblAlgn val="ctr"/>
        <c:lblOffset val="100"/>
        <c:noMultiLvlLbl val="0"/>
      </c:catAx>
      <c:valAx>
        <c:axId val="365072040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507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Load'!$C$4:$C$24</c:f>
              <c:numCache>
                <c:formatCode>_(* #,##0_);_(* \(#,##0\);_(* "-"??_);_(@_)</c:formatCode>
                <c:ptCount val="21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Load'!$D$3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Load'!$D$4:$D$24</c:f>
              <c:numCache>
                <c:formatCode>_(* #,##0_);_(* \(#,##0\);_(* "-"??_);_(@_)</c:formatCode>
                <c:ptCount val="21"/>
                <c:pt idx="0">
                  <c:v>10433.712</c:v>
                </c:pt>
                <c:pt idx="1">
                  <c:v>10520.815000000001</c:v>
                </c:pt>
                <c:pt idx="2">
                  <c:v>10601.352999999999</c:v>
                </c:pt>
                <c:pt idx="3">
                  <c:v>10715.865</c:v>
                </c:pt>
                <c:pt idx="4">
                  <c:v>10830.427</c:v>
                </c:pt>
                <c:pt idx="5">
                  <c:v>10937.971</c:v>
                </c:pt>
                <c:pt idx="6">
                  <c:v>11036.419</c:v>
                </c:pt>
                <c:pt idx="7">
                  <c:v>11076.81</c:v>
                </c:pt>
                <c:pt idx="8">
                  <c:v>11156.761</c:v>
                </c:pt>
                <c:pt idx="9">
                  <c:v>11249.725</c:v>
                </c:pt>
                <c:pt idx="10">
                  <c:v>11330.55</c:v>
                </c:pt>
                <c:pt idx="11">
                  <c:v>11411.472</c:v>
                </c:pt>
                <c:pt idx="12">
                  <c:v>11478.868</c:v>
                </c:pt>
                <c:pt idx="13">
                  <c:v>11559.679</c:v>
                </c:pt>
                <c:pt idx="14">
                  <c:v>11602.437</c:v>
                </c:pt>
                <c:pt idx="15">
                  <c:v>11615.263000000001</c:v>
                </c:pt>
                <c:pt idx="16">
                  <c:v>11654.773999999999</c:v>
                </c:pt>
                <c:pt idx="17">
                  <c:v>11699.601000000001</c:v>
                </c:pt>
                <c:pt idx="18">
                  <c:v>11768.718000000001</c:v>
                </c:pt>
                <c:pt idx="19">
                  <c:v>11803.138000000001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'Peak Load'!$E$3</c:f>
              <c:strCache>
                <c:ptCount val="1"/>
                <c:pt idx="0">
                  <c:v>High Load</c:v>
                </c:pt>
              </c:strCache>
            </c:strRef>
          </c:tx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Load'!$E$4:$E$24</c:f>
              <c:numCache>
                <c:formatCode>_(* #,##0_);_(* \(#,##0\);_(* "-"??_);_(@_)</c:formatCode>
                <c:ptCount val="21"/>
                <c:pt idx="0">
                  <c:v>10719.415000000001</c:v>
                </c:pt>
                <c:pt idx="1">
                  <c:v>10818.362999999999</c:v>
                </c:pt>
                <c:pt idx="2">
                  <c:v>10911.174999999999</c:v>
                </c:pt>
                <c:pt idx="3">
                  <c:v>11036.702000000001</c:v>
                </c:pt>
                <c:pt idx="4">
                  <c:v>11158.133</c:v>
                </c:pt>
                <c:pt idx="5">
                  <c:v>11274.07</c:v>
                </c:pt>
                <c:pt idx="6">
                  <c:v>11381.07</c:v>
                </c:pt>
                <c:pt idx="7">
                  <c:v>11418.310000000001</c:v>
                </c:pt>
                <c:pt idx="8">
                  <c:v>11503.198</c:v>
                </c:pt>
                <c:pt idx="9">
                  <c:v>11597.109</c:v>
                </c:pt>
                <c:pt idx="10">
                  <c:v>11676.988000000001</c:v>
                </c:pt>
                <c:pt idx="11">
                  <c:v>11757.526</c:v>
                </c:pt>
                <c:pt idx="12">
                  <c:v>11824.726999999999</c:v>
                </c:pt>
                <c:pt idx="13">
                  <c:v>11900.525</c:v>
                </c:pt>
                <c:pt idx="14">
                  <c:v>11947.607</c:v>
                </c:pt>
                <c:pt idx="15">
                  <c:v>11964.944</c:v>
                </c:pt>
                <c:pt idx="16">
                  <c:v>11986.808000000001</c:v>
                </c:pt>
                <c:pt idx="17">
                  <c:v>12036.38</c:v>
                </c:pt>
                <c:pt idx="18">
                  <c:v>12113.436000000002</c:v>
                </c:pt>
                <c:pt idx="19">
                  <c:v>12155.762000000001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'Peak Load'!$F$3</c:f>
              <c:strCache>
                <c:ptCount val="1"/>
                <c:pt idx="0">
                  <c:v>Low Load</c:v>
                </c:pt>
              </c:strCache>
            </c:strRef>
          </c:tx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Load'!$F$4:$F$24</c:f>
              <c:numCache>
                <c:formatCode>_(* #,##0_);_(* \(#,##0\);_(* "-"??_);_(@_)</c:formatCode>
                <c:ptCount val="21"/>
                <c:pt idx="0">
                  <c:v>9682.57</c:v>
                </c:pt>
                <c:pt idx="1">
                  <c:v>9744.9259999999995</c:v>
                </c:pt>
                <c:pt idx="2">
                  <c:v>9812.6450000000004</c:v>
                </c:pt>
                <c:pt idx="3">
                  <c:v>9919.402</c:v>
                </c:pt>
                <c:pt idx="4">
                  <c:v>10028.305</c:v>
                </c:pt>
                <c:pt idx="5">
                  <c:v>10130.146000000001</c:v>
                </c:pt>
                <c:pt idx="6">
                  <c:v>10224.102999999999</c:v>
                </c:pt>
                <c:pt idx="7">
                  <c:v>10257.011</c:v>
                </c:pt>
                <c:pt idx="8">
                  <c:v>10333.646000000001</c:v>
                </c:pt>
                <c:pt idx="9">
                  <c:v>10425.112000000001</c:v>
                </c:pt>
                <c:pt idx="10">
                  <c:v>10501.743999999999</c:v>
                </c:pt>
                <c:pt idx="11">
                  <c:v>10576.975999999999</c:v>
                </c:pt>
                <c:pt idx="12">
                  <c:v>10638.322</c:v>
                </c:pt>
                <c:pt idx="13">
                  <c:v>10707.884</c:v>
                </c:pt>
                <c:pt idx="14">
                  <c:v>10764.302</c:v>
                </c:pt>
                <c:pt idx="15">
                  <c:v>10798.927</c:v>
                </c:pt>
                <c:pt idx="16">
                  <c:v>10836.094000000001</c:v>
                </c:pt>
                <c:pt idx="17">
                  <c:v>10875.167000000001</c:v>
                </c:pt>
                <c:pt idx="18">
                  <c:v>10931.289000000001</c:v>
                </c:pt>
                <c:pt idx="19">
                  <c:v>10978.866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'Peak Load'!$G$3</c:f>
              <c:strCache>
                <c:ptCount val="1"/>
                <c:pt idx="0">
                  <c:v>High PG</c:v>
                </c:pt>
              </c:strCache>
            </c:strRef>
          </c:tx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Load'!$G$4:$G$24</c:f>
              <c:numCache>
                <c:formatCode>_(* #,##0_);_(* \(#,##0\);_(* "-"??_);_(@_)</c:formatCode>
                <c:ptCount val="21"/>
                <c:pt idx="0">
                  <c:v>10196.145</c:v>
                </c:pt>
                <c:pt idx="1">
                  <c:v>10278.413999999999</c:v>
                </c:pt>
                <c:pt idx="2">
                  <c:v>10354.056</c:v>
                </c:pt>
                <c:pt idx="3">
                  <c:v>10464.574000000001</c:v>
                </c:pt>
                <c:pt idx="4">
                  <c:v>10575.746999999999</c:v>
                </c:pt>
                <c:pt idx="5">
                  <c:v>10676.79</c:v>
                </c:pt>
                <c:pt idx="6">
                  <c:v>10766.724</c:v>
                </c:pt>
                <c:pt idx="7">
                  <c:v>10783.67</c:v>
                </c:pt>
                <c:pt idx="8">
                  <c:v>10827.303</c:v>
                </c:pt>
                <c:pt idx="9">
                  <c:v>10876.864</c:v>
                </c:pt>
                <c:pt idx="10">
                  <c:v>10905.331</c:v>
                </c:pt>
                <c:pt idx="11">
                  <c:v>10920.384</c:v>
                </c:pt>
                <c:pt idx="12">
                  <c:v>10959.289000000001</c:v>
                </c:pt>
                <c:pt idx="13">
                  <c:v>10999.483</c:v>
                </c:pt>
                <c:pt idx="14">
                  <c:v>11017.831</c:v>
                </c:pt>
                <c:pt idx="15">
                  <c:v>11018.36</c:v>
                </c:pt>
                <c:pt idx="16">
                  <c:v>11057.778999999999</c:v>
                </c:pt>
                <c:pt idx="17">
                  <c:v>11095.433999999999</c:v>
                </c:pt>
                <c:pt idx="18">
                  <c:v>11174.793</c:v>
                </c:pt>
                <c:pt idx="19">
                  <c:v>11216.422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'Peak Load'!$H$3</c:f>
              <c:strCache>
                <c:ptCount val="1"/>
                <c:pt idx="0">
                  <c:v>Low PG</c:v>
                </c:pt>
              </c:strCache>
            </c:strRef>
          </c:tx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Load'!$H$4:$H$24</c:f>
              <c:numCache>
                <c:formatCode>_(* #,##0_);_(* \(#,##0\);_(* "-"??_);_(@_)</c:formatCode>
                <c:ptCount val="21"/>
                <c:pt idx="0">
                  <c:v>10194.937999999998</c:v>
                </c:pt>
                <c:pt idx="1">
                  <c:v>10310.159</c:v>
                </c:pt>
                <c:pt idx="2">
                  <c:v>10428.041999999999</c:v>
                </c:pt>
                <c:pt idx="3">
                  <c:v>10548.39</c:v>
                </c:pt>
                <c:pt idx="4">
                  <c:v>10662.117</c:v>
                </c:pt>
                <c:pt idx="5">
                  <c:v>10772.704000000002</c:v>
                </c:pt>
                <c:pt idx="6">
                  <c:v>10873.281999999999</c:v>
                </c:pt>
                <c:pt idx="7">
                  <c:v>10907.990000000002</c:v>
                </c:pt>
                <c:pt idx="8">
                  <c:v>10990.741</c:v>
                </c:pt>
                <c:pt idx="9">
                  <c:v>11087.565000000001</c:v>
                </c:pt>
                <c:pt idx="10">
                  <c:v>11172.339</c:v>
                </c:pt>
                <c:pt idx="11">
                  <c:v>11262.970000000001</c:v>
                </c:pt>
                <c:pt idx="12">
                  <c:v>11350.308000000001</c:v>
                </c:pt>
                <c:pt idx="13">
                  <c:v>11455.582</c:v>
                </c:pt>
                <c:pt idx="14">
                  <c:v>11547.350999999999</c:v>
                </c:pt>
                <c:pt idx="15">
                  <c:v>11621.874</c:v>
                </c:pt>
                <c:pt idx="16">
                  <c:v>11702.632</c:v>
                </c:pt>
                <c:pt idx="17">
                  <c:v>11780.884</c:v>
                </c:pt>
                <c:pt idx="18">
                  <c:v>11850.955</c:v>
                </c:pt>
                <c:pt idx="19">
                  <c:v>11905.030999999999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0080"/>
        <c:axId val="365076352"/>
      </c:lineChart>
      <c:catAx>
        <c:axId val="3650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6352"/>
        <c:crosses val="autoZero"/>
        <c:auto val="1"/>
        <c:lblAlgn val="ctr"/>
        <c:lblOffset val="100"/>
        <c:noMultiLvlLbl val="0"/>
      </c:catAx>
      <c:valAx>
        <c:axId val="365076352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Energy'!$D$4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Energy'!$D$5:$D$25</c:f>
              <c:numCache>
                <c:formatCode>_(* #,##0_);_(* \(#,##0\);_(* "-"??_);_(@_)</c:formatCode>
                <c:ptCount val="21"/>
                <c:pt idx="0">
                  <c:v>60555.1</c:v>
                </c:pt>
                <c:pt idx="1">
                  <c:v>61200.99</c:v>
                </c:pt>
                <c:pt idx="2">
                  <c:v>61668.22</c:v>
                </c:pt>
                <c:pt idx="3">
                  <c:v>62430.14</c:v>
                </c:pt>
                <c:pt idx="4">
                  <c:v>63189.84</c:v>
                </c:pt>
                <c:pt idx="5">
                  <c:v>64099.07</c:v>
                </c:pt>
                <c:pt idx="6">
                  <c:v>64561.29</c:v>
                </c:pt>
                <c:pt idx="7">
                  <c:v>64235.88</c:v>
                </c:pt>
                <c:pt idx="8">
                  <c:v>64827.01</c:v>
                </c:pt>
                <c:pt idx="9">
                  <c:v>65443.42</c:v>
                </c:pt>
                <c:pt idx="10">
                  <c:v>65842.33</c:v>
                </c:pt>
                <c:pt idx="11">
                  <c:v>66354.490000000005</c:v>
                </c:pt>
                <c:pt idx="12">
                  <c:v>66778.37</c:v>
                </c:pt>
                <c:pt idx="13">
                  <c:v>67395.48</c:v>
                </c:pt>
                <c:pt idx="14">
                  <c:v>67685.16</c:v>
                </c:pt>
                <c:pt idx="15">
                  <c:v>68041.679999999993</c:v>
                </c:pt>
                <c:pt idx="16">
                  <c:v>68410.37</c:v>
                </c:pt>
                <c:pt idx="17">
                  <c:v>68993.91</c:v>
                </c:pt>
                <c:pt idx="18">
                  <c:v>69208.2</c:v>
                </c:pt>
                <c:pt idx="19">
                  <c:v>69558.66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2824"/>
        <c:axId val="365073216"/>
      </c:lineChart>
      <c:catAx>
        <c:axId val="36507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3216"/>
        <c:crosses val="autoZero"/>
        <c:auto val="1"/>
        <c:lblAlgn val="ctr"/>
        <c:lblOffset val="100"/>
        <c:noMultiLvlLbl val="0"/>
      </c:catAx>
      <c:valAx>
        <c:axId val="365073216"/>
        <c:scaling>
          <c:orientation val="minMax"/>
          <c:max val="80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System Energy Load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'Load Energy'!$E$4</c:f>
              <c:strCache>
                <c:ptCount val="1"/>
                <c:pt idx="0">
                  <c:v>High Load</c:v>
                </c:pt>
              </c:strCache>
            </c:strRef>
          </c:tx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Energy'!$G$5:$G$24</c:f>
              <c:numCache>
                <c:formatCode>_(* #,##0_);_(* \(#,##0\);_(* "-"??_);_(@_)</c:formatCode>
                <c:ptCount val="20"/>
                <c:pt idx="0">
                  <c:v>60552.039946999997</c:v>
                </c:pt>
                <c:pt idx="1">
                  <c:v>61192.855841999997</c:v>
                </c:pt>
                <c:pt idx="2">
                  <c:v>61652.288062999993</c:v>
                </c:pt>
                <c:pt idx="3">
                  <c:v>62408.292228999984</c:v>
                </c:pt>
                <c:pt idx="4">
                  <c:v>63162.563098999992</c:v>
                </c:pt>
                <c:pt idx="5">
                  <c:v>64054.403658000003</c:v>
                </c:pt>
                <c:pt idx="6">
                  <c:v>64481.496629999994</c:v>
                </c:pt>
                <c:pt idx="7">
                  <c:v>64102.019469999992</c:v>
                </c:pt>
                <c:pt idx="8">
                  <c:v>64597.691155999993</c:v>
                </c:pt>
                <c:pt idx="9">
                  <c:v>65105.282014999997</c:v>
                </c:pt>
                <c:pt idx="10">
                  <c:v>65375.946714000005</c:v>
                </c:pt>
                <c:pt idx="11">
                  <c:v>65707.517810999998</c:v>
                </c:pt>
                <c:pt idx="12">
                  <c:v>65960.042325000002</c:v>
                </c:pt>
                <c:pt idx="13">
                  <c:v>66403.683046999999</c:v>
                </c:pt>
                <c:pt idx="14">
                  <c:v>66539.796585999997</c:v>
                </c:pt>
                <c:pt idx="15">
                  <c:v>66745.366237000009</c:v>
                </c:pt>
                <c:pt idx="16">
                  <c:v>66920.147785000008</c:v>
                </c:pt>
                <c:pt idx="17">
                  <c:v>67304.903692000007</c:v>
                </c:pt>
                <c:pt idx="18">
                  <c:v>67334.235459999996</c:v>
                </c:pt>
                <c:pt idx="19">
                  <c:v>67514.247894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'Load Energy'!$F$4</c:f>
              <c:strCache>
                <c:ptCount val="1"/>
                <c:pt idx="0">
                  <c:v>Low Load</c:v>
                </c:pt>
              </c:strCache>
            </c:strRef>
          </c:tx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Energy'!$F$5:$F$24</c:f>
              <c:numCache>
                <c:formatCode>_(* #,##0_);_(* \(#,##0\);_(* "-"??_);_(@_)</c:formatCode>
                <c:ptCount val="20"/>
                <c:pt idx="0">
                  <c:v>59075.9</c:v>
                </c:pt>
                <c:pt idx="1">
                  <c:v>59547.39</c:v>
                </c:pt>
                <c:pt idx="2">
                  <c:v>59929.18</c:v>
                </c:pt>
                <c:pt idx="3">
                  <c:v>60640.57</c:v>
                </c:pt>
                <c:pt idx="4">
                  <c:v>61363.24</c:v>
                </c:pt>
                <c:pt idx="5">
                  <c:v>62229.43</c:v>
                </c:pt>
                <c:pt idx="6">
                  <c:v>62667.26</c:v>
                </c:pt>
                <c:pt idx="7">
                  <c:v>62320.71</c:v>
                </c:pt>
                <c:pt idx="8">
                  <c:v>62903.58</c:v>
                </c:pt>
                <c:pt idx="9">
                  <c:v>63509.65</c:v>
                </c:pt>
                <c:pt idx="10">
                  <c:v>63891.54</c:v>
                </c:pt>
                <c:pt idx="11">
                  <c:v>64371.87</c:v>
                </c:pt>
                <c:pt idx="12">
                  <c:v>64758.02</c:v>
                </c:pt>
                <c:pt idx="13">
                  <c:v>65339.62</c:v>
                </c:pt>
                <c:pt idx="14">
                  <c:v>65611.8</c:v>
                </c:pt>
                <c:pt idx="15">
                  <c:v>65934.179999999993</c:v>
                </c:pt>
                <c:pt idx="16">
                  <c:v>66261.83</c:v>
                </c:pt>
                <c:pt idx="17">
                  <c:v>66798.98</c:v>
                </c:pt>
                <c:pt idx="18">
                  <c:v>66980.17</c:v>
                </c:pt>
                <c:pt idx="19">
                  <c:v>67300.789999999994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'Load Energy'!$G$4</c:f>
              <c:strCache>
                <c:ptCount val="1"/>
                <c:pt idx="0">
                  <c:v>High PG</c:v>
                </c:pt>
              </c:strCache>
            </c:strRef>
          </c:tx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'Load Energy'!$H$4</c:f>
              <c:strCache>
                <c:ptCount val="1"/>
                <c:pt idx="0">
                  <c:v>Low PG</c:v>
                </c:pt>
              </c:strCache>
            </c:strRef>
          </c:tx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Energy'!$H$5:$H$24</c:f>
              <c:numCache>
                <c:formatCode>_(* #,##0_);_(* \(#,##0\);_(* "-"??_);_(@_)</c:formatCode>
                <c:ptCount val="20"/>
                <c:pt idx="0">
                  <c:v>60551.541743000002</c:v>
                </c:pt>
                <c:pt idx="1">
                  <c:v>61288.328552999992</c:v>
                </c:pt>
                <c:pt idx="2">
                  <c:v>61862.720775000002</c:v>
                </c:pt>
                <c:pt idx="3">
                  <c:v>62639.501063999996</c:v>
                </c:pt>
                <c:pt idx="4">
                  <c:v>63404.569586999998</c:v>
                </c:pt>
                <c:pt idx="5">
                  <c:v>64322.579751999998</c:v>
                </c:pt>
                <c:pt idx="6">
                  <c:v>64795.776166999996</c:v>
                </c:pt>
                <c:pt idx="7">
                  <c:v>64481.268960000001</c:v>
                </c:pt>
                <c:pt idx="8">
                  <c:v>65090.140007000009</c:v>
                </c:pt>
                <c:pt idx="9">
                  <c:v>65732.333230000004</c:v>
                </c:pt>
                <c:pt idx="10">
                  <c:v>66159.854181999995</c:v>
                </c:pt>
                <c:pt idx="11">
                  <c:v>66714.453517000002</c:v>
                </c:pt>
                <c:pt idx="12">
                  <c:v>67202.824546000003</c:v>
                </c:pt>
                <c:pt idx="13">
                  <c:v>67908.650681999992</c:v>
                </c:pt>
                <c:pt idx="14">
                  <c:v>68343.517074000003</c:v>
                </c:pt>
                <c:pt idx="15">
                  <c:v>68879.904372999998</c:v>
                </c:pt>
                <c:pt idx="16">
                  <c:v>69441.693321000013</c:v>
                </c:pt>
                <c:pt idx="17">
                  <c:v>70203.105974999999</c:v>
                </c:pt>
                <c:pt idx="18">
                  <c:v>70543.870761999991</c:v>
                </c:pt>
                <c:pt idx="19">
                  <c:v>71067.216136000003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067352"/>
        <c:axId val="316068528"/>
      </c:lineChart>
      <c:catAx>
        <c:axId val="31606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316068528"/>
        <c:crosses val="autoZero"/>
        <c:auto val="1"/>
        <c:lblAlgn val="ctr"/>
        <c:lblOffset val="100"/>
        <c:noMultiLvlLbl val="0"/>
      </c:catAx>
      <c:valAx>
        <c:axId val="316068528"/>
        <c:scaling>
          <c:orientation val="minMax"/>
          <c:max val="80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GWh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606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System</a:t>
            </a:r>
            <a:r>
              <a:rPr lang="en-U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Energy</a:t>
            </a: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Energy'!$E$4</c:f>
              <c:strCache>
                <c:ptCount val="1"/>
                <c:pt idx="0">
                  <c:v>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Energy'!$E$5:$E$25</c:f>
              <c:numCache>
                <c:formatCode>_(* #,##0_);_(* \(#,##0\);_(* "-"??_);_(@_)</c:formatCode>
                <c:ptCount val="21"/>
                <c:pt idx="0">
                  <c:v>62036.51</c:v>
                </c:pt>
                <c:pt idx="1">
                  <c:v>62847.360000000001</c:v>
                </c:pt>
                <c:pt idx="2">
                  <c:v>63421.7</c:v>
                </c:pt>
                <c:pt idx="3">
                  <c:v>64272.4</c:v>
                </c:pt>
                <c:pt idx="4">
                  <c:v>65111.64</c:v>
                </c:pt>
                <c:pt idx="5">
                  <c:v>66096.12</c:v>
                </c:pt>
                <c:pt idx="6">
                  <c:v>66616.89</c:v>
                </c:pt>
                <c:pt idx="7">
                  <c:v>66362.929999999993</c:v>
                </c:pt>
                <c:pt idx="8">
                  <c:v>67019.59</c:v>
                </c:pt>
                <c:pt idx="9">
                  <c:v>67689.509999999995</c:v>
                </c:pt>
                <c:pt idx="10">
                  <c:v>68125.850000000006</c:v>
                </c:pt>
                <c:pt idx="11">
                  <c:v>68685.899999999994</c:v>
                </c:pt>
                <c:pt idx="12">
                  <c:v>69159.789999999994</c:v>
                </c:pt>
                <c:pt idx="13">
                  <c:v>69839.03</c:v>
                </c:pt>
                <c:pt idx="14">
                  <c:v>70188.289999999994</c:v>
                </c:pt>
                <c:pt idx="15">
                  <c:v>70621.67</c:v>
                </c:pt>
                <c:pt idx="16">
                  <c:v>71076.5</c:v>
                </c:pt>
                <c:pt idx="17">
                  <c:v>71759.33</c:v>
                </c:pt>
                <c:pt idx="18">
                  <c:v>72060.77</c:v>
                </c:pt>
                <c:pt idx="19">
                  <c:v>72513.850000000006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6744"/>
        <c:axId val="365077136"/>
      </c:lineChart>
      <c:catAx>
        <c:axId val="3650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7136"/>
        <c:crosses val="autoZero"/>
        <c:auto val="1"/>
        <c:lblAlgn val="ctr"/>
        <c:lblOffset val="100"/>
        <c:noMultiLvlLbl val="0"/>
      </c:catAx>
      <c:valAx>
        <c:axId val="365077136"/>
        <c:scaling>
          <c:orientation val="minMax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674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Energy'!$F$4</c:f>
              <c:strCache>
                <c:ptCount val="1"/>
                <c:pt idx="0">
                  <c:v>Low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Energy'!$F$5:$F$25</c:f>
              <c:numCache>
                <c:formatCode>_(* #,##0_);_(* \(#,##0\);_(* "-"??_);_(@_)</c:formatCode>
                <c:ptCount val="21"/>
                <c:pt idx="0">
                  <c:v>59075.9</c:v>
                </c:pt>
                <c:pt idx="1">
                  <c:v>59547.39</c:v>
                </c:pt>
                <c:pt idx="2">
                  <c:v>59929.18</c:v>
                </c:pt>
                <c:pt idx="3">
                  <c:v>60640.57</c:v>
                </c:pt>
                <c:pt idx="4">
                  <c:v>61363.24</c:v>
                </c:pt>
                <c:pt idx="5">
                  <c:v>62229.43</c:v>
                </c:pt>
                <c:pt idx="6">
                  <c:v>62667.26</c:v>
                </c:pt>
                <c:pt idx="7">
                  <c:v>62320.71</c:v>
                </c:pt>
                <c:pt idx="8">
                  <c:v>62903.58</c:v>
                </c:pt>
                <c:pt idx="9">
                  <c:v>63509.65</c:v>
                </c:pt>
                <c:pt idx="10">
                  <c:v>63891.54</c:v>
                </c:pt>
                <c:pt idx="11">
                  <c:v>64371.87</c:v>
                </c:pt>
                <c:pt idx="12">
                  <c:v>64758.02</c:v>
                </c:pt>
                <c:pt idx="13">
                  <c:v>65339.62</c:v>
                </c:pt>
                <c:pt idx="14">
                  <c:v>65611.8</c:v>
                </c:pt>
                <c:pt idx="15">
                  <c:v>65934.179999999993</c:v>
                </c:pt>
                <c:pt idx="16">
                  <c:v>66261.83</c:v>
                </c:pt>
                <c:pt idx="17">
                  <c:v>66798.98</c:v>
                </c:pt>
                <c:pt idx="18">
                  <c:v>66980.17</c:v>
                </c:pt>
                <c:pt idx="19">
                  <c:v>67300.789999999994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0472"/>
        <c:axId val="365070864"/>
      </c:lineChart>
      <c:catAx>
        <c:axId val="36507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0864"/>
        <c:crosses val="autoZero"/>
        <c:auto val="1"/>
        <c:lblAlgn val="ctr"/>
        <c:lblOffset val="100"/>
        <c:noMultiLvlLbl val="0"/>
      </c:catAx>
      <c:valAx>
        <c:axId val="365070864"/>
        <c:scaling>
          <c:orientation val="minMax"/>
          <c:max val="75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047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Energy'!$G$4</c:f>
              <c:strCache>
                <c:ptCount val="1"/>
                <c:pt idx="0">
                  <c:v>High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Energy'!$G$5:$G$25</c:f>
              <c:numCache>
                <c:formatCode>_(* #,##0_);_(* \(#,##0\);_(* "-"??_);_(@_)</c:formatCode>
                <c:ptCount val="21"/>
                <c:pt idx="0">
                  <c:v>60552.039946999997</c:v>
                </c:pt>
                <c:pt idx="1">
                  <c:v>61192.855841999997</c:v>
                </c:pt>
                <c:pt idx="2">
                  <c:v>61652.288062999993</c:v>
                </c:pt>
                <c:pt idx="3">
                  <c:v>62408.292228999984</c:v>
                </c:pt>
                <c:pt idx="4">
                  <c:v>63162.563098999992</c:v>
                </c:pt>
                <c:pt idx="5">
                  <c:v>64054.403658000003</c:v>
                </c:pt>
                <c:pt idx="6">
                  <c:v>64481.496629999994</c:v>
                </c:pt>
                <c:pt idx="7">
                  <c:v>64102.019469999992</c:v>
                </c:pt>
                <c:pt idx="8">
                  <c:v>64597.691155999993</c:v>
                </c:pt>
                <c:pt idx="9">
                  <c:v>65105.282014999997</c:v>
                </c:pt>
                <c:pt idx="10">
                  <c:v>65375.946714000005</c:v>
                </c:pt>
                <c:pt idx="11">
                  <c:v>65707.517810999998</c:v>
                </c:pt>
                <c:pt idx="12">
                  <c:v>65960.042325000002</c:v>
                </c:pt>
                <c:pt idx="13">
                  <c:v>66403.683046999999</c:v>
                </c:pt>
                <c:pt idx="14">
                  <c:v>66539.796585999997</c:v>
                </c:pt>
                <c:pt idx="15">
                  <c:v>66745.366237000009</c:v>
                </c:pt>
                <c:pt idx="16">
                  <c:v>66920.147785000008</c:v>
                </c:pt>
                <c:pt idx="17">
                  <c:v>67304.903692000007</c:v>
                </c:pt>
                <c:pt idx="18">
                  <c:v>67334.235459999996</c:v>
                </c:pt>
                <c:pt idx="19">
                  <c:v>67514.247894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4392"/>
        <c:axId val="365075960"/>
      </c:lineChart>
      <c:catAx>
        <c:axId val="36507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5960"/>
        <c:crosses val="autoZero"/>
        <c:auto val="1"/>
        <c:lblAlgn val="ctr"/>
        <c:lblOffset val="100"/>
        <c:noMultiLvlLbl val="0"/>
      </c:catAx>
      <c:valAx>
        <c:axId val="365075960"/>
        <c:scaling>
          <c:orientation val="minMax"/>
          <c:max val="75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439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</a:t>
            </a:r>
            <a:r>
              <a:rPr lang="en-U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Energy'!$H$4</c:f>
              <c:strCache>
                <c:ptCount val="1"/>
                <c:pt idx="0">
                  <c:v>Low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Energy'!$H$5:$H$25</c:f>
              <c:numCache>
                <c:formatCode>_(* #,##0_);_(* \(#,##0\);_(* "-"??_);_(@_)</c:formatCode>
                <c:ptCount val="21"/>
                <c:pt idx="0">
                  <c:v>60551.541743000002</c:v>
                </c:pt>
                <c:pt idx="1">
                  <c:v>61288.328552999992</c:v>
                </c:pt>
                <c:pt idx="2">
                  <c:v>61862.720775000002</c:v>
                </c:pt>
                <c:pt idx="3">
                  <c:v>62639.501063999996</c:v>
                </c:pt>
                <c:pt idx="4">
                  <c:v>63404.569586999998</c:v>
                </c:pt>
                <c:pt idx="5">
                  <c:v>64322.579751999998</c:v>
                </c:pt>
                <c:pt idx="6">
                  <c:v>64795.776166999996</c:v>
                </c:pt>
                <c:pt idx="7">
                  <c:v>64481.268960000001</c:v>
                </c:pt>
                <c:pt idx="8">
                  <c:v>65090.140007000009</c:v>
                </c:pt>
                <c:pt idx="9">
                  <c:v>65732.333230000004</c:v>
                </c:pt>
                <c:pt idx="10">
                  <c:v>66159.854181999995</c:v>
                </c:pt>
                <c:pt idx="11">
                  <c:v>66714.453517000002</c:v>
                </c:pt>
                <c:pt idx="12">
                  <c:v>67202.824546000003</c:v>
                </c:pt>
                <c:pt idx="13">
                  <c:v>67908.650681999992</c:v>
                </c:pt>
                <c:pt idx="14">
                  <c:v>68343.517074000003</c:v>
                </c:pt>
                <c:pt idx="15">
                  <c:v>68879.904372999998</c:v>
                </c:pt>
                <c:pt idx="16">
                  <c:v>69441.693321000013</c:v>
                </c:pt>
                <c:pt idx="17">
                  <c:v>70203.105974999999</c:v>
                </c:pt>
                <c:pt idx="18">
                  <c:v>70543.870761999991</c:v>
                </c:pt>
                <c:pt idx="19">
                  <c:v>71067.216136000003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75176"/>
        <c:axId val="365075568"/>
      </c:lineChart>
      <c:catAx>
        <c:axId val="36507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5568"/>
        <c:crosses val="autoZero"/>
        <c:auto val="1"/>
        <c:lblAlgn val="ctr"/>
        <c:lblOffset val="100"/>
        <c:noMultiLvlLbl val="0"/>
      </c:catAx>
      <c:valAx>
        <c:axId val="365075568"/>
        <c:scaling>
          <c:orientation val="minMax"/>
          <c:max val="75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7517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'Load Energy'!$B$5:$B$25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Energy'!$C$5:$C$25</c:f>
              <c:numCache>
                <c:formatCode>_(* #,##0_);_(* \(#,##0\);_(* "-"??_);_(@_)</c:formatCode>
                <c:ptCount val="21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53432"/>
        <c:axId val="365553824"/>
      </c:lineChart>
      <c:catAx>
        <c:axId val="36555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553824"/>
        <c:crosses val="autoZero"/>
        <c:auto val="1"/>
        <c:lblAlgn val="ctr"/>
        <c:lblOffset val="100"/>
        <c:noMultiLvlLbl val="0"/>
      </c:catAx>
      <c:valAx>
        <c:axId val="365553824"/>
        <c:scaling>
          <c:orientation val="minMax"/>
          <c:max val="80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55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System Energy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Energy'!$C$4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Energy'!$C$5:$C$24</c:f>
              <c:numCache>
                <c:formatCode>_(* #,##0_);_(* \(#,##0\);_(* "-"??_);_(@_)</c:formatCode>
                <c:ptCount val="20"/>
                <c:pt idx="0">
                  <c:v>60555.09</c:v>
                </c:pt>
                <c:pt idx="1">
                  <c:v>61200.99</c:v>
                </c:pt>
                <c:pt idx="2">
                  <c:v>61668.22</c:v>
                </c:pt>
                <c:pt idx="3">
                  <c:v>62430.12</c:v>
                </c:pt>
                <c:pt idx="4">
                  <c:v>63189.85</c:v>
                </c:pt>
                <c:pt idx="5">
                  <c:v>64099.06</c:v>
                </c:pt>
                <c:pt idx="6">
                  <c:v>64561.31</c:v>
                </c:pt>
                <c:pt idx="7">
                  <c:v>64235.86</c:v>
                </c:pt>
                <c:pt idx="8">
                  <c:v>64827.02</c:v>
                </c:pt>
                <c:pt idx="9">
                  <c:v>65443.43</c:v>
                </c:pt>
                <c:pt idx="10">
                  <c:v>65842.320000000007</c:v>
                </c:pt>
                <c:pt idx="11">
                  <c:v>66354.5</c:v>
                </c:pt>
                <c:pt idx="12">
                  <c:v>66778.399999999994</c:v>
                </c:pt>
                <c:pt idx="13">
                  <c:v>67395.45</c:v>
                </c:pt>
                <c:pt idx="14">
                  <c:v>67685.14</c:v>
                </c:pt>
                <c:pt idx="15">
                  <c:v>68041.679999999993</c:v>
                </c:pt>
                <c:pt idx="16">
                  <c:v>68410.350000000006</c:v>
                </c:pt>
                <c:pt idx="17">
                  <c:v>68993.899999999994</c:v>
                </c:pt>
                <c:pt idx="18">
                  <c:v>69208.19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'Load Energy'!$D$4</c:f>
              <c:strCache>
                <c:ptCount val="1"/>
                <c:pt idx="0">
                  <c:v>1 in 20</c:v>
                </c:pt>
              </c:strCache>
            </c:strRef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Energy'!$D$5:$D$24</c:f>
              <c:numCache>
                <c:formatCode>_(* #,##0_);_(* \(#,##0\);_(* "-"??_);_(@_)</c:formatCode>
                <c:ptCount val="20"/>
                <c:pt idx="0">
                  <c:v>60555.1</c:v>
                </c:pt>
                <c:pt idx="1">
                  <c:v>61200.99</c:v>
                </c:pt>
                <c:pt idx="2">
                  <c:v>61668.22</c:v>
                </c:pt>
                <c:pt idx="3">
                  <c:v>62430.14</c:v>
                </c:pt>
                <c:pt idx="4">
                  <c:v>63189.84</c:v>
                </c:pt>
                <c:pt idx="5">
                  <c:v>64099.07</c:v>
                </c:pt>
                <c:pt idx="6">
                  <c:v>64561.29</c:v>
                </c:pt>
                <c:pt idx="7">
                  <c:v>64235.88</c:v>
                </c:pt>
                <c:pt idx="8">
                  <c:v>64827.01</c:v>
                </c:pt>
                <c:pt idx="9">
                  <c:v>65443.42</c:v>
                </c:pt>
                <c:pt idx="10">
                  <c:v>65842.33</c:v>
                </c:pt>
                <c:pt idx="11">
                  <c:v>66354.490000000005</c:v>
                </c:pt>
                <c:pt idx="12">
                  <c:v>66778.37</c:v>
                </c:pt>
                <c:pt idx="13">
                  <c:v>67395.48</c:v>
                </c:pt>
                <c:pt idx="14">
                  <c:v>67685.16</c:v>
                </c:pt>
                <c:pt idx="15">
                  <c:v>68041.679999999993</c:v>
                </c:pt>
                <c:pt idx="16">
                  <c:v>68410.37</c:v>
                </c:pt>
                <c:pt idx="17">
                  <c:v>68993.91</c:v>
                </c:pt>
                <c:pt idx="18">
                  <c:v>69208.2</c:v>
                </c:pt>
                <c:pt idx="19">
                  <c:v>69558.66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'Load Energy'!$E$4</c:f>
              <c:strCache>
                <c:ptCount val="1"/>
                <c:pt idx="0">
                  <c:v>High Load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Energy'!$E$5:$E$24</c:f>
              <c:numCache>
                <c:formatCode>_(* #,##0_);_(* \(#,##0\);_(* "-"??_);_(@_)</c:formatCode>
                <c:ptCount val="20"/>
                <c:pt idx="0">
                  <c:v>62036.51</c:v>
                </c:pt>
                <c:pt idx="1">
                  <c:v>62847.360000000001</c:v>
                </c:pt>
                <c:pt idx="2">
                  <c:v>63421.7</c:v>
                </c:pt>
                <c:pt idx="3">
                  <c:v>64272.4</c:v>
                </c:pt>
                <c:pt idx="4">
                  <c:v>65111.64</c:v>
                </c:pt>
                <c:pt idx="5">
                  <c:v>66096.12</c:v>
                </c:pt>
                <c:pt idx="6">
                  <c:v>66616.89</c:v>
                </c:pt>
                <c:pt idx="7">
                  <c:v>66362.929999999993</c:v>
                </c:pt>
                <c:pt idx="8">
                  <c:v>67019.59</c:v>
                </c:pt>
                <c:pt idx="9">
                  <c:v>67689.509999999995</c:v>
                </c:pt>
                <c:pt idx="10">
                  <c:v>68125.850000000006</c:v>
                </c:pt>
                <c:pt idx="11">
                  <c:v>68685.899999999994</c:v>
                </c:pt>
                <c:pt idx="12">
                  <c:v>69159.789999999994</c:v>
                </c:pt>
                <c:pt idx="13">
                  <c:v>69839.03</c:v>
                </c:pt>
                <c:pt idx="14">
                  <c:v>70188.289999999994</c:v>
                </c:pt>
                <c:pt idx="15">
                  <c:v>70621.67</c:v>
                </c:pt>
                <c:pt idx="16">
                  <c:v>71076.5</c:v>
                </c:pt>
                <c:pt idx="17">
                  <c:v>71759.33</c:v>
                </c:pt>
                <c:pt idx="18">
                  <c:v>72060.77</c:v>
                </c:pt>
                <c:pt idx="19">
                  <c:v>72513.850000000006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'Load Energy'!$F$4</c:f>
              <c:strCache>
                <c:ptCount val="1"/>
                <c:pt idx="0">
                  <c:v>Low Load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Energy'!$F$5:$F$24</c:f>
              <c:numCache>
                <c:formatCode>_(* #,##0_);_(* \(#,##0\);_(* "-"??_);_(@_)</c:formatCode>
                <c:ptCount val="20"/>
                <c:pt idx="0">
                  <c:v>59075.9</c:v>
                </c:pt>
                <c:pt idx="1">
                  <c:v>59547.39</c:v>
                </c:pt>
                <c:pt idx="2">
                  <c:v>59929.18</c:v>
                </c:pt>
                <c:pt idx="3">
                  <c:v>60640.57</c:v>
                </c:pt>
                <c:pt idx="4">
                  <c:v>61363.24</c:v>
                </c:pt>
                <c:pt idx="5">
                  <c:v>62229.43</c:v>
                </c:pt>
                <c:pt idx="6">
                  <c:v>62667.26</c:v>
                </c:pt>
                <c:pt idx="7">
                  <c:v>62320.71</c:v>
                </c:pt>
                <c:pt idx="8">
                  <c:v>62903.58</c:v>
                </c:pt>
                <c:pt idx="9">
                  <c:v>63509.65</c:v>
                </c:pt>
                <c:pt idx="10">
                  <c:v>63891.54</c:v>
                </c:pt>
                <c:pt idx="11">
                  <c:v>64371.87</c:v>
                </c:pt>
                <c:pt idx="12">
                  <c:v>64758.02</c:v>
                </c:pt>
                <c:pt idx="13">
                  <c:v>65339.62</c:v>
                </c:pt>
                <c:pt idx="14">
                  <c:v>65611.8</c:v>
                </c:pt>
                <c:pt idx="15">
                  <c:v>65934.179999999993</c:v>
                </c:pt>
                <c:pt idx="16">
                  <c:v>66261.83</c:v>
                </c:pt>
                <c:pt idx="17">
                  <c:v>66798.98</c:v>
                </c:pt>
                <c:pt idx="18">
                  <c:v>66980.17</c:v>
                </c:pt>
                <c:pt idx="19">
                  <c:v>67300.789999999994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'Load Energy'!$G$4</c:f>
              <c:strCache>
                <c:ptCount val="1"/>
                <c:pt idx="0">
                  <c:v>High PG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dash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Energy'!$G$5:$G$24</c:f>
              <c:numCache>
                <c:formatCode>_(* #,##0_);_(* \(#,##0\);_(* "-"??_);_(@_)</c:formatCode>
                <c:ptCount val="20"/>
                <c:pt idx="0">
                  <c:v>60552.039946999997</c:v>
                </c:pt>
                <c:pt idx="1">
                  <c:v>61192.855841999997</c:v>
                </c:pt>
                <c:pt idx="2">
                  <c:v>61652.288062999993</c:v>
                </c:pt>
                <c:pt idx="3">
                  <c:v>62408.292228999984</c:v>
                </c:pt>
                <c:pt idx="4">
                  <c:v>63162.563098999992</c:v>
                </c:pt>
                <c:pt idx="5">
                  <c:v>64054.403658000003</c:v>
                </c:pt>
                <c:pt idx="6">
                  <c:v>64481.496629999994</c:v>
                </c:pt>
                <c:pt idx="7">
                  <c:v>64102.019469999992</c:v>
                </c:pt>
                <c:pt idx="8">
                  <c:v>64597.691155999993</c:v>
                </c:pt>
                <c:pt idx="9">
                  <c:v>65105.282014999997</c:v>
                </c:pt>
                <c:pt idx="10">
                  <c:v>65375.946714000005</c:v>
                </c:pt>
                <c:pt idx="11">
                  <c:v>65707.517810999998</c:v>
                </c:pt>
                <c:pt idx="12">
                  <c:v>65960.042325000002</c:v>
                </c:pt>
                <c:pt idx="13">
                  <c:v>66403.683046999999</c:v>
                </c:pt>
                <c:pt idx="14">
                  <c:v>66539.796585999997</c:v>
                </c:pt>
                <c:pt idx="15">
                  <c:v>66745.366237000009</c:v>
                </c:pt>
                <c:pt idx="16">
                  <c:v>66920.147785000008</c:v>
                </c:pt>
                <c:pt idx="17">
                  <c:v>67304.903692000007</c:v>
                </c:pt>
                <c:pt idx="18">
                  <c:v>67334.235459999996</c:v>
                </c:pt>
                <c:pt idx="19">
                  <c:v>67514.247894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'Load Energy'!$H$4</c:f>
              <c:strCache>
                <c:ptCount val="1"/>
                <c:pt idx="0">
                  <c:v>Low PG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'Load Energy'!$B$5:$B$24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'Load Energy'!$H$5:$H$24</c:f>
              <c:numCache>
                <c:formatCode>_(* #,##0_);_(* \(#,##0\);_(* "-"??_);_(@_)</c:formatCode>
                <c:ptCount val="20"/>
                <c:pt idx="0">
                  <c:v>60551.541743000002</c:v>
                </c:pt>
                <c:pt idx="1">
                  <c:v>61288.328552999992</c:v>
                </c:pt>
                <c:pt idx="2">
                  <c:v>61862.720775000002</c:v>
                </c:pt>
                <c:pt idx="3">
                  <c:v>62639.501063999996</c:v>
                </c:pt>
                <c:pt idx="4">
                  <c:v>63404.569586999998</c:v>
                </c:pt>
                <c:pt idx="5">
                  <c:v>64322.579751999998</c:v>
                </c:pt>
                <c:pt idx="6">
                  <c:v>64795.776166999996</c:v>
                </c:pt>
                <c:pt idx="7">
                  <c:v>64481.268960000001</c:v>
                </c:pt>
                <c:pt idx="8">
                  <c:v>65090.140007000009</c:v>
                </c:pt>
                <c:pt idx="9">
                  <c:v>65732.333230000004</c:v>
                </c:pt>
                <c:pt idx="10">
                  <c:v>66159.854181999995</c:v>
                </c:pt>
                <c:pt idx="11">
                  <c:v>66714.453517000002</c:v>
                </c:pt>
                <c:pt idx="12">
                  <c:v>67202.824546000003</c:v>
                </c:pt>
                <c:pt idx="13">
                  <c:v>67908.650681999992</c:v>
                </c:pt>
                <c:pt idx="14">
                  <c:v>68343.517074000003</c:v>
                </c:pt>
                <c:pt idx="15">
                  <c:v>68879.904372999998</c:v>
                </c:pt>
                <c:pt idx="16">
                  <c:v>69441.693321000013</c:v>
                </c:pt>
                <c:pt idx="17">
                  <c:v>70203.105974999999</c:v>
                </c:pt>
                <c:pt idx="18">
                  <c:v>70543.870761999991</c:v>
                </c:pt>
                <c:pt idx="19">
                  <c:v>71067.216136000003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58528"/>
        <c:axId val="365560096"/>
      </c:lineChart>
      <c:catAx>
        <c:axId val="3655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560096"/>
        <c:crosses val="autoZero"/>
        <c:auto val="1"/>
        <c:lblAlgn val="ctr"/>
        <c:lblOffset val="100"/>
        <c:noMultiLvlLbl val="0"/>
      </c:catAx>
      <c:valAx>
        <c:axId val="365560096"/>
        <c:scaling>
          <c:orientation val="minMax"/>
          <c:max val="80000"/>
          <c:min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55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Load'!$D$3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Load'!$D$4:$D$23</c:f>
              <c:numCache>
                <c:formatCode>_(* #,##0_);_(* \(#,##0\);_(* "-"??_);_(@_)</c:formatCode>
                <c:ptCount val="20"/>
                <c:pt idx="0">
                  <c:v>10433.712</c:v>
                </c:pt>
                <c:pt idx="1">
                  <c:v>10520.815000000001</c:v>
                </c:pt>
                <c:pt idx="2">
                  <c:v>10601.352999999999</c:v>
                </c:pt>
                <c:pt idx="3">
                  <c:v>10715.865</c:v>
                </c:pt>
                <c:pt idx="4">
                  <c:v>10830.427</c:v>
                </c:pt>
                <c:pt idx="5">
                  <c:v>10937.971</c:v>
                </c:pt>
                <c:pt idx="6">
                  <c:v>11036.419</c:v>
                </c:pt>
                <c:pt idx="7">
                  <c:v>11076.81</c:v>
                </c:pt>
                <c:pt idx="8">
                  <c:v>11156.761</c:v>
                </c:pt>
                <c:pt idx="9">
                  <c:v>11249.725</c:v>
                </c:pt>
                <c:pt idx="10">
                  <c:v>11330.55</c:v>
                </c:pt>
                <c:pt idx="11">
                  <c:v>11411.472</c:v>
                </c:pt>
                <c:pt idx="12">
                  <c:v>11478.868</c:v>
                </c:pt>
                <c:pt idx="13">
                  <c:v>11559.679</c:v>
                </c:pt>
                <c:pt idx="14">
                  <c:v>11602.437</c:v>
                </c:pt>
                <c:pt idx="15">
                  <c:v>11615.263000000001</c:v>
                </c:pt>
                <c:pt idx="16">
                  <c:v>11654.773999999999</c:v>
                </c:pt>
                <c:pt idx="17">
                  <c:v>11699.601000000001</c:v>
                </c:pt>
                <c:pt idx="18">
                  <c:v>11768.718000000001</c:v>
                </c:pt>
                <c:pt idx="19">
                  <c:v>11803.138000000001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069312"/>
        <c:axId val="315726120"/>
      </c:lineChart>
      <c:catAx>
        <c:axId val="3160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5726120"/>
        <c:crosses val="autoZero"/>
        <c:auto val="1"/>
        <c:lblAlgn val="ctr"/>
        <c:lblOffset val="100"/>
        <c:noMultiLvlLbl val="0"/>
      </c:catAx>
      <c:valAx>
        <c:axId val="315726120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606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Load'!$E$3</c:f>
              <c:strCache>
                <c:ptCount val="1"/>
                <c:pt idx="0">
                  <c:v>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Load'!$G$4:$G$23</c:f>
              <c:numCache>
                <c:formatCode>_(* #,##0_);_(* \(#,##0\);_(* "-"??_);_(@_)</c:formatCode>
                <c:ptCount val="20"/>
                <c:pt idx="0">
                  <c:v>10196.145</c:v>
                </c:pt>
                <c:pt idx="1">
                  <c:v>10278.413999999999</c:v>
                </c:pt>
                <c:pt idx="2">
                  <c:v>10354.056</c:v>
                </c:pt>
                <c:pt idx="3">
                  <c:v>10464.574000000001</c:v>
                </c:pt>
                <c:pt idx="4">
                  <c:v>10575.746999999999</c:v>
                </c:pt>
                <c:pt idx="5">
                  <c:v>10676.79</c:v>
                </c:pt>
                <c:pt idx="6">
                  <c:v>10766.724</c:v>
                </c:pt>
                <c:pt idx="7">
                  <c:v>10783.67</c:v>
                </c:pt>
                <c:pt idx="8">
                  <c:v>10827.303</c:v>
                </c:pt>
                <c:pt idx="9">
                  <c:v>10876.864</c:v>
                </c:pt>
                <c:pt idx="10">
                  <c:v>10905.331</c:v>
                </c:pt>
                <c:pt idx="11">
                  <c:v>10920.384</c:v>
                </c:pt>
                <c:pt idx="12">
                  <c:v>10959.289000000001</c:v>
                </c:pt>
                <c:pt idx="13">
                  <c:v>10999.483</c:v>
                </c:pt>
                <c:pt idx="14">
                  <c:v>11017.831</c:v>
                </c:pt>
                <c:pt idx="15">
                  <c:v>11018.36</c:v>
                </c:pt>
                <c:pt idx="16">
                  <c:v>11057.778999999999</c:v>
                </c:pt>
                <c:pt idx="17">
                  <c:v>11095.433999999999</c:v>
                </c:pt>
                <c:pt idx="18">
                  <c:v>11174.793</c:v>
                </c:pt>
                <c:pt idx="19">
                  <c:v>11216.422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7784"/>
        <c:axId val="364063864"/>
      </c:lineChart>
      <c:catAx>
        <c:axId val="36406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3864"/>
        <c:crosses val="autoZero"/>
        <c:auto val="1"/>
        <c:lblAlgn val="ctr"/>
        <c:lblOffset val="100"/>
        <c:noMultiLvlLbl val="0"/>
      </c:catAx>
      <c:valAx>
        <c:axId val="364063864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Load'!$F$3</c:f>
              <c:strCache>
                <c:ptCount val="1"/>
                <c:pt idx="0">
                  <c:v>Low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Load'!$F$4:$F$23</c:f>
              <c:numCache>
                <c:formatCode>_(* #,##0_);_(* \(#,##0\);_(* "-"??_);_(@_)</c:formatCode>
                <c:ptCount val="20"/>
                <c:pt idx="0">
                  <c:v>9682.57</c:v>
                </c:pt>
                <c:pt idx="1">
                  <c:v>9744.9259999999995</c:v>
                </c:pt>
                <c:pt idx="2">
                  <c:v>9812.6450000000004</c:v>
                </c:pt>
                <c:pt idx="3">
                  <c:v>9919.402</c:v>
                </c:pt>
                <c:pt idx="4">
                  <c:v>10028.305</c:v>
                </c:pt>
                <c:pt idx="5">
                  <c:v>10130.146000000001</c:v>
                </c:pt>
                <c:pt idx="6">
                  <c:v>10224.102999999999</c:v>
                </c:pt>
                <c:pt idx="7">
                  <c:v>10257.011</c:v>
                </c:pt>
                <c:pt idx="8">
                  <c:v>10333.646000000001</c:v>
                </c:pt>
                <c:pt idx="9">
                  <c:v>10425.112000000001</c:v>
                </c:pt>
                <c:pt idx="10">
                  <c:v>10501.743999999999</c:v>
                </c:pt>
                <c:pt idx="11">
                  <c:v>10576.975999999999</c:v>
                </c:pt>
                <c:pt idx="12">
                  <c:v>10638.322</c:v>
                </c:pt>
                <c:pt idx="13">
                  <c:v>10707.884</c:v>
                </c:pt>
                <c:pt idx="14">
                  <c:v>10764.302</c:v>
                </c:pt>
                <c:pt idx="15">
                  <c:v>10798.927</c:v>
                </c:pt>
                <c:pt idx="16">
                  <c:v>10836.094000000001</c:v>
                </c:pt>
                <c:pt idx="17">
                  <c:v>10875.167000000001</c:v>
                </c:pt>
                <c:pt idx="18">
                  <c:v>10931.289000000001</c:v>
                </c:pt>
                <c:pt idx="19">
                  <c:v>10978.866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3080"/>
        <c:axId val="364061120"/>
      </c:lineChart>
      <c:catAx>
        <c:axId val="36406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1120"/>
        <c:crosses val="autoZero"/>
        <c:auto val="1"/>
        <c:lblAlgn val="ctr"/>
        <c:lblOffset val="100"/>
        <c:noMultiLvlLbl val="0"/>
      </c:catAx>
      <c:valAx>
        <c:axId val="364061120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Load'!$G$3</c:f>
              <c:strCache>
                <c:ptCount val="1"/>
                <c:pt idx="0">
                  <c:v>High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Load'!$G$4:$G$23</c:f>
              <c:numCache>
                <c:formatCode>_(* #,##0_);_(* \(#,##0\);_(* "-"??_);_(@_)</c:formatCode>
                <c:ptCount val="20"/>
                <c:pt idx="0">
                  <c:v>10196.145</c:v>
                </c:pt>
                <c:pt idx="1">
                  <c:v>10278.413999999999</c:v>
                </c:pt>
                <c:pt idx="2">
                  <c:v>10354.056</c:v>
                </c:pt>
                <c:pt idx="3">
                  <c:v>10464.574000000001</c:v>
                </c:pt>
                <c:pt idx="4">
                  <c:v>10575.746999999999</c:v>
                </c:pt>
                <c:pt idx="5">
                  <c:v>10676.79</c:v>
                </c:pt>
                <c:pt idx="6">
                  <c:v>10766.724</c:v>
                </c:pt>
                <c:pt idx="7">
                  <c:v>10783.67</c:v>
                </c:pt>
                <c:pt idx="8">
                  <c:v>10827.303</c:v>
                </c:pt>
                <c:pt idx="9">
                  <c:v>10876.864</c:v>
                </c:pt>
                <c:pt idx="10">
                  <c:v>10905.331</c:v>
                </c:pt>
                <c:pt idx="11">
                  <c:v>10920.384</c:v>
                </c:pt>
                <c:pt idx="12">
                  <c:v>10959.289000000001</c:v>
                </c:pt>
                <c:pt idx="13">
                  <c:v>10999.483</c:v>
                </c:pt>
                <c:pt idx="14">
                  <c:v>11017.831</c:v>
                </c:pt>
                <c:pt idx="15">
                  <c:v>11018.36</c:v>
                </c:pt>
                <c:pt idx="16">
                  <c:v>11057.778999999999</c:v>
                </c:pt>
                <c:pt idx="17">
                  <c:v>11095.433999999999</c:v>
                </c:pt>
                <c:pt idx="18">
                  <c:v>11174.793</c:v>
                </c:pt>
                <c:pt idx="19">
                  <c:v>11216.422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5040"/>
        <c:axId val="364061512"/>
      </c:lineChart>
      <c:catAx>
        <c:axId val="3640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1512"/>
        <c:crosses val="autoZero"/>
        <c:auto val="1"/>
        <c:lblAlgn val="ctr"/>
        <c:lblOffset val="100"/>
        <c:noMultiLvlLbl val="0"/>
      </c:catAx>
      <c:valAx>
        <c:axId val="364061512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Load'!$C$4:$C$24</c:f>
              <c:numCache>
                <c:formatCode>_(* #,##0_);_(* \(#,##0\);_(* "-"??_);_(@_)</c:formatCode>
                <c:ptCount val="21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Load'!$H$3</c:f>
              <c:strCache>
                <c:ptCount val="1"/>
                <c:pt idx="0">
                  <c:v>Low PG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Load'!$H$4:$H$24</c:f>
              <c:numCache>
                <c:formatCode>_(* #,##0_);_(* \(#,##0\);_(* "-"??_);_(@_)</c:formatCode>
                <c:ptCount val="21"/>
                <c:pt idx="0">
                  <c:v>10194.937999999998</c:v>
                </c:pt>
                <c:pt idx="1">
                  <c:v>10310.159</c:v>
                </c:pt>
                <c:pt idx="2">
                  <c:v>10428.041999999999</c:v>
                </c:pt>
                <c:pt idx="3">
                  <c:v>10548.39</c:v>
                </c:pt>
                <c:pt idx="4">
                  <c:v>10662.117</c:v>
                </c:pt>
                <c:pt idx="5">
                  <c:v>10772.704000000002</c:v>
                </c:pt>
                <c:pt idx="6">
                  <c:v>10873.281999999999</c:v>
                </c:pt>
                <c:pt idx="7">
                  <c:v>10907.990000000002</c:v>
                </c:pt>
                <c:pt idx="8">
                  <c:v>10990.741</c:v>
                </c:pt>
                <c:pt idx="9">
                  <c:v>11087.565000000001</c:v>
                </c:pt>
                <c:pt idx="10">
                  <c:v>11172.339</c:v>
                </c:pt>
                <c:pt idx="11">
                  <c:v>11262.970000000001</c:v>
                </c:pt>
                <c:pt idx="12">
                  <c:v>11350.308000000001</c:v>
                </c:pt>
                <c:pt idx="13">
                  <c:v>11455.582</c:v>
                </c:pt>
                <c:pt idx="14">
                  <c:v>11547.350999999999</c:v>
                </c:pt>
                <c:pt idx="15">
                  <c:v>11621.874</c:v>
                </c:pt>
                <c:pt idx="16">
                  <c:v>11702.632</c:v>
                </c:pt>
                <c:pt idx="17">
                  <c:v>11780.884</c:v>
                </c:pt>
                <c:pt idx="18">
                  <c:v>11850.955</c:v>
                </c:pt>
                <c:pt idx="19">
                  <c:v>11905.030999999999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7000"/>
        <c:axId val="364062296"/>
      </c:lineChart>
      <c:catAx>
        <c:axId val="36406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2296"/>
        <c:crosses val="autoZero"/>
        <c:auto val="1"/>
        <c:lblAlgn val="ctr"/>
        <c:lblOffset val="100"/>
        <c:noMultiLvlLbl val="0"/>
      </c:catAx>
      <c:valAx>
        <c:axId val="364062296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2688"/>
        <c:axId val="364065432"/>
      </c:lineChart>
      <c:catAx>
        <c:axId val="3640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5432"/>
        <c:crosses val="autoZero"/>
        <c:auto val="1"/>
        <c:lblAlgn val="ctr"/>
        <c:lblOffset val="100"/>
        <c:noMultiLvlLbl val="0"/>
      </c:catAx>
      <c:valAx>
        <c:axId val="364065432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406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Coincident System Peak Load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'Peak Load'!$C$3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Load'!$C$4:$C$23</c:f>
              <c:numCache>
                <c:formatCode>_(* #,##0_);_(* \(#,##0\);_(* "-"??_);_(@_)</c:formatCode>
                <c:ptCount val="20"/>
                <c:pt idx="0">
                  <c:v>10196.604000000001</c:v>
                </c:pt>
                <c:pt idx="1">
                  <c:v>10279.493</c:v>
                </c:pt>
                <c:pt idx="2">
                  <c:v>10356.727999999999</c:v>
                </c:pt>
                <c:pt idx="3">
                  <c:v>10468.451000000001</c:v>
                </c:pt>
                <c:pt idx="4">
                  <c:v>10580.593000000001</c:v>
                </c:pt>
                <c:pt idx="5">
                  <c:v>10687.174000000001</c:v>
                </c:pt>
                <c:pt idx="6">
                  <c:v>10785.521000000001</c:v>
                </c:pt>
                <c:pt idx="7">
                  <c:v>10817.799000000001</c:v>
                </c:pt>
                <c:pt idx="8">
                  <c:v>10894.521000000001</c:v>
                </c:pt>
                <c:pt idx="9">
                  <c:v>10984.954</c:v>
                </c:pt>
                <c:pt idx="10">
                  <c:v>11062.776</c:v>
                </c:pt>
                <c:pt idx="11">
                  <c:v>11140.962</c:v>
                </c:pt>
                <c:pt idx="12">
                  <c:v>11208.368999999999</c:v>
                </c:pt>
                <c:pt idx="13">
                  <c:v>11280.806</c:v>
                </c:pt>
                <c:pt idx="14">
                  <c:v>11320.347</c:v>
                </c:pt>
                <c:pt idx="15">
                  <c:v>11340.99</c:v>
                </c:pt>
                <c:pt idx="16">
                  <c:v>11382.261</c:v>
                </c:pt>
                <c:pt idx="17">
                  <c:v>11425.01</c:v>
                </c:pt>
                <c:pt idx="18">
                  <c:v>11488.118</c:v>
                </c:pt>
                <c:pt idx="19">
                  <c:v>11519.335999999999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'Peak Load'!$D$3</c:f>
              <c:strCache>
                <c:ptCount val="1"/>
                <c:pt idx="0">
                  <c:v>1 in 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'Peak Load'!$B$4:$B$23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'Peak Load'!$D$4:$D$23</c:f>
              <c:numCache>
                <c:formatCode>_(* #,##0_);_(* \(#,##0\);_(* "-"??_);_(@_)</c:formatCode>
                <c:ptCount val="20"/>
                <c:pt idx="0">
                  <c:v>10433.712</c:v>
                </c:pt>
                <c:pt idx="1">
                  <c:v>10520.815000000001</c:v>
                </c:pt>
                <c:pt idx="2">
                  <c:v>10601.352999999999</c:v>
                </c:pt>
                <c:pt idx="3">
                  <c:v>10715.865</c:v>
                </c:pt>
                <c:pt idx="4">
                  <c:v>10830.427</c:v>
                </c:pt>
                <c:pt idx="5">
                  <c:v>10937.971</c:v>
                </c:pt>
                <c:pt idx="6">
                  <c:v>11036.419</c:v>
                </c:pt>
                <c:pt idx="7">
                  <c:v>11076.81</c:v>
                </c:pt>
                <c:pt idx="8">
                  <c:v>11156.761</c:v>
                </c:pt>
                <c:pt idx="9">
                  <c:v>11249.725</c:v>
                </c:pt>
                <c:pt idx="10">
                  <c:v>11330.55</c:v>
                </c:pt>
                <c:pt idx="11">
                  <c:v>11411.472</c:v>
                </c:pt>
                <c:pt idx="12">
                  <c:v>11478.868</c:v>
                </c:pt>
                <c:pt idx="13">
                  <c:v>11559.679</c:v>
                </c:pt>
                <c:pt idx="14">
                  <c:v>11602.437</c:v>
                </c:pt>
                <c:pt idx="15">
                  <c:v>11615.263000000001</c:v>
                </c:pt>
                <c:pt idx="16">
                  <c:v>11654.773999999999</c:v>
                </c:pt>
                <c:pt idx="17">
                  <c:v>11699.601000000001</c:v>
                </c:pt>
                <c:pt idx="18">
                  <c:v>11768.718000000001</c:v>
                </c:pt>
                <c:pt idx="19">
                  <c:v>11803.138000000001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3472"/>
        <c:axId val="364066216"/>
      </c:lineChart>
      <c:catAx>
        <c:axId val="36406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en-US"/>
          </a:p>
        </c:txPr>
        <c:crossAx val="364066216"/>
        <c:crosses val="autoZero"/>
        <c:auto val="1"/>
        <c:lblAlgn val="ctr"/>
        <c:lblOffset val="100"/>
        <c:noMultiLvlLbl val="0"/>
      </c:catAx>
      <c:valAx>
        <c:axId val="364066216"/>
        <c:scaling>
          <c:orientation val="minMax"/>
          <c:max val="13500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406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47625</xdr:rowOff>
    </xdr:from>
    <xdr:to>
      <xdr:col>10</xdr:col>
      <xdr:colOff>405342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600074</xdr:colOff>
      <xdr:row>19</xdr:row>
      <xdr:rowOff>55033</xdr:rowOff>
    </xdr:from>
    <xdr:to>
      <xdr:col>10</xdr:col>
      <xdr:colOff>405341</xdr:colOff>
      <xdr:row>36</xdr:row>
      <xdr:rowOff>16933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23285</xdr:colOff>
      <xdr:row>18</xdr:row>
      <xdr:rowOff>186267</xdr:rowOff>
    </xdr:from>
    <xdr:to>
      <xdr:col>19</xdr:col>
      <xdr:colOff>32810</xdr:colOff>
      <xdr:row>38</xdr:row>
      <xdr:rowOff>129117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31751</xdr:colOff>
      <xdr:row>39</xdr:row>
      <xdr:rowOff>127000</xdr:rowOff>
    </xdr:from>
    <xdr:to>
      <xdr:col>19</xdr:col>
      <xdr:colOff>41276</xdr:colOff>
      <xdr:row>57</xdr:row>
      <xdr:rowOff>69850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21167</xdr:colOff>
      <xdr:row>58</xdr:row>
      <xdr:rowOff>127000</xdr:rowOff>
    </xdr:from>
    <xdr:to>
      <xdr:col>19</xdr:col>
      <xdr:colOff>30692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21167</xdr:colOff>
      <xdr:row>77</xdr:row>
      <xdr:rowOff>127000</xdr:rowOff>
    </xdr:from>
    <xdr:to>
      <xdr:col>19</xdr:col>
      <xdr:colOff>30692</xdr:colOff>
      <xdr:row>95</xdr:row>
      <xdr:rowOff>69850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31751</xdr:colOff>
      <xdr:row>96</xdr:row>
      <xdr:rowOff>127000</xdr:rowOff>
    </xdr:from>
    <xdr:to>
      <xdr:col>19</xdr:col>
      <xdr:colOff>41276</xdr:colOff>
      <xdr:row>114</xdr:row>
      <xdr:rowOff>69850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27</xdr:col>
      <xdr:colOff>9525</xdr:colOff>
      <xdr:row>18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613833</xdr:colOff>
      <xdr:row>2</xdr:row>
      <xdr:rowOff>0</xdr:rowOff>
    </xdr:from>
    <xdr:to>
      <xdr:col>36</xdr:col>
      <xdr:colOff>285749</xdr:colOff>
      <xdr:row>15</xdr:row>
      <xdr:rowOff>148167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10583</xdr:colOff>
      <xdr:row>16</xdr:row>
      <xdr:rowOff>0</xdr:rowOff>
    </xdr:from>
    <xdr:to>
      <xdr:col>36</xdr:col>
      <xdr:colOff>20108</xdr:colOff>
      <xdr:row>33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21167</xdr:colOff>
      <xdr:row>16</xdr:row>
      <xdr:rowOff>10583</xdr:rowOff>
    </xdr:from>
    <xdr:to>
      <xdr:col>43</xdr:col>
      <xdr:colOff>30692</xdr:colOff>
      <xdr:row>33</xdr:row>
      <xdr:rowOff>143933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10583</xdr:colOff>
      <xdr:row>33</xdr:row>
      <xdr:rowOff>148166</xdr:rowOff>
    </xdr:from>
    <xdr:to>
      <xdr:col>36</xdr:col>
      <xdr:colOff>20108</xdr:colOff>
      <xdr:row>51</xdr:row>
      <xdr:rowOff>91016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21167</xdr:colOff>
      <xdr:row>33</xdr:row>
      <xdr:rowOff>137583</xdr:rowOff>
    </xdr:from>
    <xdr:to>
      <xdr:col>43</xdr:col>
      <xdr:colOff>30692</xdr:colOff>
      <xdr:row>51</xdr:row>
      <xdr:rowOff>80433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613833</xdr:colOff>
      <xdr:row>51</xdr:row>
      <xdr:rowOff>84667</xdr:rowOff>
    </xdr:from>
    <xdr:to>
      <xdr:col>36</xdr:col>
      <xdr:colOff>9524</xdr:colOff>
      <xdr:row>69</xdr:row>
      <xdr:rowOff>27517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0</xdr:colOff>
      <xdr:row>51</xdr:row>
      <xdr:rowOff>84667</xdr:rowOff>
    </xdr:from>
    <xdr:to>
      <xdr:col>43</xdr:col>
      <xdr:colOff>9525</xdr:colOff>
      <xdr:row>69</xdr:row>
      <xdr:rowOff>27517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69</xdr:row>
      <xdr:rowOff>42333</xdr:rowOff>
    </xdr:from>
    <xdr:to>
      <xdr:col>36</xdr:col>
      <xdr:colOff>9525</xdr:colOff>
      <xdr:row>86</xdr:row>
      <xdr:rowOff>175683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10584</xdr:colOff>
      <xdr:row>69</xdr:row>
      <xdr:rowOff>21166</xdr:rowOff>
    </xdr:from>
    <xdr:to>
      <xdr:col>43</xdr:col>
      <xdr:colOff>20109</xdr:colOff>
      <xdr:row>86</xdr:row>
      <xdr:rowOff>154516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10584</xdr:colOff>
      <xdr:row>0</xdr:row>
      <xdr:rowOff>42333</xdr:rowOff>
    </xdr:from>
    <xdr:to>
      <xdr:col>20</xdr:col>
      <xdr:colOff>518583</xdr:colOff>
      <xdr:row>17</xdr:row>
      <xdr:rowOff>175683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2117</xdr:colOff>
      <xdr:row>20</xdr:row>
      <xdr:rowOff>6350</xdr:rowOff>
    </xdr:from>
    <xdr:to>
      <xdr:col>29</xdr:col>
      <xdr:colOff>11642</xdr:colOff>
      <xdr:row>37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603250</xdr:colOff>
      <xdr:row>38</xdr:row>
      <xdr:rowOff>158750</xdr:rowOff>
    </xdr:from>
    <xdr:to>
      <xdr:col>28</xdr:col>
      <xdr:colOff>612775</xdr:colOff>
      <xdr:row>56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603250</xdr:colOff>
      <xdr:row>57</xdr:row>
      <xdr:rowOff>158750</xdr:rowOff>
    </xdr:from>
    <xdr:to>
      <xdr:col>28</xdr:col>
      <xdr:colOff>612775</xdr:colOff>
      <xdr:row>75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603250</xdr:colOff>
      <xdr:row>76</xdr:row>
      <xdr:rowOff>158750</xdr:rowOff>
    </xdr:from>
    <xdr:to>
      <xdr:col>28</xdr:col>
      <xdr:colOff>612775</xdr:colOff>
      <xdr:row>94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603250</xdr:colOff>
      <xdr:row>95</xdr:row>
      <xdr:rowOff>158750</xdr:rowOff>
    </xdr:from>
    <xdr:to>
      <xdr:col>28</xdr:col>
      <xdr:colOff>612775</xdr:colOff>
      <xdr:row>113</xdr:row>
      <xdr:rowOff>101600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29</xdr:col>
      <xdr:colOff>9525</xdr:colOff>
      <xdr:row>19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146539</xdr:colOff>
      <xdr:row>2</xdr:row>
      <xdr:rowOff>21166</xdr:rowOff>
    </xdr:from>
    <xdr:to>
      <xdr:col>21</xdr:col>
      <xdr:colOff>315057</xdr:colOff>
      <xdr:row>19</xdr:row>
      <xdr:rowOff>154516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21"/>
  <sheetViews>
    <sheetView showGridLines="0" tabSelected="1" zoomScaleNormal="100" workbookViewId="0"/>
  </sheetViews>
  <sheetFormatPr defaultRowHeight="15" x14ac:dyDescent="0.25"/>
  <cols>
    <col min="1" max="16384" width="9.140625" style="1"/>
  </cols>
  <sheetData>
    <row r="1" spans="2:2" x14ac:dyDescent="0.25">
      <c r="B1" s="1" t="s">
        <v>14</v>
      </c>
    </row>
    <row r="2" spans="2:2" x14ac:dyDescent="0.25">
      <c r="B2" s="2"/>
    </row>
    <row r="21" spans="2:2" x14ac:dyDescent="0.25">
      <c r="B2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"/>
  <sheetViews>
    <sheetView zoomScaleNormal="100" workbookViewId="0"/>
  </sheetViews>
  <sheetFormatPr defaultRowHeight="15" x14ac:dyDescent="0.25"/>
  <cols>
    <col min="1" max="2" width="9.140625" style="1"/>
    <col min="3" max="3" width="21" style="1" customWidth="1"/>
    <col min="4" max="8" width="10.5703125" style="1" bestFit="1" customWidth="1"/>
    <col min="9" max="9" width="3.7109375" style="1" customWidth="1"/>
    <col min="10" max="11" width="10.5703125" style="1" customWidth="1"/>
    <col min="12" max="16384" width="9.140625" style="1"/>
  </cols>
  <sheetData>
    <row r="1" spans="1:11" x14ac:dyDescent="0.25">
      <c r="A1" s="1" t="s">
        <v>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spans="1:11" x14ac:dyDescent="0.25">
      <c r="C2" s="1" t="s">
        <v>15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11" ht="45" x14ac:dyDescent="0.25">
      <c r="C3" s="1" t="s">
        <v>2</v>
      </c>
      <c r="D3" s="1" t="str">
        <f>D2</f>
        <v>1 in 20</v>
      </c>
      <c r="E3" s="1" t="str">
        <f>E2</f>
        <v>High Load</v>
      </c>
      <c r="F3" s="1" t="str">
        <f>F2</f>
        <v>Low Load</v>
      </c>
      <c r="G3" s="1" t="str">
        <f>G2</f>
        <v>High PG</v>
      </c>
      <c r="H3" s="1" t="str">
        <f>H2</f>
        <v>Low PG</v>
      </c>
      <c r="J3" s="3" t="s">
        <v>3</v>
      </c>
    </row>
    <row r="4" spans="1:11" x14ac:dyDescent="0.25">
      <c r="B4" s="1">
        <v>2019</v>
      </c>
      <c r="C4" s="4">
        <v>10196.604000000001</v>
      </c>
      <c r="D4" s="4">
        <v>10433.712</v>
      </c>
      <c r="E4" s="4">
        <v>10719.415000000001</v>
      </c>
      <c r="F4" s="4">
        <v>9682.57</v>
      </c>
      <c r="G4" s="4">
        <v>10196.145</v>
      </c>
      <c r="H4" s="4">
        <v>10194.937999999998</v>
      </c>
      <c r="I4" s="4"/>
      <c r="J4" s="4">
        <f>D4-C4</f>
        <v>237.10799999999836</v>
      </c>
      <c r="K4" s="4"/>
    </row>
    <row r="5" spans="1:11" x14ac:dyDescent="0.25">
      <c r="B5" s="1">
        <v>2020</v>
      </c>
      <c r="C5" s="4">
        <v>10279.493</v>
      </c>
      <c r="D5" s="4">
        <v>10520.815000000001</v>
      </c>
      <c r="E5" s="4">
        <v>10818.362999999999</v>
      </c>
      <c r="F5" s="4">
        <v>9744.9259999999995</v>
      </c>
      <c r="G5" s="4">
        <v>10278.413999999999</v>
      </c>
      <c r="H5" s="4">
        <v>10310.159</v>
      </c>
      <c r="I5" s="4"/>
      <c r="J5" s="4">
        <f t="shared" ref="J5:J24" si="0">D5-C5</f>
        <v>241.32200000000012</v>
      </c>
      <c r="K5" s="4"/>
    </row>
    <row r="6" spans="1:11" x14ac:dyDescent="0.25">
      <c r="B6" s="1">
        <v>2021</v>
      </c>
      <c r="C6" s="4">
        <v>10356.727999999999</v>
      </c>
      <c r="D6" s="4">
        <v>10601.352999999999</v>
      </c>
      <c r="E6" s="4">
        <v>10911.174999999999</v>
      </c>
      <c r="F6" s="4">
        <v>9812.6450000000004</v>
      </c>
      <c r="G6" s="4">
        <v>10354.056</v>
      </c>
      <c r="H6" s="4">
        <v>10428.041999999999</v>
      </c>
      <c r="I6" s="4"/>
      <c r="J6" s="4">
        <f t="shared" si="0"/>
        <v>244.625</v>
      </c>
      <c r="K6" s="4"/>
    </row>
    <row r="7" spans="1:11" x14ac:dyDescent="0.25">
      <c r="B7" s="1">
        <v>2022</v>
      </c>
      <c r="C7" s="4">
        <v>10468.451000000001</v>
      </c>
      <c r="D7" s="4">
        <v>10715.865</v>
      </c>
      <c r="E7" s="4">
        <v>11036.702000000001</v>
      </c>
      <c r="F7" s="4">
        <v>9919.402</v>
      </c>
      <c r="G7" s="4">
        <v>10464.574000000001</v>
      </c>
      <c r="H7" s="4">
        <v>10548.39</v>
      </c>
      <c r="I7" s="4"/>
      <c r="J7" s="4">
        <f t="shared" si="0"/>
        <v>247.41399999999885</v>
      </c>
      <c r="K7" s="4"/>
    </row>
    <row r="8" spans="1:11" x14ac:dyDescent="0.25">
      <c r="B8" s="1">
        <v>2023</v>
      </c>
      <c r="C8" s="4">
        <v>10580.593000000001</v>
      </c>
      <c r="D8" s="4">
        <v>10830.427</v>
      </c>
      <c r="E8" s="4">
        <v>11158.133</v>
      </c>
      <c r="F8" s="4">
        <v>10028.305</v>
      </c>
      <c r="G8" s="4">
        <v>10575.746999999999</v>
      </c>
      <c r="H8" s="4">
        <v>10662.117</v>
      </c>
      <c r="I8" s="4"/>
      <c r="J8" s="4">
        <f t="shared" si="0"/>
        <v>249.83399999999892</v>
      </c>
      <c r="K8" s="4"/>
    </row>
    <row r="9" spans="1:11" x14ac:dyDescent="0.25">
      <c r="B9" s="1">
        <v>2024</v>
      </c>
      <c r="C9" s="4">
        <v>10687.174000000001</v>
      </c>
      <c r="D9" s="4">
        <v>10937.971</v>
      </c>
      <c r="E9" s="4">
        <v>11274.07</v>
      </c>
      <c r="F9" s="4">
        <v>10130.146000000001</v>
      </c>
      <c r="G9" s="4">
        <v>10676.79</v>
      </c>
      <c r="H9" s="4">
        <v>10772.704000000002</v>
      </c>
      <c r="I9" s="4"/>
      <c r="J9" s="4">
        <f t="shared" si="0"/>
        <v>250.79699999999866</v>
      </c>
      <c r="K9" s="4"/>
    </row>
    <row r="10" spans="1:11" x14ac:dyDescent="0.25">
      <c r="B10" s="1">
        <v>2025</v>
      </c>
      <c r="C10" s="4">
        <v>10785.521000000001</v>
      </c>
      <c r="D10" s="4">
        <v>11036.419</v>
      </c>
      <c r="E10" s="4">
        <v>11381.07</v>
      </c>
      <c r="F10" s="4">
        <v>10224.102999999999</v>
      </c>
      <c r="G10" s="4">
        <v>10766.724</v>
      </c>
      <c r="H10" s="4">
        <v>10873.281999999999</v>
      </c>
      <c r="I10" s="4"/>
      <c r="J10" s="4">
        <f t="shared" si="0"/>
        <v>250.89799999999923</v>
      </c>
      <c r="K10" s="4"/>
    </row>
    <row r="11" spans="1:11" x14ac:dyDescent="0.25">
      <c r="B11" s="1">
        <v>2026</v>
      </c>
      <c r="C11" s="4">
        <v>10817.799000000001</v>
      </c>
      <c r="D11" s="4">
        <v>11076.81</v>
      </c>
      <c r="E11" s="4">
        <v>11418.310000000001</v>
      </c>
      <c r="F11" s="4">
        <v>10257.011</v>
      </c>
      <c r="G11" s="4">
        <v>10783.67</v>
      </c>
      <c r="H11" s="4">
        <v>10907.990000000002</v>
      </c>
      <c r="I11" s="4"/>
      <c r="J11" s="4">
        <f t="shared" si="0"/>
        <v>259.0109999999986</v>
      </c>
      <c r="K11" s="4"/>
    </row>
    <row r="12" spans="1:11" x14ac:dyDescent="0.25">
      <c r="B12" s="1">
        <v>2027</v>
      </c>
      <c r="C12" s="4">
        <v>10894.521000000001</v>
      </c>
      <c r="D12" s="4">
        <v>11156.761</v>
      </c>
      <c r="E12" s="4">
        <v>11503.198</v>
      </c>
      <c r="F12" s="4">
        <v>10333.646000000001</v>
      </c>
      <c r="G12" s="4">
        <v>10827.303</v>
      </c>
      <c r="H12" s="4">
        <v>10990.741</v>
      </c>
      <c r="I12" s="4"/>
      <c r="J12" s="4">
        <f t="shared" si="0"/>
        <v>262.23999999999978</v>
      </c>
      <c r="K12" s="4"/>
    </row>
    <row r="13" spans="1:11" x14ac:dyDescent="0.25">
      <c r="B13" s="1">
        <v>2028</v>
      </c>
      <c r="C13" s="4">
        <v>10984.954</v>
      </c>
      <c r="D13" s="4">
        <v>11249.725</v>
      </c>
      <c r="E13" s="4">
        <v>11597.109</v>
      </c>
      <c r="F13" s="4">
        <v>10425.112000000001</v>
      </c>
      <c r="G13" s="4">
        <v>10876.864</v>
      </c>
      <c r="H13" s="4">
        <v>11087.565000000001</v>
      </c>
      <c r="I13" s="4"/>
      <c r="J13" s="4">
        <f t="shared" si="0"/>
        <v>264.77100000000064</v>
      </c>
      <c r="K13" s="4"/>
    </row>
    <row r="14" spans="1:11" x14ac:dyDescent="0.25">
      <c r="B14" s="1">
        <v>2029</v>
      </c>
      <c r="C14" s="4">
        <v>11062.776</v>
      </c>
      <c r="D14" s="4">
        <v>11330.55</v>
      </c>
      <c r="E14" s="4">
        <v>11676.988000000001</v>
      </c>
      <c r="F14" s="4">
        <v>10501.743999999999</v>
      </c>
      <c r="G14" s="4">
        <v>10905.331</v>
      </c>
      <c r="H14" s="4">
        <v>11172.339</v>
      </c>
      <c r="I14" s="4"/>
      <c r="J14" s="4">
        <f t="shared" si="0"/>
        <v>267.77399999999943</v>
      </c>
      <c r="K14" s="4"/>
    </row>
    <row r="15" spans="1:11" x14ac:dyDescent="0.25">
      <c r="B15" s="1">
        <v>2030</v>
      </c>
      <c r="C15" s="4">
        <v>11140.962</v>
      </c>
      <c r="D15" s="4">
        <v>11411.472</v>
      </c>
      <c r="E15" s="4">
        <v>11757.526</v>
      </c>
      <c r="F15" s="4">
        <v>10576.975999999999</v>
      </c>
      <c r="G15" s="4">
        <v>10920.384</v>
      </c>
      <c r="H15" s="4">
        <v>11262.970000000001</v>
      </c>
      <c r="I15" s="4"/>
      <c r="J15" s="4">
        <f t="shared" si="0"/>
        <v>270.51000000000022</v>
      </c>
      <c r="K15" s="4"/>
    </row>
    <row r="16" spans="1:11" x14ac:dyDescent="0.25">
      <c r="B16" s="1">
        <v>2031</v>
      </c>
      <c r="C16" s="4">
        <v>11208.368999999999</v>
      </c>
      <c r="D16" s="4">
        <v>11478.868</v>
      </c>
      <c r="E16" s="4">
        <v>11824.726999999999</v>
      </c>
      <c r="F16" s="4">
        <v>10638.322</v>
      </c>
      <c r="G16" s="4">
        <v>10959.289000000001</v>
      </c>
      <c r="H16" s="4">
        <v>11350.308000000001</v>
      </c>
      <c r="I16" s="4"/>
      <c r="J16" s="4">
        <f t="shared" si="0"/>
        <v>270.49900000000162</v>
      </c>
      <c r="K16" s="4"/>
    </row>
    <row r="17" spans="2:11" x14ac:dyDescent="0.25">
      <c r="B17" s="1">
        <v>2032</v>
      </c>
      <c r="C17" s="4">
        <v>11280.806</v>
      </c>
      <c r="D17" s="4">
        <v>11559.679</v>
      </c>
      <c r="E17" s="4">
        <v>11900.525</v>
      </c>
      <c r="F17" s="4">
        <v>10707.884</v>
      </c>
      <c r="G17" s="4">
        <v>10999.483</v>
      </c>
      <c r="H17" s="4">
        <v>11455.582</v>
      </c>
      <c r="I17" s="4"/>
      <c r="J17" s="4">
        <f t="shared" si="0"/>
        <v>278.87299999999959</v>
      </c>
      <c r="K17" s="4"/>
    </row>
    <row r="18" spans="2:11" x14ac:dyDescent="0.25">
      <c r="B18" s="1">
        <v>2033</v>
      </c>
      <c r="C18" s="4">
        <v>11320.347</v>
      </c>
      <c r="D18" s="4">
        <v>11602.437</v>
      </c>
      <c r="E18" s="4">
        <v>11947.607</v>
      </c>
      <c r="F18" s="4">
        <v>10764.302</v>
      </c>
      <c r="G18" s="4">
        <v>11017.831</v>
      </c>
      <c r="H18" s="4">
        <v>11547.350999999999</v>
      </c>
      <c r="I18" s="4"/>
      <c r="J18" s="4">
        <f t="shared" si="0"/>
        <v>282.09000000000015</v>
      </c>
      <c r="K18" s="4"/>
    </row>
    <row r="19" spans="2:11" x14ac:dyDescent="0.25">
      <c r="B19" s="1">
        <v>2034</v>
      </c>
      <c r="C19" s="4">
        <v>11340.99</v>
      </c>
      <c r="D19" s="4">
        <v>11615.263000000001</v>
      </c>
      <c r="E19" s="4">
        <v>11964.944</v>
      </c>
      <c r="F19" s="4">
        <v>10798.927</v>
      </c>
      <c r="G19" s="4">
        <v>11018.36</v>
      </c>
      <c r="H19" s="4">
        <v>11621.874</v>
      </c>
      <c r="I19" s="4"/>
      <c r="J19" s="4">
        <f t="shared" si="0"/>
        <v>274.27300000000105</v>
      </c>
      <c r="K19" s="4"/>
    </row>
    <row r="20" spans="2:11" x14ac:dyDescent="0.25">
      <c r="B20" s="1">
        <v>2035</v>
      </c>
      <c r="C20" s="4">
        <v>11382.261</v>
      </c>
      <c r="D20" s="4">
        <v>11654.773999999999</v>
      </c>
      <c r="E20" s="4">
        <v>11986.808000000001</v>
      </c>
      <c r="F20" s="4">
        <v>10836.094000000001</v>
      </c>
      <c r="G20" s="4">
        <v>11057.778999999999</v>
      </c>
      <c r="H20" s="4">
        <v>11702.632</v>
      </c>
      <c r="I20" s="4"/>
      <c r="J20" s="4">
        <f t="shared" si="0"/>
        <v>272.51299999999901</v>
      </c>
      <c r="K20" s="4"/>
    </row>
    <row r="21" spans="2:11" x14ac:dyDescent="0.25">
      <c r="B21" s="1">
        <v>2036</v>
      </c>
      <c r="C21" s="4">
        <v>11425.01</v>
      </c>
      <c r="D21" s="4">
        <v>11699.601000000001</v>
      </c>
      <c r="E21" s="4">
        <v>12036.38</v>
      </c>
      <c r="F21" s="4">
        <v>10875.167000000001</v>
      </c>
      <c r="G21" s="4">
        <v>11095.433999999999</v>
      </c>
      <c r="H21" s="4">
        <v>11780.884</v>
      </c>
      <c r="I21" s="4"/>
      <c r="J21" s="4">
        <f t="shared" si="0"/>
        <v>274.59100000000035</v>
      </c>
      <c r="K21" s="4"/>
    </row>
    <row r="22" spans="2:11" x14ac:dyDescent="0.25">
      <c r="B22" s="1">
        <v>2037</v>
      </c>
      <c r="C22" s="4">
        <v>11488.118</v>
      </c>
      <c r="D22" s="4">
        <v>11768.718000000001</v>
      </c>
      <c r="E22" s="4">
        <v>12113.436000000002</v>
      </c>
      <c r="F22" s="4">
        <v>10931.289000000001</v>
      </c>
      <c r="G22" s="4">
        <v>11174.793</v>
      </c>
      <c r="H22" s="4">
        <v>11850.955</v>
      </c>
      <c r="I22" s="4"/>
      <c r="J22" s="4">
        <f t="shared" si="0"/>
        <v>280.60000000000036</v>
      </c>
      <c r="K22" s="4"/>
    </row>
    <row r="23" spans="2:11" x14ac:dyDescent="0.25">
      <c r="B23" s="1">
        <v>2038</v>
      </c>
      <c r="C23" s="4">
        <v>11519.335999999999</v>
      </c>
      <c r="D23" s="4">
        <v>11803.138000000001</v>
      </c>
      <c r="E23" s="4">
        <v>12155.762000000001</v>
      </c>
      <c r="F23" s="4">
        <v>10978.866</v>
      </c>
      <c r="G23" s="4">
        <v>11216.422</v>
      </c>
      <c r="H23" s="4">
        <v>11905.030999999999</v>
      </c>
      <c r="I23" s="4"/>
      <c r="J23" s="4">
        <f t="shared" si="0"/>
        <v>283.8020000000015</v>
      </c>
      <c r="K23" s="4"/>
    </row>
    <row r="24" spans="2:11" x14ac:dyDescent="0.25">
      <c r="C24" s="4"/>
      <c r="D24" s="4"/>
      <c r="E24" s="4"/>
      <c r="F24" s="4"/>
      <c r="G24" s="4"/>
      <c r="H24" s="4"/>
      <c r="I24" s="4"/>
      <c r="J24" s="4">
        <f t="shared" si="0"/>
        <v>0</v>
      </c>
      <c r="K24" s="4"/>
    </row>
    <row r="26" spans="2:11" x14ac:dyDescent="0.25">
      <c r="B26" s="1" t="s">
        <v>4</v>
      </c>
      <c r="C26" s="5">
        <f t="shared" ref="C26:H26" si="1">(C23/C4)^(1/19)-1</f>
        <v>6.4402440246316139E-3</v>
      </c>
      <c r="D26" s="5">
        <f t="shared" si="1"/>
        <v>6.5118116284001992E-3</v>
      </c>
      <c r="E26" s="5">
        <f>(E23/E4)^(1/19)-1</f>
        <v>6.6401970400529198E-3</v>
      </c>
      <c r="F26" s="5">
        <f t="shared" si="1"/>
        <v>6.6347970839206738E-3</v>
      </c>
      <c r="G26" s="5">
        <f t="shared" si="1"/>
        <v>5.0320525011409156E-3</v>
      </c>
      <c r="H26" s="5">
        <f t="shared" si="1"/>
        <v>8.1949627602442288E-3</v>
      </c>
      <c r="I26" s="5"/>
      <c r="J26" s="5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0"/>
  <sheetViews>
    <sheetView zoomScaleNormal="100" workbookViewId="0"/>
  </sheetViews>
  <sheetFormatPr defaultRowHeight="15" x14ac:dyDescent="0.25"/>
  <cols>
    <col min="1" max="2" width="9.140625" style="1"/>
    <col min="3" max="3" width="12.85546875" style="1" bestFit="1" customWidth="1"/>
    <col min="4" max="4" width="8.42578125" style="1" bestFit="1" customWidth="1"/>
    <col min="5" max="5" width="9.7109375" style="1" bestFit="1" customWidth="1"/>
    <col min="6" max="6" width="9.140625" style="1" bestFit="1" customWidth="1"/>
    <col min="7" max="8" width="8.42578125" style="1" bestFit="1" customWidth="1"/>
    <col min="9" max="13" width="10.5703125" style="1" customWidth="1"/>
    <col min="14" max="14" width="12.140625" style="1" bestFit="1" customWidth="1"/>
    <col min="15" max="16384" width="9.140625" style="1"/>
  </cols>
  <sheetData>
    <row r="1" spans="1:14" ht="15.75" thickBot="1" x14ac:dyDescent="0.3">
      <c r="I1" s="6" t="s">
        <v>12</v>
      </c>
    </row>
    <row r="2" spans="1:14" x14ac:dyDescent="0.25">
      <c r="A2" s="1" t="s">
        <v>13</v>
      </c>
      <c r="C2" s="1" t="s">
        <v>5</v>
      </c>
      <c r="D2" s="1" t="s">
        <v>6</v>
      </c>
      <c r="E2" s="1" t="s">
        <v>5</v>
      </c>
      <c r="F2" s="1" t="s">
        <v>5</v>
      </c>
      <c r="G2" s="1" t="s">
        <v>5</v>
      </c>
      <c r="H2" s="1" t="s">
        <v>5</v>
      </c>
      <c r="I2" s="7" t="s">
        <v>6</v>
      </c>
      <c r="J2" s="8" t="s">
        <v>5</v>
      </c>
      <c r="K2" s="8" t="s">
        <v>5</v>
      </c>
      <c r="L2" s="8" t="s">
        <v>5</v>
      </c>
      <c r="M2" s="9" t="s">
        <v>5</v>
      </c>
    </row>
    <row r="3" spans="1:14" x14ac:dyDescent="0.25">
      <c r="C3" s="1" t="s">
        <v>15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0" t="s">
        <v>7</v>
      </c>
      <c r="J3" s="11" t="s">
        <v>8</v>
      </c>
      <c r="K3" s="11" t="s">
        <v>9</v>
      </c>
      <c r="L3" s="11" t="s">
        <v>10</v>
      </c>
      <c r="M3" s="12" t="s">
        <v>11</v>
      </c>
    </row>
    <row r="4" spans="1:14" x14ac:dyDescent="0.25">
      <c r="C4" s="1" t="s">
        <v>2</v>
      </c>
      <c r="D4" s="1" t="str">
        <f>D3</f>
        <v>1 in 20</v>
      </c>
      <c r="E4" s="1" t="str">
        <f>E3</f>
        <v>High Load</v>
      </c>
      <c r="F4" s="1" t="str">
        <f>F3</f>
        <v>Low Load</v>
      </c>
      <c r="G4" s="1" t="str">
        <f>G3</f>
        <v>High PG</v>
      </c>
      <c r="H4" s="1" t="str">
        <f>H3</f>
        <v>Low PG</v>
      </c>
      <c r="I4" s="10" t="s">
        <v>7</v>
      </c>
      <c r="J4" s="11" t="s">
        <v>8</v>
      </c>
      <c r="K4" s="11" t="s">
        <v>9</v>
      </c>
      <c r="L4" s="11" t="s">
        <v>10</v>
      </c>
      <c r="M4" s="12" t="s">
        <v>11</v>
      </c>
    </row>
    <row r="5" spans="1:14" x14ac:dyDescent="0.25">
      <c r="B5" s="1">
        <v>2019</v>
      </c>
      <c r="C5" s="4">
        <v>60555.09</v>
      </c>
      <c r="D5" s="4">
        <v>60555.1</v>
      </c>
      <c r="E5" s="4">
        <v>62036.51</v>
      </c>
      <c r="F5" s="4">
        <v>59075.9</v>
      </c>
      <c r="G5" s="4">
        <v>60552.039946999997</v>
      </c>
      <c r="H5" s="4">
        <v>60551.541743000002</v>
      </c>
      <c r="I5" s="13">
        <f>1-D5/D6</f>
        <v>1.055358745013768E-2</v>
      </c>
      <c r="J5" s="14">
        <f>1-E5/E6</f>
        <v>1.290189436755973E-2</v>
      </c>
      <c r="K5" s="14">
        <f t="shared" ref="K5:M20" si="0">1-F5/F6</f>
        <v>7.9178953099371396E-3</v>
      </c>
      <c r="L5" s="14">
        <f>1-G5/G6</f>
        <v>1.0472070410548984E-2</v>
      </c>
      <c r="M5" s="15">
        <f t="shared" si="0"/>
        <v>1.202164959292118E-2</v>
      </c>
      <c r="N5" s="4"/>
    </row>
    <row r="6" spans="1:14" x14ac:dyDescent="0.25">
      <c r="B6" s="1">
        <v>2020</v>
      </c>
      <c r="C6" s="4">
        <v>61200.99</v>
      </c>
      <c r="D6" s="4">
        <v>61200.99</v>
      </c>
      <c r="E6" s="4">
        <v>62847.360000000001</v>
      </c>
      <c r="F6" s="4">
        <v>59547.39</v>
      </c>
      <c r="G6" s="4">
        <v>61192.855841999997</v>
      </c>
      <c r="H6" s="4">
        <v>61288.328552999992</v>
      </c>
      <c r="I6" s="13">
        <f t="shared" ref="I6:I23" si="1">1-D6/D7</f>
        <v>7.5765118565122025E-3</v>
      </c>
      <c r="J6" s="14">
        <f t="shared" ref="J6:J23" si="2">1-E6/E7</f>
        <v>9.0558909647643349E-3</v>
      </c>
      <c r="K6" s="14">
        <f t="shared" si="0"/>
        <v>6.3706861999446307E-3</v>
      </c>
      <c r="L6" s="14">
        <f t="shared" ref="L6:L23" si="3">1-G6/G7</f>
        <v>7.4519897871514473E-3</v>
      </c>
      <c r="M6" s="15">
        <f t="shared" si="0"/>
        <v>9.2849492360531638E-3</v>
      </c>
      <c r="N6" s="4"/>
    </row>
    <row r="7" spans="1:14" x14ac:dyDescent="0.25">
      <c r="B7" s="1">
        <v>2021</v>
      </c>
      <c r="C7" s="4">
        <v>61668.22</v>
      </c>
      <c r="D7" s="4">
        <v>61668.22</v>
      </c>
      <c r="E7" s="4">
        <v>63421.7</v>
      </c>
      <c r="F7" s="4">
        <v>59929.18</v>
      </c>
      <c r="G7" s="4">
        <v>61652.288062999993</v>
      </c>
      <c r="H7" s="4">
        <v>61862.720775000002</v>
      </c>
      <c r="I7" s="13">
        <f t="shared" si="1"/>
        <v>1.2204361547162978E-2</v>
      </c>
      <c r="J7" s="14">
        <f t="shared" si="2"/>
        <v>1.3235852403208903E-2</v>
      </c>
      <c r="K7" s="14">
        <f t="shared" si="0"/>
        <v>1.1731255164653009E-2</v>
      </c>
      <c r="L7" s="14">
        <f t="shared" si="3"/>
        <v>1.2113841590568164E-2</v>
      </c>
      <c r="M7" s="15">
        <f t="shared" si="0"/>
        <v>1.2400805814311022E-2</v>
      </c>
      <c r="N7" s="4"/>
    </row>
    <row r="8" spans="1:14" x14ac:dyDescent="0.25">
      <c r="B8" s="1">
        <v>2022</v>
      </c>
      <c r="C8" s="4">
        <v>62430.12</v>
      </c>
      <c r="D8" s="4">
        <v>62430.14</v>
      </c>
      <c r="E8" s="4">
        <v>64272.4</v>
      </c>
      <c r="F8" s="4">
        <v>60640.57</v>
      </c>
      <c r="G8" s="4">
        <v>62408.292228999984</v>
      </c>
      <c r="H8" s="4">
        <v>62639.501063999996</v>
      </c>
      <c r="I8" s="13">
        <f t="shared" si="1"/>
        <v>1.2022502351643816E-2</v>
      </c>
      <c r="J8" s="14">
        <f t="shared" si="2"/>
        <v>1.2889246838199697E-2</v>
      </c>
      <c r="K8" s="14">
        <f t="shared" si="0"/>
        <v>1.1776920514627309E-2</v>
      </c>
      <c r="L8" s="14">
        <f t="shared" si="3"/>
        <v>1.1941739425896603E-2</v>
      </c>
      <c r="M8" s="15">
        <f t="shared" si="0"/>
        <v>1.2066457165208266E-2</v>
      </c>
      <c r="N8" s="4"/>
    </row>
    <row r="9" spans="1:14" x14ac:dyDescent="0.25">
      <c r="B9" s="1">
        <v>2023</v>
      </c>
      <c r="C9" s="4">
        <v>63189.85</v>
      </c>
      <c r="D9" s="4">
        <v>63189.84</v>
      </c>
      <c r="E9" s="4">
        <v>65111.64</v>
      </c>
      <c r="F9" s="4">
        <v>61363.24</v>
      </c>
      <c r="G9" s="4">
        <v>63162.563098999992</v>
      </c>
      <c r="H9" s="4">
        <v>63404.569586999998</v>
      </c>
      <c r="I9" s="13">
        <f t="shared" si="1"/>
        <v>1.4184761182962635E-2</v>
      </c>
      <c r="J9" s="14">
        <f t="shared" si="2"/>
        <v>1.4894671578301377E-2</v>
      </c>
      <c r="K9" s="14">
        <f t="shared" si="0"/>
        <v>1.3919298312711548E-2</v>
      </c>
      <c r="L9" s="14">
        <f t="shared" si="3"/>
        <v>1.3923173241323639E-2</v>
      </c>
      <c r="M9" s="15">
        <f t="shared" si="0"/>
        <v>1.4271973676109551E-2</v>
      </c>
      <c r="N9" s="4"/>
    </row>
    <row r="10" spans="1:14" x14ac:dyDescent="0.25">
      <c r="B10" s="1">
        <v>2024</v>
      </c>
      <c r="C10" s="4">
        <v>64099.06</v>
      </c>
      <c r="D10" s="4">
        <v>64099.07</v>
      </c>
      <c r="E10" s="4">
        <v>66096.12</v>
      </c>
      <c r="F10" s="4">
        <v>62229.43</v>
      </c>
      <c r="G10" s="4">
        <v>64054.403658000003</v>
      </c>
      <c r="H10" s="4">
        <v>64322.579751999998</v>
      </c>
      <c r="I10" s="13">
        <f t="shared" si="1"/>
        <v>7.1593984568771862E-3</v>
      </c>
      <c r="J10" s="14">
        <f t="shared" si="2"/>
        <v>7.8173868518930378E-3</v>
      </c>
      <c r="K10" s="14">
        <f t="shared" si="0"/>
        <v>6.9865827866097963E-3</v>
      </c>
      <c r="L10" s="14">
        <f t="shared" si="3"/>
        <v>6.6234965737641538E-3</v>
      </c>
      <c r="M10" s="15">
        <f t="shared" si="0"/>
        <v>7.3028898331337633E-3</v>
      </c>
      <c r="N10" s="4"/>
    </row>
    <row r="11" spans="1:14" x14ac:dyDescent="0.25">
      <c r="B11" s="1">
        <v>2025</v>
      </c>
      <c r="C11" s="4">
        <v>64561.31</v>
      </c>
      <c r="D11" s="4">
        <v>64561.29</v>
      </c>
      <c r="E11" s="4">
        <v>66616.89</v>
      </c>
      <c r="F11" s="4">
        <v>62667.26</v>
      </c>
      <c r="G11" s="4">
        <v>64481.496629999994</v>
      </c>
      <c r="H11" s="4">
        <v>64795.776166999996</v>
      </c>
      <c r="I11" s="13">
        <f t="shared" si="1"/>
        <v>-5.0658603883064757E-3</v>
      </c>
      <c r="J11" s="14">
        <f t="shared" si="2"/>
        <v>-3.8268352527535132E-3</v>
      </c>
      <c r="K11" s="14">
        <f t="shared" si="0"/>
        <v>-5.5607517950293506E-3</v>
      </c>
      <c r="L11" s="14">
        <f t="shared" si="3"/>
        <v>-5.9198939930058536E-3</v>
      </c>
      <c r="M11" s="15">
        <f t="shared" si="0"/>
        <v>-4.8774971720095817E-3</v>
      </c>
      <c r="N11" s="4"/>
    </row>
    <row r="12" spans="1:14" x14ac:dyDescent="0.25">
      <c r="B12" s="1">
        <v>2026</v>
      </c>
      <c r="C12" s="4">
        <v>64235.86</v>
      </c>
      <c r="D12" s="4">
        <v>64235.88</v>
      </c>
      <c r="E12" s="4">
        <v>66362.929999999993</v>
      </c>
      <c r="F12" s="4">
        <v>62320.71</v>
      </c>
      <c r="G12" s="4">
        <v>64102.019469999992</v>
      </c>
      <c r="H12" s="4">
        <v>64481.268960000001</v>
      </c>
      <c r="I12" s="13">
        <f t="shared" si="1"/>
        <v>9.1185757294683922E-3</v>
      </c>
      <c r="J12" s="14">
        <f t="shared" si="2"/>
        <v>9.7980306952042406E-3</v>
      </c>
      <c r="K12" s="14">
        <f t="shared" si="0"/>
        <v>9.2660862863449545E-3</v>
      </c>
      <c r="L12" s="14">
        <f t="shared" si="3"/>
        <v>7.6732105610861634E-3</v>
      </c>
      <c r="M12" s="15">
        <f t="shared" si="0"/>
        <v>9.354274655647199E-3</v>
      </c>
      <c r="N12" s="4"/>
    </row>
    <row r="13" spans="1:14" x14ac:dyDescent="0.25">
      <c r="B13" s="1">
        <v>2027</v>
      </c>
      <c r="C13" s="4">
        <v>64827.02</v>
      </c>
      <c r="D13" s="4">
        <v>64827.01</v>
      </c>
      <c r="E13" s="4">
        <v>67019.59</v>
      </c>
      <c r="F13" s="4">
        <v>62903.58</v>
      </c>
      <c r="G13" s="4">
        <v>64597.691155999993</v>
      </c>
      <c r="H13" s="4">
        <v>65090.140007000009</v>
      </c>
      <c r="I13" s="13">
        <f t="shared" si="1"/>
        <v>9.4189759642756554E-3</v>
      </c>
      <c r="J13" s="14">
        <f t="shared" si="2"/>
        <v>9.8969544911758911E-3</v>
      </c>
      <c r="K13" s="14">
        <f t="shared" si="0"/>
        <v>9.542959219583147E-3</v>
      </c>
      <c r="L13" s="14">
        <f t="shared" si="3"/>
        <v>7.7964620271986362E-3</v>
      </c>
      <c r="M13" s="15">
        <f t="shared" si="0"/>
        <v>9.7698224213788043E-3</v>
      </c>
      <c r="N13" s="4"/>
    </row>
    <row r="14" spans="1:14" x14ac:dyDescent="0.25">
      <c r="B14" s="1">
        <v>2028</v>
      </c>
      <c r="C14" s="4">
        <v>65443.43</v>
      </c>
      <c r="D14" s="4">
        <v>65443.42</v>
      </c>
      <c r="E14" s="4">
        <v>67689.509999999995</v>
      </c>
      <c r="F14" s="4">
        <v>63509.65</v>
      </c>
      <c r="G14" s="4">
        <v>65105.282014999997</v>
      </c>
      <c r="H14" s="4">
        <v>65732.333230000004</v>
      </c>
      <c r="I14" s="13">
        <f t="shared" si="1"/>
        <v>6.0585644523819537E-3</v>
      </c>
      <c r="J14" s="14">
        <f t="shared" si="2"/>
        <v>6.4049109112034319E-3</v>
      </c>
      <c r="K14" s="14">
        <f t="shared" si="0"/>
        <v>5.9771606694720703E-3</v>
      </c>
      <c r="L14" s="14">
        <f t="shared" si="3"/>
        <v>4.1401266460290298E-3</v>
      </c>
      <c r="M14" s="15">
        <f t="shared" si="0"/>
        <v>6.4619391515573499E-3</v>
      </c>
      <c r="N14" s="4"/>
    </row>
    <row r="15" spans="1:14" x14ac:dyDescent="0.25">
      <c r="B15" s="1">
        <v>2029</v>
      </c>
      <c r="C15" s="4">
        <v>65842.320000000007</v>
      </c>
      <c r="D15" s="4">
        <v>65842.33</v>
      </c>
      <c r="E15" s="4">
        <v>68125.850000000006</v>
      </c>
      <c r="F15" s="4">
        <v>63891.54</v>
      </c>
      <c r="G15" s="4">
        <v>65375.946714000005</v>
      </c>
      <c r="H15" s="4">
        <v>66159.854181999995</v>
      </c>
      <c r="I15" s="13">
        <f t="shared" si="1"/>
        <v>7.7185432364863527E-3</v>
      </c>
      <c r="J15" s="14">
        <f t="shared" si="2"/>
        <v>8.1537841099845743E-3</v>
      </c>
      <c r="K15" s="14">
        <f t="shared" si="0"/>
        <v>7.4617996960474331E-3</v>
      </c>
      <c r="L15" s="14">
        <f t="shared" si="3"/>
        <v>5.0461668321380992E-3</v>
      </c>
      <c r="M15" s="15">
        <f t="shared" si="0"/>
        <v>8.3130312213182123E-3</v>
      </c>
      <c r="N15" s="4"/>
    </row>
    <row r="16" spans="1:14" x14ac:dyDescent="0.25">
      <c r="B16" s="1">
        <v>2030</v>
      </c>
      <c r="C16" s="4">
        <v>66354.5</v>
      </c>
      <c r="D16" s="4">
        <v>66354.490000000005</v>
      </c>
      <c r="E16" s="4">
        <v>68685.899999999994</v>
      </c>
      <c r="F16" s="4">
        <v>64371.87</v>
      </c>
      <c r="G16" s="4">
        <v>65707.517810999998</v>
      </c>
      <c r="H16" s="4">
        <v>66714.453517000002</v>
      </c>
      <c r="I16" s="13">
        <f t="shared" si="1"/>
        <v>6.3475643385723091E-3</v>
      </c>
      <c r="J16" s="14">
        <f t="shared" si="2"/>
        <v>6.8521029343784345E-3</v>
      </c>
      <c r="K16" s="14">
        <f t="shared" si="0"/>
        <v>5.9629679845059069E-3</v>
      </c>
      <c r="L16" s="14">
        <f t="shared" si="3"/>
        <v>3.8284468156608575E-3</v>
      </c>
      <c r="M16" s="15">
        <f t="shared" si="0"/>
        <v>7.2671205756494883E-3</v>
      </c>
      <c r="N16" s="4"/>
    </row>
    <row r="17" spans="2:14" x14ac:dyDescent="0.25">
      <c r="B17" s="1">
        <v>2031</v>
      </c>
      <c r="C17" s="4">
        <v>66778.399999999994</v>
      </c>
      <c r="D17" s="4">
        <v>66778.37</v>
      </c>
      <c r="E17" s="4">
        <v>69159.789999999994</v>
      </c>
      <c r="F17" s="4">
        <v>64758.02</v>
      </c>
      <c r="G17" s="4">
        <v>65960.042325000002</v>
      </c>
      <c r="H17" s="4">
        <v>67202.824546000003</v>
      </c>
      <c r="I17" s="13">
        <f t="shared" si="1"/>
        <v>9.1565487774550869E-3</v>
      </c>
      <c r="J17" s="14">
        <f t="shared" si="2"/>
        <v>9.7257937288075524E-3</v>
      </c>
      <c r="K17" s="14">
        <f t="shared" si="0"/>
        <v>8.9011843044083383E-3</v>
      </c>
      <c r="L17" s="14">
        <f t="shared" si="3"/>
        <v>6.6809655977363436E-3</v>
      </c>
      <c r="M17" s="15">
        <f t="shared" si="0"/>
        <v>1.0393758805563702E-2</v>
      </c>
      <c r="N17" s="4"/>
    </row>
    <row r="18" spans="2:14" x14ac:dyDescent="0.25">
      <c r="B18" s="1">
        <v>2032</v>
      </c>
      <c r="C18" s="4">
        <v>67395.45</v>
      </c>
      <c r="D18" s="4">
        <v>67395.48</v>
      </c>
      <c r="E18" s="4">
        <v>69839.03</v>
      </c>
      <c r="F18" s="4">
        <v>65339.62</v>
      </c>
      <c r="G18" s="4">
        <v>66403.683046999999</v>
      </c>
      <c r="H18" s="4">
        <v>67908.650681999992</v>
      </c>
      <c r="I18" s="13">
        <f t="shared" si="1"/>
        <v>4.2798155459780052E-3</v>
      </c>
      <c r="J18" s="14">
        <f t="shared" si="2"/>
        <v>4.9760437246725298E-3</v>
      </c>
      <c r="K18" s="14">
        <f t="shared" si="0"/>
        <v>4.1483391706980122E-3</v>
      </c>
      <c r="L18" s="14">
        <f t="shared" si="3"/>
        <v>2.0455959588646655E-3</v>
      </c>
      <c r="M18" s="15">
        <f t="shared" si="0"/>
        <v>6.3629501468172034E-3</v>
      </c>
      <c r="N18" s="4"/>
    </row>
    <row r="19" spans="2:14" x14ac:dyDescent="0.25">
      <c r="B19" s="1">
        <v>2033</v>
      </c>
      <c r="C19" s="4">
        <v>67685.14</v>
      </c>
      <c r="D19" s="4">
        <v>67685.16</v>
      </c>
      <c r="E19" s="4">
        <v>70188.289999999994</v>
      </c>
      <c r="F19" s="4">
        <v>65611.8</v>
      </c>
      <c r="G19" s="4">
        <v>66539.796585999997</v>
      </c>
      <c r="H19" s="4">
        <v>68343.517074000003</v>
      </c>
      <c r="I19" s="13">
        <f t="shared" si="1"/>
        <v>5.2397295304876801E-3</v>
      </c>
      <c r="J19" s="14">
        <f t="shared" si="2"/>
        <v>6.1366433277492138E-3</v>
      </c>
      <c r="K19" s="14">
        <f t="shared" si="0"/>
        <v>4.8894215413005648E-3</v>
      </c>
      <c r="L19" s="14">
        <f t="shared" si="3"/>
        <v>3.0799089523320111E-3</v>
      </c>
      <c r="M19" s="15">
        <f t="shared" si="0"/>
        <v>7.7872828640315195E-3</v>
      </c>
      <c r="N19" s="4"/>
    </row>
    <row r="20" spans="2:14" x14ac:dyDescent="0.25">
      <c r="B20" s="1">
        <v>2034</v>
      </c>
      <c r="C20" s="4">
        <v>68041.679999999993</v>
      </c>
      <c r="D20" s="4">
        <v>68041.679999999993</v>
      </c>
      <c r="E20" s="4">
        <v>70621.67</v>
      </c>
      <c r="F20" s="4">
        <v>65934.179999999993</v>
      </c>
      <c r="G20" s="4">
        <v>66745.366237000009</v>
      </c>
      <c r="H20" s="4">
        <v>68879.904372999998</v>
      </c>
      <c r="I20" s="13">
        <f t="shared" si="1"/>
        <v>5.3893876030783883E-3</v>
      </c>
      <c r="J20" s="14">
        <f t="shared" si="2"/>
        <v>6.3991614668702512E-3</v>
      </c>
      <c r="K20" s="14">
        <f t="shared" si="0"/>
        <v>4.9447774080493279E-3</v>
      </c>
      <c r="L20" s="14">
        <f t="shared" si="3"/>
        <v>2.6117926182939177E-3</v>
      </c>
      <c r="M20" s="15">
        <f t="shared" si="0"/>
        <v>8.0900813492997825E-3</v>
      </c>
      <c r="N20" s="4"/>
    </row>
    <row r="21" spans="2:14" x14ac:dyDescent="0.25">
      <c r="B21" s="1">
        <v>2035</v>
      </c>
      <c r="C21" s="4">
        <v>68410.350000000006</v>
      </c>
      <c r="D21" s="4">
        <v>68410.37</v>
      </c>
      <c r="E21" s="4">
        <v>71076.5</v>
      </c>
      <c r="F21" s="4">
        <v>66261.83</v>
      </c>
      <c r="G21" s="4">
        <v>66920.147785000008</v>
      </c>
      <c r="H21" s="4">
        <v>69441.693321000013</v>
      </c>
      <c r="I21" s="13">
        <f t="shared" si="1"/>
        <v>8.4578479462898981E-3</v>
      </c>
      <c r="J21" s="14">
        <f t="shared" si="2"/>
        <v>9.5155570711153992E-3</v>
      </c>
      <c r="K21" s="14">
        <f t="shared" ref="K21:K23" si="4">1-F21/F22</f>
        <v>8.0412904508421201E-3</v>
      </c>
      <c r="L21" s="14">
        <f t="shared" si="3"/>
        <v>5.7166103195201989E-3</v>
      </c>
      <c r="M21" s="15">
        <f t="shared" ref="M21:M23" si="5">1-H21/H22</f>
        <v>1.0845854231451457E-2</v>
      </c>
      <c r="N21" s="4"/>
    </row>
    <row r="22" spans="2:14" x14ac:dyDescent="0.25">
      <c r="B22" s="1">
        <v>2036</v>
      </c>
      <c r="C22" s="4">
        <v>68993.899999999994</v>
      </c>
      <c r="D22" s="4">
        <v>68993.91</v>
      </c>
      <c r="E22" s="4">
        <v>71759.33</v>
      </c>
      <c r="F22" s="4">
        <v>66798.98</v>
      </c>
      <c r="G22" s="4">
        <v>67304.903692000007</v>
      </c>
      <c r="H22" s="4">
        <v>70203.105974999999</v>
      </c>
      <c r="I22" s="13">
        <f t="shared" si="1"/>
        <v>3.0963093968633393E-3</v>
      </c>
      <c r="J22" s="14">
        <f t="shared" si="2"/>
        <v>4.1831359836982385E-3</v>
      </c>
      <c r="K22" s="14">
        <f t="shared" si="4"/>
        <v>2.7051289956415703E-3</v>
      </c>
      <c r="L22" s="14">
        <f t="shared" si="3"/>
        <v>4.3561448050322138E-4</v>
      </c>
      <c r="M22" s="15">
        <f t="shared" si="5"/>
        <v>4.8305371298614785E-3</v>
      </c>
      <c r="N22" s="4"/>
    </row>
    <row r="23" spans="2:14" ht="15.75" thickBot="1" x14ac:dyDescent="0.3">
      <c r="B23" s="1">
        <v>2037</v>
      </c>
      <c r="C23" s="4">
        <v>69208.19</v>
      </c>
      <c r="D23" s="4">
        <v>69208.2</v>
      </c>
      <c r="E23" s="4">
        <v>72060.77</v>
      </c>
      <c r="F23" s="4">
        <v>66980.17</v>
      </c>
      <c r="G23" s="4">
        <v>67334.235459999996</v>
      </c>
      <c r="H23" s="4">
        <v>70543.870761999991</v>
      </c>
      <c r="I23" s="16">
        <f t="shared" si="1"/>
        <v>5.0383374262817915E-3</v>
      </c>
      <c r="J23" s="17">
        <f t="shared" si="2"/>
        <v>6.2481856914231582E-3</v>
      </c>
      <c r="K23" s="17">
        <f t="shared" si="4"/>
        <v>4.7639856827831339E-3</v>
      </c>
      <c r="L23" s="17">
        <f t="shared" si="3"/>
        <v>2.666288074224421E-3</v>
      </c>
      <c r="M23" s="18">
        <f t="shared" si="5"/>
        <v>7.3640899764315648E-3</v>
      </c>
      <c r="N23" s="4"/>
    </row>
    <row r="24" spans="2:14" x14ac:dyDescent="0.25">
      <c r="B24" s="1">
        <v>2038</v>
      </c>
      <c r="C24" s="4">
        <v>69558.66</v>
      </c>
      <c r="D24" s="4">
        <v>69558.66</v>
      </c>
      <c r="E24" s="4">
        <v>72513.850000000006</v>
      </c>
      <c r="F24" s="4">
        <v>67300.789999999994</v>
      </c>
      <c r="G24" s="4">
        <v>67514.247894</v>
      </c>
      <c r="H24" s="4">
        <v>71067.216136000003</v>
      </c>
      <c r="N24" s="4"/>
    </row>
    <row r="25" spans="2:14" x14ac:dyDescent="0.25">
      <c r="C25" s="4"/>
      <c r="D25" s="4"/>
      <c r="E25" s="4"/>
      <c r="F25" s="4"/>
      <c r="G25" s="4"/>
      <c r="H25" s="4"/>
      <c r="N25" s="4"/>
    </row>
    <row r="27" spans="2:14" x14ac:dyDescent="0.25">
      <c r="B27" s="1" t="s">
        <v>4</v>
      </c>
      <c r="C27" s="5">
        <f t="shared" ref="C27:H27" si="6">(C24/C5)^(1/19)-1</f>
        <v>7.3223040302863307E-3</v>
      </c>
      <c r="D27" s="5">
        <f t="shared" si="6"/>
        <v>7.322295275124846E-3</v>
      </c>
      <c r="E27" s="5">
        <f t="shared" si="6"/>
        <v>8.2472169550753538E-3</v>
      </c>
      <c r="F27" s="5">
        <f t="shared" si="6"/>
        <v>6.8840562563166063E-3</v>
      </c>
      <c r="G27" s="5">
        <f t="shared" si="6"/>
        <v>5.7446214056322553E-3</v>
      </c>
      <c r="H27" s="5">
        <f t="shared" si="6"/>
        <v>8.463573293977511E-3</v>
      </c>
      <c r="I27" s="5"/>
      <c r="J27" s="5"/>
      <c r="K27" s="5"/>
      <c r="L27" s="5"/>
      <c r="M27" s="5"/>
      <c r="N27" s="5"/>
    </row>
    <row r="29" spans="2:14" x14ac:dyDescent="0.25">
      <c r="I29" s="19">
        <f>AVERAGE(I5:I12)</f>
        <v>8.4692297733073019E-3</v>
      </c>
      <c r="J29" s="19">
        <f>AVERAGE(J5:J12)</f>
        <v>9.5957673057972259E-3</v>
      </c>
      <c r="K29" s="19">
        <f>AVERAGE(K5:K12)</f>
        <v>7.8009965974748796E-3</v>
      </c>
      <c r="L29" s="19">
        <f>AVERAGE(L5:L12)</f>
        <v>8.0349534496666625E-3</v>
      </c>
      <c r="M29" s="19">
        <f>AVERAGE(M5:M12)</f>
        <v>8.9781878501718204E-3</v>
      </c>
    </row>
    <row r="30" spans="2:14" x14ac:dyDescent="0.25">
      <c r="I30" s="19">
        <f>AVERAGE(I14:I23)</f>
        <v>6.0782648253874805E-3</v>
      </c>
      <c r="J30" s="19">
        <f>AVERAGE(J14:J23)</f>
        <v>6.8595318949902784E-3</v>
      </c>
      <c r="K30" s="19">
        <f>AVERAGE(K14:K23)</f>
        <v>5.7796055903748481E-3</v>
      </c>
      <c r="L30" s="19">
        <f>AVERAGE(L14:L23)</f>
        <v>3.6251516295302765E-3</v>
      </c>
      <c r="M30" s="19">
        <f>AVERAGE(M14:M23)</f>
        <v>7.7716645451981758E-3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7.19</vt:lpstr>
      <vt:lpstr>Peak Load</vt:lpstr>
      <vt:lpstr>Load Energy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2019-10-18T20:40:07Z</dcterms:created>
  <dcterms:modified xsi:type="dcterms:W3CDTF">2019-10-28T13:44:51Z</dcterms:modified>
</cp:coreProperties>
</file>