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125" windowHeight="11520"/>
  </bookViews>
  <sheets>
    <sheet name="Tbl 8.19-20 Summer L&amp;R " sheetId="1" r:id="rId1"/>
    <sheet name="Tbl 8.20-21 Winter L&amp;R" sheetId="2" r:id="rId2"/>
    <sheet name="Figure 8.43" sheetId="8" r:id="rId3"/>
    <sheet name="Figure 8.43 Data" sheetId="9" r:id="rId4"/>
  </sheets>
  <externalReferences>
    <externalReference r:id="rId5"/>
  </externalReferences>
  <definedNames>
    <definedName name="EastTAList">'[1]Transmission Areas'!$A$5:$C$50</definedName>
    <definedName name="StudyName">[1]Main!$S$5</definedName>
    <definedName name="Target_Margin">[1]Main!$F$25</definedName>
    <definedName name="TargetMarginWinter">'[1]Initial L&amp;R (Winter)'!$Z$4</definedName>
    <definedName name="tbl_LRData">OFFSET([1]CapacityBalance!$A$2,0,0,COUNTA([1]CapacityBalance!$A:$A)-1,COUNTA([1]CapacityBalance!$2:$2))</definedName>
    <definedName name="WestTAList">'[1]Transmission Areas'!$E$5:$G$50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9" l="1"/>
  <c r="F40" i="9"/>
  <c r="G40" i="9"/>
  <c r="J40" i="9"/>
  <c r="K40" i="9"/>
  <c r="N40" i="9"/>
  <c r="O40" i="9"/>
  <c r="R40" i="9"/>
  <c r="S40" i="9"/>
  <c r="D41" i="9"/>
  <c r="H41" i="9"/>
  <c r="L41" i="9"/>
  <c r="P41" i="9"/>
  <c r="T41" i="9"/>
  <c r="C38" i="9"/>
  <c r="D38" i="9"/>
  <c r="G38" i="9"/>
  <c r="H38" i="9"/>
  <c r="K38" i="9"/>
  <c r="L38" i="9"/>
  <c r="O38" i="9"/>
  <c r="P38" i="9"/>
  <c r="S38" i="9"/>
  <c r="T38" i="9"/>
  <c r="E38" i="9"/>
  <c r="F38" i="9"/>
  <c r="I38" i="9"/>
  <c r="J38" i="9"/>
  <c r="M38" i="9"/>
  <c r="N38" i="9"/>
  <c r="Q38" i="9"/>
  <c r="R38" i="9"/>
  <c r="U38" i="9"/>
  <c r="E41" i="9"/>
  <c r="F41" i="9"/>
  <c r="I41" i="9"/>
  <c r="J41" i="9"/>
  <c r="M41" i="9"/>
  <c r="N41" i="9"/>
  <c r="Q41" i="9"/>
  <c r="R41" i="9"/>
  <c r="U41" i="9"/>
  <c r="B42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B40" i="9"/>
  <c r="D40" i="9"/>
  <c r="E40" i="9"/>
  <c r="H40" i="9"/>
  <c r="I40" i="9"/>
  <c r="L40" i="9"/>
  <c r="M40" i="9"/>
  <c r="P40" i="9"/>
  <c r="Q40" i="9"/>
  <c r="T40" i="9"/>
  <c r="U40" i="9"/>
  <c r="C43" i="9"/>
  <c r="D43" i="9"/>
  <c r="G43" i="9"/>
  <c r="H43" i="9"/>
  <c r="K43" i="9"/>
  <c r="L43" i="9"/>
  <c r="O43" i="9"/>
  <c r="P43" i="9"/>
  <c r="S43" i="9"/>
  <c r="T43" i="9"/>
  <c r="B43" i="9"/>
  <c r="D44" i="9"/>
  <c r="E44" i="9"/>
  <c r="F44" i="9"/>
  <c r="H44" i="9"/>
  <c r="I44" i="9"/>
  <c r="J43" i="9"/>
  <c r="L44" i="9"/>
  <c r="M44" i="9"/>
  <c r="N44" i="9"/>
  <c r="P44" i="9"/>
  <c r="Q44" i="9"/>
  <c r="R43" i="9"/>
  <c r="T44" i="9"/>
  <c r="U44" i="9"/>
  <c r="C44" i="9"/>
  <c r="G44" i="9"/>
  <c r="K44" i="9"/>
  <c r="O44" i="9"/>
  <c r="S44" i="9"/>
  <c r="C41" i="9"/>
  <c r="G41" i="9"/>
  <c r="K41" i="9"/>
  <c r="O41" i="9"/>
  <c r="S41" i="9"/>
  <c r="B37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N43" i="9" l="1"/>
  <c r="F43" i="9"/>
  <c r="B44" i="9"/>
  <c r="R44" i="9"/>
  <c r="J44" i="9"/>
  <c r="U43" i="9"/>
  <c r="Q43" i="9"/>
  <c r="M43" i="9"/>
  <c r="I43" i="9"/>
  <c r="E43" i="9"/>
  <c r="B38" i="9"/>
  <c r="B41" i="9"/>
  <c r="E39" i="9" l="1"/>
  <c r="E47" i="9" s="1"/>
  <c r="C39" i="9" l="1"/>
  <c r="C47" i="9" s="1"/>
  <c r="F39" i="9"/>
  <c r="F47" i="9" s="1"/>
  <c r="B39" i="9" l="1"/>
  <c r="B47" i="9" s="1"/>
  <c r="D39" i="9"/>
  <c r="D47" i="9" s="1"/>
  <c r="G39" i="9"/>
  <c r="G47" i="9" s="1"/>
  <c r="I39" i="9" l="1"/>
  <c r="I47" i="9" s="1"/>
  <c r="H39" i="9"/>
  <c r="H47" i="9" s="1"/>
  <c r="J39" i="9" l="1"/>
  <c r="J47" i="9" s="1"/>
  <c r="L39" i="9" l="1"/>
  <c r="L47" i="9" s="1"/>
  <c r="K39" i="9"/>
  <c r="K47" i="9" s="1"/>
  <c r="M39" i="9" l="1"/>
  <c r="M47" i="9" s="1"/>
  <c r="N39" i="9" l="1"/>
  <c r="N47" i="9" s="1"/>
  <c r="O39" i="9" l="1"/>
  <c r="O47" i="9" s="1"/>
  <c r="P39" i="9"/>
  <c r="P47" i="9" s="1"/>
  <c r="Q39" i="9" l="1"/>
  <c r="Q47" i="9" s="1"/>
  <c r="R39" i="9"/>
  <c r="R47" i="9" s="1"/>
  <c r="S39" i="9" l="1"/>
  <c r="S47" i="9" s="1"/>
  <c r="T39" i="9" l="1"/>
  <c r="T47" i="9" s="1"/>
  <c r="U39" i="9" l="1"/>
  <c r="U47" i="9" s="1"/>
  <c r="S45" i="9" l="1"/>
  <c r="T45" i="9"/>
  <c r="S48" i="9"/>
  <c r="U45" i="9"/>
  <c r="H45" i="9"/>
  <c r="C45" i="9"/>
  <c r="J45" i="9"/>
  <c r="K45" i="9" l="1"/>
  <c r="G45" i="9"/>
  <c r="G48" i="9" s="1"/>
  <c r="O45" i="9"/>
  <c r="I45" i="9"/>
  <c r="P45" i="9"/>
  <c r="L45" i="9"/>
  <c r="Q45" i="9"/>
  <c r="B45" i="9"/>
  <c r="R45" i="9"/>
  <c r="F45" i="9"/>
  <c r="F48" i="9" s="1"/>
  <c r="D45" i="9"/>
  <c r="D48" i="9" s="1"/>
  <c r="E45" i="9"/>
  <c r="M45" i="9"/>
  <c r="N45" i="9"/>
  <c r="T48" i="9"/>
  <c r="K48" i="9"/>
  <c r="H48" i="9"/>
  <c r="N48" i="9"/>
  <c r="J48" i="9"/>
  <c r="U48" i="9"/>
  <c r="B48" i="9" l="1"/>
  <c r="O48" i="9"/>
  <c r="Q48" i="9"/>
  <c r="C48" i="9"/>
  <c r="M48" i="9"/>
  <c r="I48" i="9"/>
  <c r="R48" i="9"/>
  <c r="L48" i="9"/>
  <c r="E48" i="9"/>
  <c r="P48" i="9"/>
</calcChain>
</file>

<file path=xl/sharedStrings.xml><?xml version="1.0" encoding="utf-8"?>
<sst xmlns="http://schemas.openxmlformats.org/spreadsheetml/2006/main" count="343" uniqueCount="67">
  <si>
    <t>Calendar Year</t>
  </si>
  <si>
    <t>East</t>
  </si>
  <si>
    <t>Thermal</t>
  </si>
  <si>
    <t>Hydroelectric</t>
  </si>
  <si>
    <t>Renewable</t>
  </si>
  <si>
    <t>Purchases</t>
  </si>
  <si>
    <t>Qualifying Facilities</t>
  </si>
  <si>
    <t>Sales</t>
  </si>
  <si>
    <t>Non-Owned Reserves</t>
  </si>
  <si>
    <t>East Existing Resources</t>
  </si>
  <si>
    <t>Load</t>
  </si>
  <si>
    <t>Private Generation</t>
  </si>
  <si>
    <t>Interruptible</t>
  </si>
  <si>
    <t>East obligation</t>
  </si>
  <si>
    <t>East Obligation + Reserves</t>
  </si>
  <si>
    <t>East Position</t>
  </si>
  <si>
    <t>West</t>
  </si>
  <si>
    <t>West Existing Resources</t>
  </si>
  <si>
    <t>West obligation</t>
  </si>
  <si>
    <t>West Obligation + Reserves</t>
  </si>
  <si>
    <t>West Position</t>
  </si>
  <si>
    <t>System</t>
  </si>
  <si>
    <t>Total Resources</t>
  </si>
  <si>
    <t>Obligation</t>
  </si>
  <si>
    <t>Reserves</t>
  </si>
  <si>
    <t>Obligation + Reserves</t>
  </si>
  <si>
    <t>System Position</t>
  </si>
  <si>
    <t>Energy Efficiency</t>
  </si>
  <si>
    <t>Planning Reserves (13%)</t>
  </si>
  <si>
    <t>Demand Response</t>
  </si>
  <si>
    <t>Transfers</t>
  </si>
  <si>
    <t>Front Office Transactions</t>
  </si>
  <si>
    <t>Gas</t>
  </si>
  <si>
    <t>Wind</t>
  </si>
  <si>
    <t>Wind+Storage</t>
  </si>
  <si>
    <t>Solar</t>
  </si>
  <si>
    <t>Solar+Storage</t>
  </si>
  <si>
    <t>Other</t>
  </si>
  <si>
    <t>East Planned Resources</t>
  </si>
  <si>
    <t>East Total Resources</t>
  </si>
  <si>
    <t>Existing Resources:</t>
  </si>
  <si>
    <t>New Resources:</t>
  </si>
  <si>
    <t>East Reserves</t>
  </si>
  <si>
    <t>East Reserve Margin</t>
  </si>
  <si>
    <t>West Planned Resources</t>
  </si>
  <si>
    <t>West Total Resources</t>
  </si>
  <si>
    <t>West Reserves</t>
  </si>
  <si>
    <t>West Reserve Margin</t>
  </si>
  <si>
    <t>Reserve Margin</t>
  </si>
  <si>
    <t>Chapter 8 - Area Chart with Portfolio Additions (Filling the Gap)</t>
  </si>
  <si>
    <t>Existing - Long Term Contracts and PPA's</t>
  </si>
  <si>
    <t>New Gas</t>
  </si>
  <si>
    <t>New - DSM</t>
  </si>
  <si>
    <t>New Firm Market Purchases</t>
  </si>
  <si>
    <t>New Wind &amp; Solar</t>
  </si>
  <si>
    <t>Obligation + Reserves *</t>
  </si>
  <si>
    <t>Check</t>
  </si>
  <si>
    <t>Existing - Physical Assets and DSM ***</t>
  </si>
  <si>
    <t>New Battery Storage</t>
  </si>
  <si>
    <t>I19-P45CNW-MMR - Summer Load and Resource Balance</t>
  </si>
  <si>
    <t>System Position by Category</t>
  </si>
  <si>
    <t>Total Existing Resources</t>
  </si>
  <si>
    <t>Total Planned Resources</t>
  </si>
  <si>
    <t>Load (net of PG))</t>
  </si>
  <si>
    <t>Total obligation</t>
  </si>
  <si>
    <t>Total Reserves</t>
  </si>
  <si>
    <t>I19-P45CNW-MMR - Winter - Load and Resource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</si>
</sst>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%;[Red]\(0%\)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/>
    <xf numFmtId="0" fontId="7" fillId="0" borderId="0"/>
    <xf numFmtId="9" fontId="8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 applyFill="1" applyAlignment="1">
      <alignment horizontal="left"/>
    </xf>
    <xf numFmtId="38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/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38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38" fontId="5" fillId="0" borderId="0" xfId="0" applyNumberFormat="1" applyFont="1" applyFill="1" applyBorder="1"/>
    <xf numFmtId="0" fontId="6" fillId="0" borderId="0" xfId="0" applyFont="1" applyFill="1" applyAlignment="1">
      <alignment horizontal="right"/>
    </xf>
    <xf numFmtId="38" fontId="6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left" indent="4"/>
    </xf>
    <xf numFmtId="0" fontId="5" fillId="0" borderId="0" xfId="0" applyNumberFormat="1" applyFont="1" applyFill="1" applyBorder="1"/>
    <xf numFmtId="165" fontId="5" fillId="0" borderId="0" xfId="3" applyNumberFormat="1" applyFont="1" applyFill="1"/>
    <xf numFmtId="0" fontId="5" fillId="0" borderId="0" xfId="0" applyFont="1" applyFill="1" applyAlignment="1">
      <alignment horizontal="right"/>
    </xf>
    <xf numFmtId="0" fontId="3" fillId="0" borderId="0" xfId="0" applyFont="1" applyFill="1"/>
    <xf numFmtId="164" fontId="3" fillId="0" borderId="0" xfId="1" applyFont="1" applyFill="1" applyBorder="1" applyAlignment="1">
      <alignment horizontal="right" wrapText="1"/>
    </xf>
    <xf numFmtId="164" fontId="5" fillId="0" borderId="0" xfId="1" applyFont="1" applyFill="1" applyBorder="1" applyAlignment="1">
      <alignment horizontal="right" wrapText="1"/>
    </xf>
    <xf numFmtId="0" fontId="5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Alignment="1"/>
    <xf numFmtId="0" fontId="6" fillId="0" borderId="0" xfId="0" applyFont="1" applyFill="1" applyBorder="1"/>
    <xf numFmtId="3" fontId="5" fillId="0" borderId="0" xfId="0" applyNumberFormat="1" applyFont="1" applyFill="1" applyBorder="1"/>
    <xf numFmtId="0" fontId="9" fillId="0" borderId="0" xfId="0" applyFont="1" applyFill="1"/>
    <xf numFmtId="38" fontId="3" fillId="0" borderId="1" xfId="0" applyNumberFormat="1" applyFont="1" applyFill="1" applyBorder="1"/>
  </cellXfs>
  <cellStyles count="4">
    <cellStyle name="Normal" xfId="0" builtinId="0"/>
    <cellStyle name="Normal 15" xfId="2"/>
    <cellStyle name="Normal_Sheet1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59813578435782E-2"/>
          <c:y val="1.8686052530651979E-2"/>
          <c:w val="0.89616135245451733"/>
          <c:h val="0.82282223254858289"/>
        </c:manualLayout>
      </c:layout>
      <c:areaChart>
        <c:grouping val="stacked"/>
        <c:varyColors val="0"/>
        <c:ser>
          <c:idx val="0"/>
          <c:order val="0"/>
          <c:tx>
            <c:strRef>
              <c:f>'Figure 8.43 Data'!$A$38</c:f>
              <c:strCache>
                <c:ptCount val="1"/>
                <c:pt idx="0">
                  <c:v>Existing - Physical Assets and DSM ***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'Figure 8.43 Data'!$B$37:$U$37</c15:sqref>
                  </c15:fullRef>
                </c:ext>
              </c:extLst>
              <c:f>'Figure 8.43 Data'!$C$37:$U$37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8.43 Data'!$B$38:$U$38</c15:sqref>
                  </c15:fullRef>
                </c:ext>
              </c:extLst>
              <c:f>'Figure 8.43 Data'!$C$38:$U$38</c:f>
              <c:numCache>
                <c:formatCode>#,##0_);[Red]\(#,##0\)</c:formatCode>
                <c:ptCount val="19"/>
                <c:pt idx="0">
                  <c:v>9770.6050116126717</c:v>
                </c:pt>
                <c:pt idx="1">
                  <c:v>9870.7507144091323</c:v>
                </c:pt>
                <c:pt idx="2">
                  <c:v>9795.8890110304092</c:v>
                </c:pt>
                <c:pt idx="3">
                  <c:v>9804.1909176988338</c:v>
                </c:pt>
                <c:pt idx="4">
                  <c:v>9502.7623195878132</c:v>
                </c:pt>
                <c:pt idx="5">
                  <c:v>9541.4782683579069</c:v>
                </c:pt>
                <c:pt idx="6">
                  <c:v>9121.322973221766</c:v>
                </c:pt>
                <c:pt idx="7">
                  <c:v>9034.5093986495067</c:v>
                </c:pt>
                <c:pt idx="8">
                  <c:v>8147.4519874361631</c:v>
                </c:pt>
                <c:pt idx="9">
                  <c:v>7672.5512295081426</c:v>
                </c:pt>
                <c:pt idx="10">
                  <c:v>7446.8854087524232</c:v>
                </c:pt>
                <c:pt idx="11">
                  <c:v>7367.4434467847477</c:v>
                </c:pt>
                <c:pt idx="12">
                  <c:v>7324.9442336655493</c:v>
                </c:pt>
                <c:pt idx="13">
                  <c:v>7062.4202042832085</c:v>
                </c:pt>
                <c:pt idx="14">
                  <c:v>7063.4817966501314</c:v>
                </c:pt>
                <c:pt idx="15">
                  <c:v>7060.6665181503158</c:v>
                </c:pt>
                <c:pt idx="16">
                  <c:v>7078.5055345092605</c:v>
                </c:pt>
                <c:pt idx="17">
                  <c:v>6018.7439893684978</c:v>
                </c:pt>
                <c:pt idx="18">
                  <c:v>5330.3137332606602</c:v>
                </c:pt>
              </c:numCache>
            </c:numRef>
          </c:val>
        </c:ser>
        <c:ser>
          <c:idx val="8"/>
          <c:order val="1"/>
          <c:tx>
            <c:strRef>
              <c:f>'Figure 8.43 Data'!$A$39</c:f>
              <c:strCache>
                <c:ptCount val="1"/>
                <c:pt idx="0">
                  <c:v>Existing - Long Term Contracts and PPA's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'Figure 8.43 Data'!$B$37:$U$37</c15:sqref>
                  </c15:fullRef>
                </c:ext>
              </c:extLst>
              <c:f>'Figure 8.43 Data'!$C$37:$U$37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8.43 Data'!$B$39:$U$39</c15:sqref>
                  </c15:fullRef>
                </c:ext>
              </c:extLst>
              <c:f>'Figure 8.43 Data'!$C$39:$U$39</c:f>
              <c:numCache>
                <c:formatCode>#,##0_);[Red]\(#,##0\)</c:formatCode>
                <c:ptCount val="19"/>
                <c:pt idx="0">
                  <c:v>844.09925112100336</c:v>
                </c:pt>
                <c:pt idx="1">
                  <c:v>977.25972653412771</c:v>
                </c:pt>
                <c:pt idx="2">
                  <c:v>1019.9741015698588</c:v>
                </c:pt>
                <c:pt idx="3">
                  <c:v>1013.8116598315195</c:v>
                </c:pt>
                <c:pt idx="4">
                  <c:v>1021.7444973705705</c:v>
                </c:pt>
                <c:pt idx="5">
                  <c:v>925.92310983609957</c:v>
                </c:pt>
                <c:pt idx="6">
                  <c:v>1008.9556587838322</c:v>
                </c:pt>
                <c:pt idx="7">
                  <c:v>1042.1444278646391</c:v>
                </c:pt>
                <c:pt idx="8">
                  <c:v>1029.325674249417</c:v>
                </c:pt>
                <c:pt idx="9">
                  <c:v>998.81020474808884</c:v>
                </c:pt>
                <c:pt idx="10">
                  <c:v>1000.0208506315263</c:v>
                </c:pt>
                <c:pt idx="11">
                  <c:v>1005.5980924314011</c:v>
                </c:pt>
                <c:pt idx="12">
                  <c:v>986.65424597692152</c:v>
                </c:pt>
                <c:pt idx="13">
                  <c:v>955.70173650682523</c:v>
                </c:pt>
                <c:pt idx="14">
                  <c:v>936.26643721249377</c:v>
                </c:pt>
                <c:pt idx="15">
                  <c:v>936.1292271433274</c:v>
                </c:pt>
                <c:pt idx="16">
                  <c:v>951.69788282408297</c:v>
                </c:pt>
                <c:pt idx="17">
                  <c:v>557.87914943987982</c:v>
                </c:pt>
                <c:pt idx="18">
                  <c:v>553.11142761840142</c:v>
                </c:pt>
              </c:numCache>
            </c:numRef>
          </c:val>
        </c:ser>
        <c:ser>
          <c:idx val="1"/>
          <c:order val="2"/>
          <c:tx>
            <c:strRef>
              <c:f>'Figure 8.43 Data'!$A$40</c:f>
              <c:strCache>
                <c:ptCount val="1"/>
                <c:pt idx="0">
                  <c:v>New Gas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'Figure 8.43 Data'!$B$37:$U$37</c15:sqref>
                  </c15:fullRef>
                </c:ext>
              </c:extLst>
              <c:f>'Figure 8.43 Data'!$C$37:$U$37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8.43 Data'!$B$40:$U$40</c15:sqref>
                  </c15:fullRef>
                </c:ext>
              </c:extLst>
              <c:f>'Figure 8.43 Data'!$C$40:$U$40</c:f>
              <c:numCache>
                <c:formatCode>#,##0_);[Red]\(#,##0\)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179.20366674018501</c:v>
                </c:pt>
                <c:pt idx="7">
                  <c:v>179.20366674018501</c:v>
                </c:pt>
                <c:pt idx="8">
                  <c:v>179.20366674018501</c:v>
                </c:pt>
                <c:pt idx="9">
                  <c:v>179.20366674018501</c:v>
                </c:pt>
                <c:pt idx="10">
                  <c:v>179.20366674018501</c:v>
                </c:pt>
                <c:pt idx="11">
                  <c:v>179.20366674018501</c:v>
                </c:pt>
                <c:pt idx="12">
                  <c:v>179.20366674018501</c:v>
                </c:pt>
                <c:pt idx="13">
                  <c:v>179.20366674018501</c:v>
                </c:pt>
                <c:pt idx="14">
                  <c:v>179.20366674018501</c:v>
                </c:pt>
                <c:pt idx="15">
                  <c:v>179.20366674018501</c:v>
                </c:pt>
                <c:pt idx="16">
                  <c:v>179.20366674018501</c:v>
                </c:pt>
                <c:pt idx="17">
                  <c:v>1038.8321665196288</c:v>
                </c:pt>
                <c:pt idx="18">
                  <c:v>1038.8321665196288</c:v>
                </c:pt>
              </c:numCache>
            </c:numRef>
          </c:val>
        </c:ser>
        <c:ser>
          <c:idx val="3"/>
          <c:order val="3"/>
          <c:tx>
            <c:strRef>
              <c:f>'Figure 8.43 Data'!$A$41</c:f>
              <c:strCache>
                <c:ptCount val="1"/>
                <c:pt idx="0">
                  <c:v>New - DSM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'Figure 8.43 Data'!$B$37:$U$37</c15:sqref>
                  </c15:fullRef>
                </c:ext>
              </c:extLst>
              <c:f>'Figure 8.43 Data'!$C$37:$U$37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8.43 Data'!$B$41:$U$41</c15:sqref>
                  </c15:fullRef>
                </c:ext>
              </c:extLst>
              <c:f>'Figure 8.43 Data'!$C$41:$U$41</c:f>
              <c:numCache>
                <c:formatCode>#,##0_);[Red]\(#,##0\)</c:formatCode>
                <c:ptCount val="19"/>
                <c:pt idx="0">
                  <c:v>229.77974342362543</c:v>
                </c:pt>
                <c:pt idx="1">
                  <c:v>307.89851339856932</c:v>
                </c:pt>
                <c:pt idx="2">
                  <c:v>383.43083971952433</c:v>
                </c:pt>
                <c:pt idx="3">
                  <c:v>478.13885577339499</c:v>
                </c:pt>
                <c:pt idx="4">
                  <c:v>555.68614673983473</c:v>
                </c:pt>
                <c:pt idx="5">
                  <c:v>639.36069100681721</c:v>
                </c:pt>
                <c:pt idx="6">
                  <c:v>720.88748191523359</c:v>
                </c:pt>
                <c:pt idx="7">
                  <c:v>794.4705731711166</c:v>
                </c:pt>
                <c:pt idx="8">
                  <c:v>865.36788534222239</c:v>
                </c:pt>
                <c:pt idx="9">
                  <c:v>1058.1965713930667</c:v>
                </c:pt>
                <c:pt idx="10">
                  <c:v>1128.2009938087151</c:v>
                </c:pt>
                <c:pt idx="11">
                  <c:v>1186.8211913278251</c:v>
                </c:pt>
                <c:pt idx="12">
                  <c:v>1254.9990849181249</c:v>
                </c:pt>
                <c:pt idx="13">
                  <c:v>1306.9842596532362</c:v>
                </c:pt>
                <c:pt idx="14">
                  <c:v>1348.6113917379168</c:v>
                </c:pt>
                <c:pt idx="15">
                  <c:v>1402.2891236518713</c:v>
                </c:pt>
                <c:pt idx="16">
                  <c:v>1438.5268511922513</c:v>
                </c:pt>
                <c:pt idx="17">
                  <c:v>1525.0421687020507</c:v>
                </c:pt>
                <c:pt idx="18">
                  <c:v>1720.2069018136649</c:v>
                </c:pt>
              </c:numCache>
            </c:numRef>
          </c:val>
        </c:ser>
        <c:ser>
          <c:idx val="4"/>
          <c:order val="4"/>
          <c:tx>
            <c:strRef>
              <c:f>'Figure 8.43 Data'!$A$42</c:f>
              <c:strCache>
                <c:ptCount val="1"/>
                <c:pt idx="0">
                  <c:v>New Firm Market Purchases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'Figure 8.43 Data'!$B$37:$U$37</c15:sqref>
                  </c15:fullRef>
                </c:ext>
              </c:extLst>
              <c:f>'Figure 8.43 Data'!$C$37:$U$37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8.43 Data'!$B$42:$U$42</c15:sqref>
                  </c15:fullRef>
                </c:ext>
              </c:extLst>
              <c:f>'Figure 8.43 Data'!$C$42:$U$42</c:f>
              <c:numCache>
                <c:formatCode>#,##0_);[Red]\(#,##0\)</c:formatCode>
                <c:ptCount val="19"/>
                <c:pt idx="0">
                  <c:v>741.03</c:v>
                </c:pt>
                <c:pt idx="1">
                  <c:v>507.78999999999996</c:v>
                </c:pt>
                <c:pt idx="2">
                  <c:v>517.76</c:v>
                </c:pt>
                <c:pt idx="3">
                  <c:v>512.81999999999994</c:v>
                </c:pt>
                <c:pt idx="4">
                  <c:v>134.88</c:v>
                </c:pt>
                <c:pt idx="5">
                  <c:v>130.24</c:v>
                </c:pt>
                <c:pt idx="6">
                  <c:v>196.98000000000002</c:v>
                </c:pt>
                <c:pt idx="7">
                  <c:v>271.91999999999996</c:v>
                </c:pt>
                <c:pt idx="8">
                  <c:v>1197.42</c:v>
                </c:pt>
                <c:pt idx="9">
                  <c:v>1416.25</c:v>
                </c:pt>
                <c:pt idx="10">
                  <c:v>1311.84</c:v>
                </c:pt>
                <c:pt idx="11">
                  <c:v>1286.25</c:v>
                </c:pt>
                <c:pt idx="12">
                  <c:v>1319.75</c:v>
                </c:pt>
                <c:pt idx="13">
                  <c:v>1413.87</c:v>
                </c:pt>
                <c:pt idx="14">
                  <c:v>1416.25</c:v>
                </c:pt>
                <c:pt idx="15">
                  <c:v>1415.71</c:v>
                </c:pt>
                <c:pt idx="16">
                  <c:v>1314.9</c:v>
                </c:pt>
                <c:pt idx="17">
                  <c:v>1415.71</c:v>
                </c:pt>
                <c:pt idx="18">
                  <c:v>1416.25</c:v>
                </c:pt>
              </c:numCache>
            </c:numRef>
          </c:val>
        </c:ser>
        <c:ser>
          <c:idx val="6"/>
          <c:order val="5"/>
          <c:tx>
            <c:strRef>
              <c:f>'Figure 8.43 Data'!$A$43</c:f>
              <c:strCache>
                <c:ptCount val="1"/>
                <c:pt idx="0">
                  <c:v>New Wind &amp; Solar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'Figure 8.43 Data'!$B$37:$U$37</c15:sqref>
                  </c15:fullRef>
                </c:ext>
              </c:extLst>
              <c:f>'Figure 8.43 Data'!$C$37:$U$37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8.43 Data'!$B$43:$U$43</c15:sqref>
                  </c15:fullRef>
                </c:ext>
              </c:extLst>
              <c:f>'Figure 8.43 Data'!$C$43:$U$43</c:f>
              <c:numCache>
                <c:formatCode>#,##0_);[Red]\(#,##0\)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62.70779960031232</c:v>
                </c:pt>
                <c:pt idx="3">
                  <c:v>87.658494658102924</c:v>
                </c:pt>
                <c:pt idx="4">
                  <c:v>791.81081643799598</c:v>
                </c:pt>
                <c:pt idx="5">
                  <c:v>871.22578119974492</c:v>
                </c:pt>
                <c:pt idx="6">
                  <c:v>907.56429200762955</c:v>
                </c:pt>
                <c:pt idx="7">
                  <c:v>889.7712043799354</c:v>
                </c:pt>
                <c:pt idx="8">
                  <c:v>717.34396963204927</c:v>
                </c:pt>
                <c:pt idx="9">
                  <c:v>481.89874466164019</c:v>
                </c:pt>
                <c:pt idx="10">
                  <c:v>820.94205946042086</c:v>
                </c:pt>
                <c:pt idx="11">
                  <c:v>902.31728487807163</c:v>
                </c:pt>
                <c:pt idx="12">
                  <c:v>824.12256446535866</c:v>
                </c:pt>
                <c:pt idx="13">
                  <c:v>1009.4392445937642</c:v>
                </c:pt>
                <c:pt idx="14">
                  <c:v>1001.9666809921245</c:v>
                </c:pt>
                <c:pt idx="15">
                  <c:v>993.99829291368701</c:v>
                </c:pt>
                <c:pt idx="16">
                  <c:v>1069.5815407167813</c:v>
                </c:pt>
                <c:pt idx="17">
                  <c:v>1543.8031115977674</c:v>
                </c:pt>
                <c:pt idx="18">
                  <c:v>1509.4492413016078</c:v>
                </c:pt>
              </c:numCache>
            </c:numRef>
          </c:val>
        </c:ser>
        <c:ser>
          <c:idx val="2"/>
          <c:order val="6"/>
          <c:tx>
            <c:strRef>
              <c:f>'Figure 8.43 Data'!$A$44</c:f>
              <c:strCache>
                <c:ptCount val="1"/>
                <c:pt idx="0">
                  <c:v>New Battery Storage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'Figure 8.43 Data'!$B$37:$U$37</c15:sqref>
                  </c15:fullRef>
                </c:ext>
              </c:extLst>
              <c:f>'Figure 8.43 Data'!$C$37:$U$37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8.43 Data'!$B$44:$U$44</c15:sqref>
                  </c15:fullRef>
                </c:ext>
              </c:extLst>
              <c:f>'Figure 8.43 Data'!$C$44:$U$44</c:f>
              <c:numCache>
                <c:formatCode>#,##0_);[Red]\(#,##0\)</c:formatCode>
                <c:ptCount val="19"/>
                <c:pt idx="0">
                  <c:v>0.95880144404332135</c:v>
                </c:pt>
                <c:pt idx="1">
                  <c:v>0.95880144404332135</c:v>
                </c:pt>
                <c:pt idx="2">
                  <c:v>16.635751344121402</c:v>
                </c:pt>
                <c:pt idx="3">
                  <c:v>19.01128999297832</c:v>
                </c:pt>
                <c:pt idx="4">
                  <c:v>117.87068577472702</c:v>
                </c:pt>
                <c:pt idx="5">
                  <c:v>134.10259043569209</c:v>
                </c:pt>
                <c:pt idx="6">
                  <c:v>141.60875294913944</c:v>
                </c:pt>
                <c:pt idx="7">
                  <c:v>138.01549257969927</c:v>
                </c:pt>
                <c:pt idx="8">
                  <c:v>272.09723423106402</c:v>
                </c:pt>
                <c:pt idx="9">
                  <c:v>635.42159536107044</c:v>
                </c:pt>
                <c:pt idx="10">
                  <c:v>664.04213966635211</c:v>
                </c:pt>
                <c:pt idx="11">
                  <c:v>705.48524340451854</c:v>
                </c:pt>
                <c:pt idx="12">
                  <c:v>806.66391260459284</c:v>
                </c:pt>
                <c:pt idx="13">
                  <c:v>840.07791333155865</c:v>
                </c:pt>
                <c:pt idx="14">
                  <c:v>838.00954678953792</c:v>
                </c:pt>
                <c:pt idx="15">
                  <c:v>835.58963457023128</c:v>
                </c:pt>
                <c:pt idx="16">
                  <c:v>851.12085140194813</c:v>
                </c:pt>
                <c:pt idx="17">
                  <c:v>966.30624779249194</c:v>
                </c:pt>
                <c:pt idx="18">
                  <c:v>1524.3896936220008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091168"/>
        <c:axId val="313648360"/>
      </c:areaChart>
      <c:lineChart>
        <c:grouping val="standard"/>
        <c:varyColors val="0"/>
        <c:ser>
          <c:idx val="5"/>
          <c:order val="7"/>
          <c:tx>
            <c:strRef>
              <c:f>'Figure 8.43 Data'!$A$45</c:f>
              <c:strCache>
                <c:ptCount val="1"/>
                <c:pt idx="0">
                  <c:v>Obligation + Reserves *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triangle"/>
            <c:size val="7"/>
            <c:spPr>
              <a:solidFill>
                <a:srgbClr val="FF0000"/>
              </a:solidFill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'Figure 8.43 Data'!$B$37:$U$37</c15:sqref>
                  </c15:fullRef>
                </c:ext>
              </c:extLst>
              <c:f>'Figure 8.43 Data'!$C$37:$U$37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8.43 Data'!$B$45:$U$45</c15:sqref>
                  </c15:fullRef>
                </c:ext>
              </c:extLst>
              <c:f>'Figure 8.43 Data'!$C$45:$U$45</c:f>
              <c:numCache>
                <c:formatCode>#,##0_);[Red]\(#,##0\)</c:formatCode>
                <c:ptCount val="19"/>
                <c:pt idx="0">
                  <c:v>11586.472807601353</c:v>
                </c:pt>
                <c:pt idx="1">
                  <c:v>11664.657755785876</c:v>
                </c:pt>
                <c:pt idx="2">
                  <c:v>11796.39750326423</c:v>
                </c:pt>
                <c:pt idx="3">
                  <c:v>11915.631217954835</c:v>
                </c:pt>
                <c:pt idx="4">
                  <c:v>12124.754465910948</c:v>
                </c:pt>
                <c:pt idx="5">
                  <c:v>12242.330440836266</c:v>
                </c:pt>
                <c:pt idx="6">
                  <c:v>12276.522825617792</c:v>
                </c:pt>
                <c:pt idx="7">
                  <c:v>12350.034763385089</c:v>
                </c:pt>
                <c:pt idx="8">
                  <c:v>12408.210417631104</c:v>
                </c:pt>
                <c:pt idx="9">
                  <c:v>12442.332012412196</c:v>
                </c:pt>
                <c:pt idx="10">
                  <c:v>12551.135119059629</c:v>
                </c:pt>
                <c:pt idx="11">
                  <c:v>12633.118925566752</c:v>
                </c:pt>
                <c:pt idx="12">
                  <c:v>12696.337708370736</c:v>
                </c:pt>
                <c:pt idx="13">
                  <c:v>12767.697025108781</c:v>
                </c:pt>
                <c:pt idx="14">
                  <c:v>12783.789520122396</c:v>
                </c:pt>
                <c:pt idx="15">
                  <c:v>12823.586463169622</c:v>
                </c:pt>
                <c:pt idx="16">
                  <c:v>12883.536327384514</c:v>
                </c:pt>
                <c:pt idx="17">
                  <c:v>13066.316833420316</c:v>
                </c:pt>
                <c:pt idx="18">
                  <c:v>13092.553164135967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091168"/>
        <c:axId val="313648360"/>
      </c:lineChart>
      <c:catAx>
        <c:axId val="31409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13648360"/>
        <c:crosses val="autoZero"/>
        <c:auto val="1"/>
        <c:lblAlgn val="ctr"/>
        <c:lblOffset val="100"/>
        <c:noMultiLvlLbl val="0"/>
      </c:catAx>
      <c:valAx>
        <c:axId val="313648360"/>
        <c:scaling>
          <c:orientation val="minMax"/>
          <c:min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Megawatts</a:t>
                </a:r>
              </a:p>
            </c:rich>
          </c:tx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1409116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3243956043956043"/>
          <c:y val="0.68061998543758528"/>
          <c:w val="0.68530402930402934"/>
          <c:h val="0.13387276082234137"/>
        </c:manualLayout>
      </c:layout>
      <c:overlay val="0"/>
      <c:spPr>
        <a:solidFill>
          <a:schemeClr val="bg1">
            <a:lumMod val="75000"/>
          </a:schemeClr>
        </a:solidFill>
      </c:spPr>
    </c:legend>
    <c:plotVisOnly val="0"/>
    <c:dispBlanksAs val="zero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3114" cy="62691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0.19697</cdr:x>
      <cdr:y>0.57878</cdr:y>
    </cdr:from>
    <cdr:to>
      <cdr:x>0.46885</cdr:x>
      <cdr:y>0.62499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07270" y="3645383"/>
          <a:ext cx="2356588" cy="291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Existing - Physical Assets and DSM ***</a:t>
          </a:r>
        </a:p>
      </cdr:txBody>
    </cdr:sp>
  </cdr:relSizeAnchor>
  <cdr:relSizeAnchor xmlns:cdr="http://schemas.openxmlformats.org/drawingml/2006/chartDrawing">
    <cdr:from>
      <cdr:x>0.50224</cdr:x>
      <cdr:y>0.54293</cdr:y>
    </cdr:from>
    <cdr:to>
      <cdr:x>0.77411</cdr:x>
      <cdr:y>0.58915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353248" y="3419585"/>
          <a:ext cx="2356587" cy="291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Existing - Long</a:t>
          </a:r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Term</a:t>
          </a:r>
        </a:p>
        <a:p xmlns:a="http://schemas.openxmlformats.org/drawingml/2006/main">
          <a:pPr algn="ctr"/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Contracts and PPA's</a:t>
          </a:r>
          <a:endParaRPr lang="en-US" sz="12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0.55866</cdr:x>
      <cdr:y>0.44008</cdr:y>
    </cdr:from>
    <cdr:to>
      <cdr:x>0.83053</cdr:x>
      <cdr:y>0.48629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842308" y="2771818"/>
          <a:ext cx="2356501" cy="291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New - DSM</a:t>
          </a:r>
        </a:p>
      </cdr:txBody>
    </cdr:sp>
  </cdr:relSizeAnchor>
  <cdr:relSizeAnchor xmlns:cdr="http://schemas.openxmlformats.org/drawingml/2006/chartDrawing">
    <cdr:from>
      <cdr:x>0.5704</cdr:x>
      <cdr:y>0.3218</cdr:y>
    </cdr:from>
    <cdr:to>
      <cdr:x>0.84228</cdr:x>
      <cdr:y>0.36802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944101" y="2026855"/>
          <a:ext cx="2356588" cy="291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New Firm Market Purchase</a:t>
          </a:r>
        </a:p>
      </cdr:txBody>
    </cdr:sp>
  </cdr:relSizeAnchor>
  <cdr:relSizeAnchor xmlns:cdr="http://schemas.openxmlformats.org/drawingml/2006/chartDrawing">
    <cdr:from>
      <cdr:x>0.2386</cdr:x>
      <cdr:y>0.04309</cdr:y>
    </cdr:from>
    <cdr:to>
      <cdr:x>0.40527</cdr:x>
      <cdr:y>0.09058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062436" y="270399"/>
          <a:ext cx="1440685" cy="297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latin typeface="Times New Roman" pitchFamily="18" charset="0"/>
              <a:cs typeface="Times New Roman" pitchFamily="18" charset="0"/>
            </a:rPr>
            <a:t>Obligation + Reserves *</a:t>
          </a:r>
        </a:p>
      </cdr:txBody>
    </cdr:sp>
  </cdr:relSizeAnchor>
  <cdr:relSizeAnchor xmlns:cdr="http://schemas.openxmlformats.org/drawingml/2006/chartDrawing">
    <cdr:from>
      <cdr:x>0.45438</cdr:x>
      <cdr:y>0.09361</cdr:y>
    </cdr:from>
    <cdr:to>
      <cdr:x>0.4743</cdr:x>
      <cdr:y>0.15097</cdr:y>
    </cdr:to>
    <cdr:cxnSp macro="">
      <cdr:nvCxnSpPr>
        <cdr:cNvPr id="8" name="Straight Arrow Connector 7"/>
        <cdr:cNvCxnSpPr/>
      </cdr:nvCxnSpPr>
      <cdr:spPr>
        <a:xfrm xmlns:a="http://schemas.openxmlformats.org/drawingml/2006/main">
          <a:off x="3927593" y="587375"/>
          <a:ext cx="172187" cy="35991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0.01659</cdr:x>
      <cdr:y>0.8894</cdr:y>
    </cdr:from>
    <cdr:to>
      <cdr:x>0.7548</cdr:x>
      <cdr:y>0.99065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43843" y="5592628"/>
          <a:ext cx="6399832" cy="636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* Includes 13% Planning Reserves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, Sales and Non-Owned Reserves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** Includes Stand-alone Storage and the Storage component of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Renewables + Storage</a:t>
          </a:r>
          <a:endParaRPr lang="en-US" sz="1100" baseline="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 baseline="0">
              <a:latin typeface="Times New Roman" pitchFamily="18" charset="0"/>
              <a:cs typeface="Times New Roman" pitchFamily="18" charset="0"/>
            </a:rPr>
            <a:t>*** Includes retirements, and gas repower.  DSM includes both Class 1 and 2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0.64541</cdr:x>
      <cdr:y>0.21908</cdr:y>
    </cdr:from>
    <cdr:to>
      <cdr:x>0.75677</cdr:x>
      <cdr:y>0.26529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594242" y="1379825"/>
          <a:ext cx="965241" cy="291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New Wind &amp; Solar</a:t>
          </a:r>
        </a:p>
      </cdr:txBody>
    </cdr:sp>
  </cdr:relSizeAnchor>
  <cdr:relSizeAnchor xmlns:cdr="http://schemas.openxmlformats.org/drawingml/2006/chartDrawing">
    <cdr:from>
      <cdr:x>0.71634</cdr:x>
      <cdr:y>0.14209</cdr:y>
    </cdr:from>
    <cdr:to>
      <cdr:x>0.8277</cdr:x>
      <cdr:y>0.1883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209038" y="894915"/>
          <a:ext cx="965241" cy="291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New Battery Storage**</a:t>
          </a:r>
        </a:p>
      </cdr:txBody>
    </cdr:sp>
  </cdr:relSizeAnchor>
  <cdr:relSizeAnchor xmlns:cdr="http://schemas.openxmlformats.org/drawingml/2006/chartDrawing">
    <cdr:from>
      <cdr:x>0.90631</cdr:x>
      <cdr:y>0.62706</cdr:y>
    </cdr:from>
    <cdr:to>
      <cdr:x>0.97503</cdr:x>
      <cdr:y>0.72177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7855673" y="3949454"/>
          <a:ext cx="595600" cy="596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New</a:t>
          </a:r>
        </a:p>
        <a:p xmlns:a="http://schemas.openxmlformats.org/drawingml/2006/main">
          <a:pPr algn="ctr"/>
          <a:r>
            <a:rPr lang="en-US" sz="12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Gas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9%20IRP\Projects\Capacity%20and%20Peak%20Contribution%20of%20VER\Results\CF%20Method\P45CNW%20Contribution\SO%20L&amp;R%20I19-P45CNW-MMR_1909221006%20CapContri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Main"/>
      <sheetName val="LR Winter Less Summer"/>
      <sheetName val="Portfolio LR (Summer)"/>
      <sheetName val="Portfolio LR (Winter)"/>
      <sheetName val="Initial L&amp;R (Summer)"/>
      <sheetName val="Initial L&amp;R (Winter)"/>
      <sheetName val="Chart1 - Summer"/>
      <sheetName val="Chart 2 - Winter"/>
      <sheetName val="Chart 3 - East"/>
      <sheetName val="Chart 4 - West"/>
      <sheetName val="Zone LR"/>
      <sheetName val="Zone LR (Winter)"/>
      <sheetName val="DetailPivot"/>
      <sheetName val="DetailPivot (Winter)"/>
      <sheetName val="LRCap"/>
      <sheetName val="LRCap (Winter)"/>
      <sheetName val="EV 2020 Wind"/>
      <sheetName val="CapacityBalance"/>
      <sheetName val="ContractReport"/>
      <sheetName val="AdjCapBalance"/>
      <sheetName val="Check"/>
      <sheetName val="StationCapacityReport"/>
      <sheetName val="TBL_Grouping"/>
      <sheetName val="TBL_ResourceMaster"/>
      <sheetName val="PRM Adj"/>
      <sheetName val="Tbl_Bubbles"/>
      <sheetName val="Transmission Areas"/>
    </sheetNames>
    <sheetDataSet>
      <sheetData sheetId="0"/>
      <sheetData sheetId="1">
        <row r="5">
          <cell r="S5" t="str">
            <v>I19-P45CNW-MMR</v>
          </cell>
        </row>
        <row r="25">
          <cell r="F25">
            <v>0.13</v>
          </cell>
        </row>
      </sheetData>
      <sheetData sheetId="2"/>
      <sheetData sheetId="3">
        <row r="2">
          <cell r="D2" t="str">
            <v>I19-P45CNW-MMR - Summer Load and Resource Balance</v>
          </cell>
        </row>
      </sheetData>
      <sheetData sheetId="4">
        <row r="2">
          <cell r="D2" t="str">
            <v>I19-P45CNW-MMR - Winter - Load and Resource Balance</v>
          </cell>
        </row>
      </sheetData>
      <sheetData sheetId="5"/>
      <sheetData sheetId="6">
        <row r="4">
          <cell r="Z4">
            <v>0.13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CapacityBal-StudyName.csv</v>
          </cell>
        </row>
        <row r="2">
          <cell r="A2" t="str">
            <v>Year</v>
          </cell>
          <cell r="B2" t="str">
            <v>Month</v>
          </cell>
          <cell r="C2" t="str">
            <v>Zone</v>
          </cell>
          <cell r="D2" t="str">
            <v>Peak Load</v>
          </cell>
          <cell r="E2" t="str">
            <v>OnPk Contr Load</v>
          </cell>
          <cell r="F2" t="str">
            <v>Load DSM</v>
          </cell>
          <cell r="G2" t="str">
            <v>Min Req Reserve</v>
          </cell>
          <cell r="H2" t="str">
            <v>Plan Reserve</v>
          </cell>
          <cell r="I2" t="str">
            <v>Res Margin %</v>
          </cell>
          <cell r="J2" t="str">
            <v>Firm Gen Cap</v>
          </cell>
          <cell r="K2" t="str">
            <v>OnPk Contr Resource</v>
          </cell>
          <cell r="L2" t="str">
            <v>Resource DSM</v>
          </cell>
          <cell r="M2" t="str">
            <v>Net Firm Import</v>
          </cell>
          <cell r="N2" t="str">
            <v>Firm Export</v>
          </cell>
          <cell r="O2" t="str">
            <v>Unmet Cap</v>
          </cell>
          <cell r="P2" t="str">
            <v>Purchase</v>
          </cell>
          <cell r="Q2" t="str">
            <v>Sales</v>
          </cell>
          <cell r="R2" t="str">
            <v>Parent Bubble</v>
          </cell>
        </row>
        <row r="3">
          <cell r="A3">
            <v>2019</v>
          </cell>
        </row>
        <row r="4">
          <cell r="A4">
            <v>2019</v>
          </cell>
        </row>
        <row r="5">
          <cell r="A5">
            <v>2019</v>
          </cell>
        </row>
        <row r="6">
          <cell r="A6">
            <v>2019</v>
          </cell>
        </row>
        <row r="7">
          <cell r="A7">
            <v>2019</v>
          </cell>
        </row>
        <row r="8">
          <cell r="A8">
            <v>2019</v>
          </cell>
        </row>
        <row r="9">
          <cell r="A9">
            <v>2019</v>
          </cell>
        </row>
        <row r="10">
          <cell r="A10">
            <v>2019</v>
          </cell>
        </row>
        <row r="11">
          <cell r="A11">
            <v>2019</v>
          </cell>
        </row>
        <row r="12">
          <cell r="A12">
            <v>2019</v>
          </cell>
        </row>
        <row r="13">
          <cell r="A13">
            <v>2019</v>
          </cell>
        </row>
        <row r="14">
          <cell r="A14">
            <v>2019</v>
          </cell>
        </row>
        <row r="15">
          <cell r="A15">
            <v>2019</v>
          </cell>
        </row>
        <row r="16">
          <cell r="A16">
            <v>2019</v>
          </cell>
        </row>
        <row r="17">
          <cell r="A17">
            <v>2019</v>
          </cell>
        </row>
        <row r="18">
          <cell r="A18">
            <v>2019</v>
          </cell>
        </row>
        <row r="19">
          <cell r="A19">
            <v>2019</v>
          </cell>
        </row>
        <row r="20">
          <cell r="A20">
            <v>2019</v>
          </cell>
        </row>
        <row r="21">
          <cell r="A21">
            <v>2019</v>
          </cell>
        </row>
        <row r="22">
          <cell r="A22">
            <v>2019</v>
          </cell>
        </row>
        <row r="23">
          <cell r="A23">
            <v>2019</v>
          </cell>
        </row>
        <row r="24">
          <cell r="A24">
            <v>2019</v>
          </cell>
        </row>
        <row r="25">
          <cell r="A25">
            <v>2019</v>
          </cell>
        </row>
        <row r="26">
          <cell r="A26">
            <v>2019</v>
          </cell>
        </row>
        <row r="27">
          <cell r="A27">
            <v>2019</v>
          </cell>
        </row>
        <row r="28">
          <cell r="A28">
            <v>2019</v>
          </cell>
        </row>
        <row r="29">
          <cell r="A29">
            <v>2019</v>
          </cell>
        </row>
        <row r="30">
          <cell r="A30">
            <v>2019</v>
          </cell>
        </row>
        <row r="31">
          <cell r="A31">
            <v>2019</v>
          </cell>
        </row>
        <row r="32">
          <cell r="A32">
            <v>2019</v>
          </cell>
        </row>
        <row r="33">
          <cell r="A33">
            <v>2019</v>
          </cell>
        </row>
        <row r="34">
          <cell r="A34">
            <v>2019</v>
          </cell>
        </row>
        <row r="35">
          <cell r="A35">
            <v>2019</v>
          </cell>
        </row>
        <row r="36">
          <cell r="A36">
            <v>2019</v>
          </cell>
        </row>
        <row r="37">
          <cell r="A37">
            <v>2019</v>
          </cell>
        </row>
        <row r="38">
          <cell r="A38">
            <v>2019</v>
          </cell>
        </row>
        <row r="39">
          <cell r="A39">
            <v>2019</v>
          </cell>
        </row>
        <row r="40">
          <cell r="A40">
            <v>2019</v>
          </cell>
        </row>
        <row r="41">
          <cell r="A41">
            <v>2019</v>
          </cell>
        </row>
        <row r="42">
          <cell r="A42">
            <v>2019</v>
          </cell>
        </row>
        <row r="43">
          <cell r="A43">
            <v>2019</v>
          </cell>
        </row>
        <row r="44">
          <cell r="A44">
            <v>2019</v>
          </cell>
        </row>
        <row r="45">
          <cell r="A45">
            <v>2019</v>
          </cell>
        </row>
        <row r="46">
          <cell r="A46">
            <v>2019</v>
          </cell>
        </row>
        <row r="47">
          <cell r="A47">
            <v>2019</v>
          </cell>
        </row>
        <row r="48">
          <cell r="A48">
            <v>2019</v>
          </cell>
        </row>
        <row r="49">
          <cell r="A49">
            <v>2019</v>
          </cell>
        </row>
        <row r="50">
          <cell r="A50">
            <v>2019</v>
          </cell>
        </row>
        <row r="51">
          <cell r="A51">
            <v>2019</v>
          </cell>
        </row>
        <row r="52">
          <cell r="A52">
            <v>2019</v>
          </cell>
        </row>
        <row r="53">
          <cell r="A53">
            <v>2019</v>
          </cell>
        </row>
        <row r="54">
          <cell r="A54">
            <v>2019</v>
          </cell>
        </row>
        <row r="55">
          <cell r="A55">
            <v>2019</v>
          </cell>
        </row>
        <row r="56">
          <cell r="A56">
            <v>2019</v>
          </cell>
        </row>
        <row r="57">
          <cell r="A57">
            <v>2019</v>
          </cell>
        </row>
        <row r="58">
          <cell r="A58">
            <v>2019</v>
          </cell>
        </row>
        <row r="59">
          <cell r="A59">
            <v>2019</v>
          </cell>
        </row>
        <row r="60">
          <cell r="A60">
            <v>2019</v>
          </cell>
        </row>
        <row r="61">
          <cell r="A61">
            <v>2019</v>
          </cell>
        </row>
        <row r="62">
          <cell r="A62">
            <v>2019</v>
          </cell>
        </row>
        <row r="63">
          <cell r="A63">
            <v>2019</v>
          </cell>
        </row>
        <row r="64">
          <cell r="A64">
            <v>2019</v>
          </cell>
        </row>
        <row r="65">
          <cell r="A65">
            <v>2019</v>
          </cell>
        </row>
        <row r="66">
          <cell r="A66">
            <v>2019</v>
          </cell>
        </row>
        <row r="67">
          <cell r="A67">
            <v>2019</v>
          </cell>
        </row>
        <row r="68">
          <cell r="A68">
            <v>2019</v>
          </cell>
        </row>
        <row r="69">
          <cell r="A69">
            <v>2019</v>
          </cell>
        </row>
        <row r="70">
          <cell r="A70">
            <v>2019</v>
          </cell>
        </row>
        <row r="71">
          <cell r="A71">
            <v>2019</v>
          </cell>
        </row>
        <row r="72">
          <cell r="A72">
            <v>2019</v>
          </cell>
        </row>
        <row r="73">
          <cell r="A73">
            <v>2019</v>
          </cell>
        </row>
        <row r="74">
          <cell r="A74">
            <v>2019</v>
          </cell>
        </row>
        <row r="75">
          <cell r="A75">
            <v>2019</v>
          </cell>
        </row>
        <row r="76">
          <cell r="A76">
            <v>2019</v>
          </cell>
        </row>
        <row r="77">
          <cell r="A77">
            <v>2019</v>
          </cell>
        </row>
        <row r="78">
          <cell r="A78">
            <v>2019</v>
          </cell>
        </row>
        <row r="79">
          <cell r="A79">
            <v>2019</v>
          </cell>
        </row>
        <row r="80">
          <cell r="A80">
            <v>2019</v>
          </cell>
        </row>
        <row r="81">
          <cell r="A81">
            <v>2019</v>
          </cell>
        </row>
        <row r="82">
          <cell r="A82">
            <v>2019</v>
          </cell>
        </row>
        <row r="83">
          <cell r="A83">
            <v>2019</v>
          </cell>
        </row>
        <row r="84">
          <cell r="A84">
            <v>2019</v>
          </cell>
        </row>
        <row r="85">
          <cell r="A85">
            <v>2019</v>
          </cell>
        </row>
        <row r="86">
          <cell r="A86">
            <v>2019</v>
          </cell>
        </row>
        <row r="87">
          <cell r="A87">
            <v>2019</v>
          </cell>
        </row>
        <row r="88">
          <cell r="A88">
            <v>2019</v>
          </cell>
        </row>
        <row r="89">
          <cell r="A89">
            <v>2019</v>
          </cell>
        </row>
        <row r="90">
          <cell r="A90">
            <v>2019</v>
          </cell>
        </row>
        <row r="91">
          <cell r="A91">
            <v>2019</v>
          </cell>
        </row>
        <row r="92">
          <cell r="A92">
            <v>2019</v>
          </cell>
        </row>
        <row r="93">
          <cell r="A93">
            <v>2019</v>
          </cell>
        </row>
        <row r="94">
          <cell r="A94">
            <v>2019</v>
          </cell>
        </row>
        <row r="95">
          <cell r="A95">
            <v>2019</v>
          </cell>
        </row>
        <row r="96">
          <cell r="A96">
            <v>2019</v>
          </cell>
        </row>
        <row r="97">
          <cell r="A97">
            <v>2019</v>
          </cell>
        </row>
        <row r="98">
          <cell r="A98">
            <v>2019</v>
          </cell>
        </row>
        <row r="99">
          <cell r="A99">
            <v>2019</v>
          </cell>
        </row>
        <row r="100">
          <cell r="A100">
            <v>2019</v>
          </cell>
        </row>
        <row r="101">
          <cell r="A101">
            <v>2019</v>
          </cell>
        </row>
        <row r="102">
          <cell r="A102">
            <v>2019</v>
          </cell>
        </row>
        <row r="103">
          <cell r="A103">
            <v>2019</v>
          </cell>
        </row>
        <row r="104">
          <cell r="A104">
            <v>2019</v>
          </cell>
        </row>
        <row r="105">
          <cell r="A105">
            <v>2019</v>
          </cell>
        </row>
        <row r="106">
          <cell r="A106">
            <v>2019</v>
          </cell>
        </row>
        <row r="107">
          <cell r="A107">
            <v>2019</v>
          </cell>
        </row>
        <row r="108">
          <cell r="A108">
            <v>2019</v>
          </cell>
        </row>
        <row r="109">
          <cell r="A109">
            <v>2019</v>
          </cell>
        </row>
        <row r="110">
          <cell r="A110">
            <v>2019</v>
          </cell>
        </row>
        <row r="111">
          <cell r="A111">
            <v>2019</v>
          </cell>
        </row>
        <row r="112">
          <cell r="A112">
            <v>2019</v>
          </cell>
        </row>
        <row r="113">
          <cell r="A113">
            <v>2019</v>
          </cell>
        </row>
        <row r="114">
          <cell r="A114">
            <v>2019</v>
          </cell>
        </row>
        <row r="115">
          <cell r="A115">
            <v>2019</v>
          </cell>
        </row>
        <row r="116">
          <cell r="A116">
            <v>2019</v>
          </cell>
        </row>
        <row r="117">
          <cell r="A117">
            <v>2020</v>
          </cell>
        </row>
        <row r="118">
          <cell r="A118">
            <v>2020</v>
          </cell>
        </row>
        <row r="119">
          <cell r="A119">
            <v>2020</v>
          </cell>
        </row>
        <row r="120">
          <cell r="A120">
            <v>2020</v>
          </cell>
        </row>
        <row r="121">
          <cell r="A121">
            <v>2020</v>
          </cell>
        </row>
        <row r="122">
          <cell r="A122">
            <v>2020</v>
          </cell>
        </row>
        <row r="123">
          <cell r="A123">
            <v>2020</v>
          </cell>
        </row>
        <row r="124">
          <cell r="A124">
            <v>2020</v>
          </cell>
        </row>
        <row r="125">
          <cell r="A125">
            <v>2020</v>
          </cell>
        </row>
        <row r="126">
          <cell r="A126">
            <v>2020</v>
          </cell>
        </row>
        <row r="127">
          <cell r="A127">
            <v>2020</v>
          </cell>
        </row>
        <row r="128">
          <cell r="A128">
            <v>2020</v>
          </cell>
        </row>
        <row r="129">
          <cell r="A129">
            <v>2020</v>
          </cell>
        </row>
        <row r="130">
          <cell r="A130">
            <v>2020</v>
          </cell>
        </row>
        <row r="131">
          <cell r="A131">
            <v>2020</v>
          </cell>
        </row>
        <row r="132">
          <cell r="A132">
            <v>2020</v>
          </cell>
        </row>
        <row r="133">
          <cell r="A133">
            <v>2020</v>
          </cell>
        </row>
        <row r="134">
          <cell r="A134">
            <v>2020</v>
          </cell>
        </row>
        <row r="135">
          <cell r="A135">
            <v>2020</v>
          </cell>
        </row>
        <row r="136">
          <cell r="A136">
            <v>2020</v>
          </cell>
        </row>
        <row r="137">
          <cell r="A137">
            <v>2020</v>
          </cell>
        </row>
        <row r="138">
          <cell r="A138">
            <v>2020</v>
          </cell>
        </row>
        <row r="139">
          <cell r="A139">
            <v>2020</v>
          </cell>
        </row>
        <row r="140">
          <cell r="A140">
            <v>2020</v>
          </cell>
        </row>
        <row r="141">
          <cell r="A141">
            <v>2020</v>
          </cell>
        </row>
        <row r="142">
          <cell r="A142">
            <v>2020</v>
          </cell>
        </row>
        <row r="143">
          <cell r="A143">
            <v>2020</v>
          </cell>
        </row>
        <row r="144">
          <cell r="A144">
            <v>2020</v>
          </cell>
        </row>
        <row r="145">
          <cell r="A145">
            <v>2020</v>
          </cell>
        </row>
        <row r="146">
          <cell r="A146">
            <v>2020</v>
          </cell>
        </row>
        <row r="147">
          <cell r="A147">
            <v>2020</v>
          </cell>
        </row>
        <row r="148">
          <cell r="A148">
            <v>2020</v>
          </cell>
        </row>
        <row r="149">
          <cell r="A149">
            <v>2020</v>
          </cell>
        </row>
        <row r="150">
          <cell r="A150">
            <v>2020</v>
          </cell>
        </row>
        <row r="151">
          <cell r="A151">
            <v>2020</v>
          </cell>
        </row>
        <row r="152">
          <cell r="A152">
            <v>2020</v>
          </cell>
        </row>
        <row r="153">
          <cell r="A153">
            <v>2020</v>
          </cell>
        </row>
        <row r="154">
          <cell r="A154">
            <v>2020</v>
          </cell>
        </row>
        <row r="155">
          <cell r="A155">
            <v>2020</v>
          </cell>
        </row>
        <row r="156">
          <cell r="A156">
            <v>2020</v>
          </cell>
        </row>
        <row r="157">
          <cell r="A157">
            <v>2020</v>
          </cell>
        </row>
        <row r="158">
          <cell r="A158">
            <v>2020</v>
          </cell>
        </row>
        <row r="159">
          <cell r="A159">
            <v>2020</v>
          </cell>
        </row>
        <row r="160">
          <cell r="A160">
            <v>2020</v>
          </cell>
        </row>
        <row r="161">
          <cell r="A161">
            <v>2020</v>
          </cell>
        </row>
        <row r="162">
          <cell r="A162">
            <v>2020</v>
          </cell>
        </row>
        <row r="163">
          <cell r="A163">
            <v>2020</v>
          </cell>
        </row>
        <row r="164">
          <cell r="A164">
            <v>2020</v>
          </cell>
        </row>
        <row r="165">
          <cell r="A165">
            <v>2020</v>
          </cell>
        </row>
        <row r="166">
          <cell r="A166">
            <v>2020</v>
          </cell>
        </row>
        <row r="167">
          <cell r="A167">
            <v>2020</v>
          </cell>
        </row>
        <row r="168">
          <cell r="A168">
            <v>2020</v>
          </cell>
        </row>
        <row r="169">
          <cell r="A169">
            <v>2020</v>
          </cell>
        </row>
        <row r="170">
          <cell r="A170">
            <v>2020</v>
          </cell>
        </row>
        <row r="171">
          <cell r="A171">
            <v>2020</v>
          </cell>
        </row>
        <row r="172">
          <cell r="A172">
            <v>2020</v>
          </cell>
        </row>
        <row r="173">
          <cell r="A173">
            <v>2020</v>
          </cell>
        </row>
        <row r="174">
          <cell r="A174">
            <v>2020</v>
          </cell>
        </row>
        <row r="175">
          <cell r="A175">
            <v>2020</v>
          </cell>
        </row>
        <row r="176">
          <cell r="A176">
            <v>2020</v>
          </cell>
        </row>
        <row r="177">
          <cell r="A177">
            <v>2020</v>
          </cell>
        </row>
        <row r="178">
          <cell r="A178">
            <v>2020</v>
          </cell>
        </row>
        <row r="179">
          <cell r="A179">
            <v>2020</v>
          </cell>
        </row>
        <row r="180">
          <cell r="A180">
            <v>2020</v>
          </cell>
        </row>
        <row r="181">
          <cell r="A181">
            <v>2020</v>
          </cell>
        </row>
        <row r="182">
          <cell r="A182">
            <v>2020</v>
          </cell>
        </row>
        <row r="183">
          <cell r="A183">
            <v>2020</v>
          </cell>
        </row>
        <row r="184">
          <cell r="A184">
            <v>2020</v>
          </cell>
        </row>
        <row r="185">
          <cell r="A185">
            <v>2020</v>
          </cell>
        </row>
        <row r="186">
          <cell r="A186">
            <v>2020</v>
          </cell>
        </row>
        <row r="187">
          <cell r="A187">
            <v>2020</v>
          </cell>
        </row>
        <row r="188">
          <cell r="A188">
            <v>2020</v>
          </cell>
        </row>
        <row r="189">
          <cell r="A189">
            <v>2020</v>
          </cell>
        </row>
        <row r="190">
          <cell r="A190">
            <v>2020</v>
          </cell>
        </row>
        <row r="191">
          <cell r="A191">
            <v>2020</v>
          </cell>
        </row>
        <row r="192">
          <cell r="A192">
            <v>2020</v>
          </cell>
        </row>
        <row r="193">
          <cell r="A193">
            <v>2020</v>
          </cell>
        </row>
        <row r="194">
          <cell r="A194">
            <v>2020</v>
          </cell>
        </row>
        <row r="195">
          <cell r="A195">
            <v>2020</v>
          </cell>
        </row>
        <row r="196">
          <cell r="A196">
            <v>2020</v>
          </cell>
        </row>
        <row r="197">
          <cell r="A197">
            <v>2020</v>
          </cell>
        </row>
        <row r="198">
          <cell r="A198">
            <v>2020</v>
          </cell>
        </row>
        <row r="199">
          <cell r="A199">
            <v>2020</v>
          </cell>
        </row>
        <row r="200">
          <cell r="A200">
            <v>2020</v>
          </cell>
        </row>
        <row r="201">
          <cell r="A201">
            <v>2020</v>
          </cell>
        </row>
        <row r="202">
          <cell r="A202">
            <v>2020</v>
          </cell>
        </row>
        <row r="203">
          <cell r="A203">
            <v>2020</v>
          </cell>
        </row>
        <row r="204">
          <cell r="A204">
            <v>2020</v>
          </cell>
        </row>
        <row r="205">
          <cell r="A205">
            <v>2020</v>
          </cell>
        </row>
        <row r="206">
          <cell r="A206">
            <v>2020</v>
          </cell>
        </row>
        <row r="207">
          <cell r="A207">
            <v>2020</v>
          </cell>
        </row>
        <row r="208">
          <cell r="A208">
            <v>2020</v>
          </cell>
        </row>
        <row r="209">
          <cell r="A209">
            <v>2020</v>
          </cell>
        </row>
        <row r="210">
          <cell r="A210">
            <v>2020</v>
          </cell>
        </row>
        <row r="211">
          <cell r="A211">
            <v>2020</v>
          </cell>
        </row>
        <row r="212">
          <cell r="A212">
            <v>2020</v>
          </cell>
        </row>
        <row r="213">
          <cell r="A213">
            <v>2020</v>
          </cell>
        </row>
        <row r="214">
          <cell r="A214">
            <v>2020</v>
          </cell>
        </row>
        <row r="215">
          <cell r="A215">
            <v>2020</v>
          </cell>
        </row>
        <row r="216">
          <cell r="A216">
            <v>2020</v>
          </cell>
        </row>
        <row r="217">
          <cell r="A217">
            <v>2020</v>
          </cell>
        </row>
        <row r="218">
          <cell r="A218">
            <v>2020</v>
          </cell>
        </row>
        <row r="219">
          <cell r="A219">
            <v>2020</v>
          </cell>
        </row>
        <row r="220">
          <cell r="A220">
            <v>2020</v>
          </cell>
        </row>
        <row r="221">
          <cell r="A221">
            <v>2020</v>
          </cell>
        </row>
        <row r="222">
          <cell r="A222">
            <v>2020</v>
          </cell>
        </row>
        <row r="223">
          <cell r="A223">
            <v>2020</v>
          </cell>
        </row>
        <row r="224">
          <cell r="A224">
            <v>2020</v>
          </cell>
        </row>
        <row r="225">
          <cell r="A225">
            <v>2020</v>
          </cell>
        </row>
        <row r="226">
          <cell r="A226">
            <v>2020</v>
          </cell>
        </row>
        <row r="227">
          <cell r="A227">
            <v>2020</v>
          </cell>
        </row>
        <row r="228">
          <cell r="A228">
            <v>2020</v>
          </cell>
        </row>
        <row r="229">
          <cell r="A229">
            <v>2020</v>
          </cell>
        </row>
        <row r="230">
          <cell r="A230">
            <v>2020</v>
          </cell>
        </row>
        <row r="231">
          <cell r="A231">
            <v>2021</v>
          </cell>
        </row>
        <row r="232">
          <cell r="A232">
            <v>2021</v>
          </cell>
        </row>
        <row r="233">
          <cell r="A233">
            <v>2021</v>
          </cell>
        </row>
        <row r="234">
          <cell r="A234">
            <v>2021</v>
          </cell>
        </row>
        <row r="235">
          <cell r="A235">
            <v>2021</v>
          </cell>
        </row>
        <row r="236">
          <cell r="A236">
            <v>2021</v>
          </cell>
        </row>
        <row r="237">
          <cell r="A237">
            <v>2021</v>
          </cell>
        </row>
        <row r="238">
          <cell r="A238">
            <v>2021</v>
          </cell>
        </row>
        <row r="239">
          <cell r="A239">
            <v>2021</v>
          </cell>
        </row>
        <row r="240">
          <cell r="A240">
            <v>2021</v>
          </cell>
        </row>
        <row r="241">
          <cell r="A241">
            <v>2021</v>
          </cell>
        </row>
        <row r="242">
          <cell r="A242">
            <v>2021</v>
          </cell>
        </row>
        <row r="243">
          <cell r="A243">
            <v>2021</v>
          </cell>
        </row>
        <row r="244">
          <cell r="A244">
            <v>2021</v>
          </cell>
        </row>
        <row r="245">
          <cell r="A245">
            <v>2021</v>
          </cell>
        </row>
        <row r="246">
          <cell r="A246">
            <v>2021</v>
          </cell>
        </row>
        <row r="247">
          <cell r="A247">
            <v>2021</v>
          </cell>
        </row>
        <row r="248">
          <cell r="A248">
            <v>2021</v>
          </cell>
        </row>
        <row r="249">
          <cell r="A249">
            <v>2021</v>
          </cell>
        </row>
        <row r="250">
          <cell r="A250">
            <v>2021</v>
          </cell>
        </row>
        <row r="251">
          <cell r="A251">
            <v>2021</v>
          </cell>
        </row>
        <row r="252">
          <cell r="A252">
            <v>2021</v>
          </cell>
        </row>
        <row r="253">
          <cell r="A253">
            <v>2021</v>
          </cell>
        </row>
        <row r="254">
          <cell r="A254">
            <v>2021</v>
          </cell>
        </row>
        <row r="255">
          <cell r="A255">
            <v>2021</v>
          </cell>
        </row>
        <row r="256">
          <cell r="A256">
            <v>2021</v>
          </cell>
        </row>
        <row r="257">
          <cell r="A257">
            <v>2021</v>
          </cell>
        </row>
        <row r="258">
          <cell r="A258">
            <v>2021</v>
          </cell>
        </row>
        <row r="259">
          <cell r="A259">
            <v>2021</v>
          </cell>
        </row>
        <row r="260">
          <cell r="A260">
            <v>2021</v>
          </cell>
        </row>
        <row r="261">
          <cell r="A261">
            <v>2021</v>
          </cell>
        </row>
        <row r="262">
          <cell r="A262">
            <v>2021</v>
          </cell>
        </row>
        <row r="263">
          <cell r="A263">
            <v>2021</v>
          </cell>
        </row>
        <row r="264">
          <cell r="A264">
            <v>2021</v>
          </cell>
        </row>
        <row r="265">
          <cell r="A265">
            <v>2021</v>
          </cell>
        </row>
        <row r="266">
          <cell r="A266">
            <v>2021</v>
          </cell>
        </row>
        <row r="267">
          <cell r="A267">
            <v>2021</v>
          </cell>
        </row>
        <row r="268">
          <cell r="A268">
            <v>2021</v>
          </cell>
        </row>
        <row r="269">
          <cell r="A269">
            <v>2021</v>
          </cell>
        </row>
        <row r="270">
          <cell r="A270">
            <v>2021</v>
          </cell>
        </row>
        <row r="271">
          <cell r="A271">
            <v>2021</v>
          </cell>
        </row>
        <row r="272">
          <cell r="A272">
            <v>2021</v>
          </cell>
        </row>
        <row r="273">
          <cell r="A273">
            <v>2021</v>
          </cell>
        </row>
        <row r="274">
          <cell r="A274">
            <v>2021</v>
          </cell>
        </row>
        <row r="275">
          <cell r="A275">
            <v>2021</v>
          </cell>
        </row>
        <row r="276">
          <cell r="A276">
            <v>2021</v>
          </cell>
        </row>
        <row r="277">
          <cell r="A277">
            <v>2021</v>
          </cell>
        </row>
        <row r="278">
          <cell r="A278">
            <v>2021</v>
          </cell>
        </row>
        <row r="279">
          <cell r="A279">
            <v>2021</v>
          </cell>
        </row>
        <row r="280">
          <cell r="A280">
            <v>2021</v>
          </cell>
        </row>
        <row r="281">
          <cell r="A281">
            <v>2021</v>
          </cell>
        </row>
        <row r="282">
          <cell r="A282">
            <v>2021</v>
          </cell>
        </row>
        <row r="283">
          <cell r="A283">
            <v>2021</v>
          </cell>
        </row>
        <row r="284">
          <cell r="A284">
            <v>2021</v>
          </cell>
        </row>
        <row r="285">
          <cell r="A285">
            <v>2021</v>
          </cell>
        </row>
        <row r="286">
          <cell r="A286">
            <v>2021</v>
          </cell>
        </row>
        <row r="287">
          <cell r="A287">
            <v>2021</v>
          </cell>
        </row>
        <row r="288">
          <cell r="A288">
            <v>2021</v>
          </cell>
        </row>
        <row r="289">
          <cell r="A289">
            <v>2021</v>
          </cell>
        </row>
        <row r="290">
          <cell r="A290">
            <v>2021</v>
          </cell>
        </row>
        <row r="291">
          <cell r="A291">
            <v>2021</v>
          </cell>
        </row>
        <row r="292">
          <cell r="A292">
            <v>2021</v>
          </cell>
        </row>
        <row r="293">
          <cell r="A293">
            <v>2021</v>
          </cell>
        </row>
        <row r="294">
          <cell r="A294">
            <v>2021</v>
          </cell>
        </row>
        <row r="295">
          <cell r="A295">
            <v>2021</v>
          </cell>
        </row>
        <row r="296">
          <cell r="A296">
            <v>2021</v>
          </cell>
        </row>
        <row r="297">
          <cell r="A297">
            <v>2021</v>
          </cell>
        </row>
        <row r="298">
          <cell r="A298">
            <v>2021</v>
          </cell>
        </row>
        <row r="299">
          <cell r="A299">
            <v>2021</v>
          </cell>
        </row>
        <row r="300">
          <cell r="A300">
            <v>2021</v>
          </cell>
        </row>
        <row r="301">
          <cell r="A301">
            <v>2021</v>
          </cell>
        </row>
        <row r="302">
          <cell r="A302">
            <v>2021</v>
          </cell>
        </row>
        <row r="303">
          <cell r="A303">
            <v>2021</v>
          </cell>
        </row>
        <row r="304">
          <cell r="A304">
            <v>2021</v>
          </cell>
        </row>
        <row r="305">
          <cell r="A305">
            <v>2021</v>
          </cell>
        </row>
        <row r="306">
          <cell r="A306">
            <v>2021</v>
          </cell>
        </row>
        <row r="307">
          <cell r="A307">
            <v>2021</v>
          </cell>
        </row>
        <row r="308">
          <cell r="A308">
            <v>2021</v>
          </cell>
        </row>
        <row r="309">
          <cell r="A309">
            <v>2021</v>
          </cell>
        </row>
        <row r="310">
          <cell r="A310">
            <v>2021</v>
          </cell>
        </row>
        <row r="311">
          <cell r="A311">
            <v>2021</v>
          </cell>
        </row>
        <row r="312">
          <cell r="A312">
            <v>2021</v>
          </cell>
        </row>
        <row r="313">
          <cell r="A313">
            <v>2021</v>
          </cell>
        </row>
        <row r="314">
          <cell r="A314">
            <v>2021</v>
          </cell>
        </row>
        <row r="315">
          <cell r="A315">
            <v>2021</v>
          </cell>
        </row>
        <row r="316">
          <cell r="A316">
            <v>2021</v>
          </cell>
        </row>
        <row r="317">
          <cell r="A317">
            <v>2021</v>
          </cell>
        </row>
        <row r="318">
          <cell r="A318">
            <v>2021</v>
          </cell>
        </row>
        <row r="319">
          <cell r="A319">
            <v>2021</v>
          </cell>
        </row>
        <row r="320">
          <cell r="A320">
            <v>2021</v>
          </cell>
        </row>
        <row r="321">
          <cell r="A321">
            <v>2021</v>
          </cell>
        </row>
        <row r="322">
          <cell r="A322">
            <v>2021</v>
          </cell>
        </row>
        <row r="323">
          <cell r="A323">
            <v>2021</v>
          </cell>
        </row>
        <row r="324">
          <cell r="A324">
            <v>2021</v>
          </cell>
        </row>
        <row r="325">
          <cell r="A325">
            <v>2021</v>
          </cell>
        </row>
        <row r="326">
          <cell r="A326">
            <v>2021</v>
          </cell>
        </row>
        <row r="327">
          <cell r="A327">
            <v>2021</v>
          </cell>
        </row>
        <row r="328">
          <cell r="A328">
            <v>2021</v>
          </cell>
        </row>
        <row r="329">
          <cell r="A329">
            <v>2021</v>
          </cell>
        </row>
        <row r="330">
          <cell r="A330">
            <v>2021</v>
          </cell>
        </row>
        <row r="331">
          <cell r="A331">
            <v>2021</v>
          </cell>
        </row>
        <row r="332">
          <cell r="A332">
            <v>2021</v>
          </cell>
        </row>
        <row r="333">
          <cell r="A333">
            <v>2021</v>
          </cell>
        </row>
        <row r="334">
          <cell r="A334">
            <v>2021</v>
          </cell>
        </row>
        <row r="335">
          <cell r="A335">
            <v>2021</v>
          </cell>
        </row>
        <row r="336">
          <cell r="A336">
            <v>2021</v>
          </cell>
        </row>
        <row r="337">
          <cell r="A337">
            <v>2021</v>
          </cell>
        </row>
        <row r="338">
          <cell r="A338">
            <v>2021</v>
          </cell>
        </row>
        <row r="339">
          <cell r="A339">
            <v>2021</v>
          </cell>
        </row>
        <row r="340">
          <cell r="A340">
            <v>2021</v>
          </cell>
        </row>
        <row r="341">
          <cell r="A341">
            <v>2021</v>
          </cell>
        </row>
        <row r="342">
          <cell r="A342">
            <v>2021</v>
          </cell>
        </row>
        <row r="343">
          <cell r="A343">
            <v>2021</v>
          </cell>
        </row>
        <row r="344">
          <cell r="A344">
            <v>2021</v>
          </cell>
        </row>
        <row r="345">
          <cell r="A345">
            <v>2022</v>
          </cell>
        </row>
        <row r="346">
          <cell r="A346">
            <v>2022</v>
          </cell>
        </row>
        <row r="347">
          <cell r="A347">
            <v>2022</v>
          </cell>
        </row>
        <row r="348">
          <cell r="A348">
            <v>2022</v>
          </cell>
        </row>
        <row r="349">
          <cell r="A349">
            <v>2022</v>
          </cell>
        </row>
        <row r="350">
          <cell r="A350">
            <v>2022</v>
          </cell>
        </row>
        <row r="351">
          <cell r="A351">
            <v>2022</v>
          </cell>
        </row>
        <row r="352">
          <cell r="A352">
            <v>2022</v>
          </cell>
        </row>
        <row r="353">
          <cell r="A353">
            <v>2022</v>
          </cell>
        </row>
        <row r="354">
          <cell r="A354">
            <v>2022</v>
          </cell>
        </row>
        <row r="355">
          <cell r="A355">
            <v>2022</v>
          </cell>
        </row>
        <row r="356">
          <cell r="A356">
            <v>2022</v>
          </cell>
        </row>
        <row r="357">
          <cell r="A357">
            <v>2022</v>
          </cell>
        </row>
        <row r="358">
          <cell r="A358">
            <v>2022</v>
          </cell>
        </row>
        <row r="359">
          <cell r="A359">
            <v>2022</v>
          </cell>
        </row>
        <row r="360">
          <cell r="A360">
            <v>2022</v>
          </cell>
        </row>
        <row r="361">
          <cell r="A361">
            <v>2022</v>
          </cell>
        </row>
        <row r="362">
          <cell r="A362">
            <v>2022</v>
          </cell>
        </row>
        <row r="363">
          <cell r="A363">
            <v>2022</v>
          </cell>
        </row>
        <row r="364">
          <cell r="A364">
            <v>2022</v>
          </cell>
        </row>
        <row r="365">
          <cell r="A365">
            <v>2022</v>
          </cell>
        </row>
        <row r="366">
          <cell r="A366">
            <v>2022</v>
          </cell>
        </row>
        <row r="367">
          <cell r="A367">
            <v>2022</v>
          </cell>
        </row>
        <row r="368">
          <cell r="A368">
            <v>2022</v>
          </cell>
        </row>
        <row r="369">
          <cell r="A369">
            <v>2022</v>
          </cell>
        </row>
        <row r="370">
          <cell r="A370">
            <v>2022</v>
          </cell>
        </row>
        <row r="371">
          <cell r="A371">
            <v>2022</v>
          </cell>
        </row>
        <row r="372">
          <cell r="A372">
            <v>2022</v>
          </cell>
        </row>
        <row r="373">
          <cell r="A373">
            <v>2022</v>
          </cell>
        </row>
        <row r="374">
          <cell r="A374">
            <v>2022</v>
          </cell>
        </row>
        <row r="375">
          <cell r="A375">
            <v>2022</v>
          </cell>
        </row>
        <row r="376">
          <cell r="A376">
            <v>2022</v>
          </cell>
        </row>
        <row r="377">
          <cell r="A377">
            <v>2022</v>
          </cell>
        </row>
        <row r="378">
          <cell r="A378">
            <v>2022</v>
          </cell>
        </row>
        <row r="379">
          <cell r="A379">
            <v>2022</v>
          </cell>
        </row>
        <row r="380">
          <cell r="A380">
            <v>2022</v>
          </cell>
        </row>
        <row r="381">
          <cell r="A381">
            <v>2022</v>
          </cell>
        </row>
        <row r="382">
          <cell r="A382">
            <v>2022</v>
          </cell>
        </row>
        <row r="383">
          <cell r="A383">
            <v>2022</v>
          </cell>
        </row>
        <row r="384">
          <cell r="A384">
            <v>2022</v>
          </cell>
        </row>
        <row r="385">
          <cell r="A385">
            <v>2022</v>
          </cell>
        </row>
        <row r="386">
          <cell r="A386">
            <v>2022</v>
          </cell>
        </row>
        <row r="387">
          <cell r="A387">
            <v>2022</v>
          </cell>
        </row>
        <row r="388">
          <cell r="A388">
            <v>2022</v>
          </cell>
        </row>
        <row r="389">
          <cell r="A389">
            <v>2022</v>
          </cell>
        </row>
        <row r="390">
          <cell r="A390">
            <v>2022</v>
          </cell>
        </row>
        <row r="391">
          <cell r="A391">
            <v>2022</v>
          </cell>
        </row>
        <row r="392">
          <cell r="A392">
            <v>2022</v>
          </cell>
        </row>
        <row r="393">
          <cell r="A393">
            <v>2022</v>
          </cell>
        </row>
        <row r="394">
          <cell r="A394">
            <v>2022</v>
          </cell>
        </row>
        <row r="395">
          <cell r="A395">
            <v>2022</v>
          </cell>
        </row>
        <row r="396">
          <cell r="A396">
            <v>2022</v>
          </cell>
        </row>
        <row r="397">
          <cell r="A397">
            <v>2022</v>
          </cell>
        </row>
        <row r="398">
          <cell r="A398">
            <v>2022</v>
          </cell>
        </row>
        <row r="399">
          <cell r="A399">
            <v>2022</v>
          </cell>
        </row>
        <row r="400">
          <cell r="A400">
            <v>2022</v>
          </cell>
        </row>
        <row r="401">
          <cell r="A401">
            <v>2022</v>
          </cell>
        </row>
        <row r="402">
          <cell r="A402">
            <v>2022</v>
          </cell>
        </row>
        <row r="403">
          <cell r="A403">
            <v>2022</v>
          </cell>
        </row>
        <row r="404">
          <cell r="A404">
            <v>2022</v>
          </cell>
        </row>
        <row r="405">
          <cell r="A405">
            <v>2022</v>
          </cell>
        </row>
        <row r="406">
          <cell r="A406">
            <v>2022</v>
          </cell>
        </row>
        <row r="407">
          <cell r="A407">
            <v>2022</v>
          </cell>
        </row>
        <row r="408">
          <cell r="A408">
            <v>2022</v>
          </cell>
        </row>
        <row r="409">
          <cell r="A409">
            <v>2022</v>
          </cell>
        </row>
        <row r="410">
          <cell r="A410">
            <v>2022</v>
          </cell>
        </row>
        <row r="411">
          <cell r="A411">
            <v>2022</v>
          </cell>
        </row>
        <row r="412">
          <cell r="A412">
            <v>2022</v>
          </cell>
        </row>
        <row r="413">
          <cell r="A413">
            <v>2022</v>
          </cell>
        </row>
        <row r="414">
          <cell r="A414">
            <v>2022</v>
          </cell>
        </row>
        <row r="415">
          <cell r="A415">
            <v>2022</v>
          </cell>
        </row>
        <row r="416">
          <cell r="A416">
            <v>2022</v>
          </cell>
        </row>
        <row r="417">
          <cell r="A417">
            <v>2022</v>
          </cell>
        </row>
        <row r="418">
          <cell r="A418">
            <v>2022</v>
          </cell>
        </row>
        <row r="419">
          <cell r="A419">
            <v>2022</v>
          </cell>
        </row>
        <row r="420">
          <cell r="A420">
            <v>2022</v>
          </cell>
        </row>
        <row r="421">
          <cell r="A421">
            <v>2022</v>
          </cell>
        </row>
        <row r="422">
          <cell r="A422">
            <v>2022</v>
          </cell>
        </row>
        <row r="423">
          <cell r="A423">
            <v>2022</v>
          </cell>
        </row>
        <row r="424">
          <cell r="A424">
            <v>2022</v>
          </cell>
        </row>
        <row r="425">
          <cell r="A425">
            <v>2022</v>
          </cell>
        </row>
        <row r="426">
          <cell r="A426">
            <v>2022</v>
          </cell>
        </row>
        <row r="427">
          <cell r="A427">
            <v>2022</v>
          </cell>
        </row>
        <row r="428">
          <cell r="A428">
            <v>2022</v>
          </cell>
        </row>
        <row r="429">
          <cell r="A429">
            <v>2022</v>
          </cell>
        </row>
        <row r="430">
          <cell r="A430">
            <v>2022</v>
          </cell>
        </row>
        <row r="431">
          <cell r="A431">
            <v>2022</v>
          </cell>
        </row>
        <row r="432">
          <cell r="A432">
            <v>2022</v>
          </cell>
        </row>
        <row r="433">
          <cell r="A433">
            <v>2022</v>
          </cell>
        </row>
        <row r="434">
          <cell r="A434">
            <v>2022</v>
          </cell>
        </row>
        <row r="435">
          <cell r="A435">
            <v>2022</v>
          </cell>
        </row>
        <row r="436">
          <cell r="A436">
            <v>2022</v>
          </cell>
        </row>
        <row r="437">
          <cell r="A437">
            <v>2022</v>
          </cell>
        </row>
        <row r="438">
          <cell r="A438">
            <v>2022</v>
          </cell>
        </row>
        <row r="439">
          <cell r="A439">
            <v>2022</v>
          </cell>
        </row>
        <row r="440">
          <cell r="A440">
            <v>2022</v>
          </cell>
        </row>
        <row r="441">
          <cell r="A441">
            <v>2022</v>
          </cell>
        </row>
        <row r="442">
          <cell r="A442">
            <v>2022</v>
          </cell>
        </row>
        <row r="443">
          <cell r="A443">
            <v>2022</v>
          </cell>
        </row>
        <row r="444">
          <cell r="A444">
            <v>2022</v>
          </cell>
        </row>
        <row r="445">
          <cell r="A445">
            <v>2022</v>
          </cell>
        </row>
        <row r="446">
          <cell r="A446">
            <v>2022</v>
          </cell>
        </row>
        <row r="447">
          <cell r="A447">
            <v>2022</v>
          </cell>
        </row>
        <row r="448">
          <cell r="A448">
            <v>2022</v>
          </cell>
        </row>
        <row r="449">
          <cell r="A449">
            <v>2022</v>
          </cell>
        </row>
        <row r="450">
          <cell r="A450">
            <v>2022</v>
          </cell>
        </row>
        <row r="451">
          <cell r="A451">
            <v>2022</v>
          </cell>
        </row>
        <row r="452">
          <cell r="A452">
            <v>2022</v>
          </cell>
        </row>
        <row r="453">
          <cell r="A453">
            <v>2022</v>
          </cell>
        </row>
        <row r="454">
          <cell r="A454">
            <v>2022</v>
          </cell>
        </row>
        <row r="455">
          <cell r="A455">
            <v>2022</v>
          </cell>
        </row>
        <row r="456">
          <cell r="A456">
            <v>2022</v>
          </cell>
        </row>
        <row r="457">
          <cell r="A457">
            <v>2022</v>
          </cell>
        </row>
        <row r="458">
          <cell r="A458">
            <v>2022</v>
          </cell>
        </row>
        <row r="459">
          <cell r="A459">
            <v>2023</v>
          </cell>
        </row>
        <row r="460">
          <cell r="A460">
            <v>2023</v>
          </cell>
        </row>
        <row r="461">
          <cell r="A461">
            <v>2023</v>
          </cell>
        </row>
        <row r="462">
          <cell r="A462">
            <v>2023</v>
          </cell>
        </row>
        <row r="463">
          <cell r="A463">
            <v>2023</v>
          </cell>
        </row>
        <row r="464">
          <cell r="A464">
            <v>2023</v>
          </cell>
        </row>
        <row r="465">
          <cell r="A465">
            <v>2023</v>
          </cell>
        </row>
        <row r="466">
          <cell r="A466">
            <v>2023</v>
          </cell>
        </row>
        <row r="467">
          <cell r="A467">
            <v>2023</v>
          </cell>
        </row>
        <row r="468">
          <cell r="A468">
            <v>2023</v>
          </cell>
        </row>
        <row r="469">
          <cell r="A469">
            <v>2023</v>
          </cell>
        </row>
        <row r="470">
          <cell r="A470">
            <v>2023</v>
          </cell>
        </row>
        <row r="471">
          <cell r="A471">
            <v>2023</v>
          </cell>
        </row>
        <row r="472">
          <cell r="A472">
            <v>2023</v>
          </cell>
        </row>
        <row r="473">
          <cell r="A473">
            <v>2023</v>
          </cell>
        </row>
        <row r="474">
          <cell r="A474">
            <v>2023</v>
          </cell>
        </row>
        <row r="475">
          <cell r="A475">
            <v>2023</v>
          </cell>
        </row>
        <row r="476">
          <cell r="A476">
            <v>2023</v>
          </cell>
        </row>
        <row r="477">
          <cell r="A477">
            <v>2023</v>
          </cell>
        </row>
        <row r="478">
          <cell r="A478">
            <v>2023</v>
          </cell>
        </row>
        <row r="479">
          <cell r="A479">
            <v>2023</v>
          </cell>
        </row>
        <row r="480">
          <cell r="A480">
            <v>2023</v>
          </cell>
        </row>
        <row r="481">
          <cell r="A481">
            <v>2023</v>
          </cell>
        </row>
        <row r="482">
          <cell r="A482">
            <v>2023</v>
          </cell>
        </row>
        <row r="483">
          <cell r="A483">
            <v>2023</v>
          </cell>
        </row>
        <row r="484">
          <cell r="A484">
            <v>2023</v>
          </cell>
        </row>
        <row r="485">
          <cell r="A485">
            <v>2023</v>
          </cell>
        </row>
        <row r="486">
          <cell r="A486">
            <v>2023</v>
          </cell>
        </row>
        <row r="487">
          <cell r="A487">
            <v>2023</v>
          </cell>
        </row>
        <row r="488">
          <cell r="A488">
            <v>2023</v>
          </cell>
        </row>
        <row r="489">
          <cell r="A489">
            <v>2023</v>
          </cell>
        </row>
        <row r="490">
          <cell r="A490">
            <v>2023</v>
          </cell>
        </row>
        <row r="491">
          <cell r="A491">
            <v>2023</v>
          </cell>
        </row>
        <row r="492">
          <cell r="A492">
            <v>2023</v>
          </cell>
        </row>
        <row r="493">
          <cell r="A493">
            <v>2023</v>
          </cell>
        </row>
        <row r="494">
          <cell r="A494">
            <v>2023</v>
          </cell>
        </row>
        <row r="495">
          <cell r="A495">
            <v>2023</v>
          </cell>
        </row>
        <row r="496">
          <cell r="A496">
            <v>2023</v>
          </cell>
        </row>
        <row r="497">
          <cell r="A497">
            <v>2023</v>
          </cell>
        </row>
        <row r="498">
          <cell r="A498">
            <v>2023</v>
          </cell>
        </row>
        <row r="499">
          <cell r="A499">
            <v>2023</v>
          </cell>
        </row>
        <row r="500">
          <cell r="A500">
            <v>2023</v>
          </cell>
        </row>
        <row r="501">
          <cell r="A501">
            <v>2023</v>
          </cell>
        </row>
        <row r="502">
          <cell r="A502">
            <v>2023</v>
          </cell>
        </row>
        <row r="503">
          <cell r="A503">
            <v>2023</v>
          </cell>
        </row>
        <row r="504">
          <cell r="A504">
            <v>2023</v>
          </cell>
        </row>
        <row r="505">
          <cell r="A505">
            <v>2023</v>
          </cell>
        </row>
        <row r="506">
          <cell r="A506">
            <v>2023</v>
          </cell>
        </row>
        <row r="507">
          <cell r="A507">
            <v>2023</v>
          </cell>
        </row>
        <row r="508">
          <cell r="A508">
            <v>2023</v>
          </cell>
        </row>
        <row r="509">
          <cell r="A509">
            <v>2023</v>
          </cell>
        </row>
        <row r="510">
          <cell r="A510">
            <v>2023</v>
          </cell>
        </row>
        <row r="511">
          <cell r="A511">
            <v>2023</v>
          </cell>
        </row>
        <row r="512">
          <cell r="A512">
            <v>2023</v>
          </cell>
        </row>
        <row r="513">
          <cell r="A513">
            <v>2023</v>
          </cell>
        </row>
        <row r="514">
          <cell r="A514">
            <v>2023</v>
          </cell>
        </row>
        <row r="515">
          <cell r="A515">
            <v>2023</v>
          </cell>
        </row>
        <row r="516">
          <cell r="A516">
            <v>2023</v>
          </cell>
        </row>
        <row r="517">
          <cell r="A517">
            <v>2023</v>
          </cell>
        </row>
        <row r="518">
          <cell r="A518">
            <v>2023</v>
          </cell>
        </row>
        <row r="519">
          <cell r="A519">
            <v>2023</v>
          </cell>
        </row>
        <row r="520">
          <cell r="A520">
            <v>2023</v>
          </cell>
        </row>
        <row r="521">
          <cell r="A521">
            <v>2023</v>
          </cell>
        </row>
        <row r="522">
          <cell r="A522">
            <v>2023</v>
          </cell>
        </row>
        <row r="523">
          <cell r="A523">
            <v>2023</v>
          </cell>
        </row>
        <row r="524">
          <cell r="A524">
            <v>2023</v>
          </cell>
        </row>
        <row r="525">
          <cell r="A525">
            <v>2023</v>
          </cell>
        </row>
        <row r="526">
          <cell r="A526">
            <v>2023</v>
          </cell>
        </row>
        <row r="527">
          <cell r="A527">
            <v>2023</v>
          </cell>
        </row>
        <row r="528">
          <cell r="A528">
            <v>2023</v>
          </cell>
        </row>
        <row r="529">
          <cell r="A529">
            <v>2023</v>
          </cell>
        </row>
        <row r="530">
          <cell r="A530">
            <v>2023</v>
          </cell>
        </row>
        <row r="531">
          <cell r="A531">
            <v>2023</v>
          </cell>
        </row>
        <row r="532">
          <cell r="A532">
            <v>2023</v>
          </cell>
        </row>
        <row r="533">
          <cell r="A533">
            <v>2023</v>
          </cell>
        </row>
        <row r="534">
          <cell r="A534">
            <v>2023</v>
          </cell>
        </row>
        <row r="535">
          <cell r="A535">
            <v>2023</v>
          </cell>
        </row>
        <row r="536">
          <cell r="A536">
            <v>2023</v>
          </cell>
        </row>
        <row r="537">
          <cell r="A537">
            <v>2023</v>
          </cell>
        </row>
        <row r="538">
          <cell r="A538">
            <v>2023</v>
          </cell>
        </row>
        <row r="539">
          <cell r="A539">
            <v>2023</v>
          </cell>
        </row>
        <row r="540">
          <cell r="A540">
            <v>2023</v>
          </cell>
        </row>
        <row r="541">
          <cell r="A541">
            <v>2023</v>
          </cell>
        </row>
        <row r="542">
          <cell r="A542">
            <v>2023</v>
          </cell>
        </row>
        <row r="543">
          <cell r="A543">
            <v>2023</v>
          </cell>
        </row>
        <row r="544">
          <cell r="A544">
            <v>2023</v>
          </cell>
        </row>
        <row r="545">
          <cell r="A545">
            <v>2023</v>
          </cell>
        </row>
        <row r="546">
          <cell r="A546">
            <v>2023</v>
          </cell>
        </row>
        <row r="547">
          <cell r="A547">
            <v>2023</v>
          </cell>
        </row>
        <row r="548">
          <cell r="A548">
            <v>2023</v>
          </cell>
        </row>
        <row r="549">
          <cell r="A549">
            <v>2023</v>
          </cell>
        </row>
        <row r="550">
          <cell r="A550">
            <v>2023</v>
          </cell>
        </row>
        <row r="551">
          <cell r="A551">
            <v>2023</v>
          </cell>
        </row>
        <row r="552">
          <cell r="A552">
            <v>2023</v>
          </cell>
        </row>
        <row r="553">
          <cell r="A553">
            <v>2023</v>
          </cell>
        </row>
        <row r="554">
          <cell r="A554">
            <v>2023</v>
          </cell>
        </row>
        <row r="555">
          <cell r="A555">
            <v>2023</v>
          </cell>
        </row>
        <row r="556">
          <cell r="A556">
            <v>2023</v>
          </cell>
        </row>
        <row r="557">
          <cell r="A557">
            <v>2023</v>
          </cell>
        </row>
        <row r="558">
          <cell r="A558">
            <v>2023</v>
          </cell>
        </row>
        <row r="559">
          <cell r="A559">
            <v>2023</v>
          </cell>
        </row>
        <row r="560">
          <cell r="A560">
            <v>2023</v>
          </cell>
        </row>
        <row r="561">
          <cell r="A561">
            <v>2023</v>
          </cell>
        </row>
        <row r="562">
          <cell r="A562">
            <v>2023</v>
          </cell>
        </row>
        <row r="563">
          <cell r="A563">
            <v>2023</v>
          </cell>
        </row>
        <row r="564">
          <cell r="A564">
            <v>2023</v>
          </cell>
        </row>
        <row r="565">
          <cell r="A565">
            <v>2023</v>
          </cell>
        </row>
        <row r="566">
          <cell r="A566">
            <v>2023</v>
          </cell>
        </row>
        <row r="567">
          <cell r="A567">
            <v>2023</v>
          </cell>
        </row>
        <row r="568">
          <cell r="A568">
            <v>2023</v>
          </cell>
        </row>
        <row r="569">
          <cell r="A569">
            <v>2023</v>
          </cell>
        </row>
        <row r="570">
          <cell r="A570">
            <v>2023</v>
          </cell>
        </row>
        <row r="571">
          <cell r="A571">
            <v>2023</v>
          </cell>
        </row>
        <row r="572">
          <cell r="A572">
            <v>2023</v>
          </cell>
        </row>
        <row r="573">
          <cell r="A573">
            <v>2024</v>
          </cell>
        </row>
        <row r="574">
          <cell r="A574">
            <v>2024</v>
          </cell>
        </row>
        <row r="575">
          <cell r="A575">
            <v>2024</v>
          </cell>
        </row>
        <row r="576">
          <cell r="A576">
            <v>2024</v>
          </cell>
        </row>
        <row r="577">
          <cell r="A577">
            <v>2024</v>
          </cell>
        </row>
        <row r="578">
          <cell r="A578">
            <v>2024</v>
          </cell>
        </row>
        <row r="579">
          <cell r="A579">
            <v>2024</v>
          </cell>
        </row>
        <row r="580">
          <cell r="A580">
            <v>2024</v>
          </cell>
        </row>
        <row r="581">
          <cell r="A581">
            <v>2024</v>
          </cell>
        </row>
        <row r="582">
          <cell r="A582">
            <v>2024</v>
          </cell>
        </row>
        <row r="583">
          <cell r="A583">
            <v>2024</v>
          </cell>
        </row>
        <row r="584">
          <cell r="A584">
            <v>2024</v>
          </cell>
        </row>
        <row r="585">
          <cell r="A585">
            <v>2024</v>
          </cell>
        </row>
        <row r="586">
          <cell r="A586">
            <v>2024</v>
          </cell>
        </row>
        <row r="587">
          <cell r="A587">
            <v>2024</v>
          </cell>
        </row>
        <row r="588">
          <cell r="A588">
            <v>2024</v>
          </cell>
        </row>
        <row r="589">
          <cell r="A589">
            <v>2024</v>
          </cell>
        </row>
        <row r="590">
          <cell r="A590">
            <v>2024</v>
          </cell>
        </row>
        <row r="591">
          <cell r="A591">
            <v>2024</v>
          </cell>
        </row>
        <row r="592">
          <cell r="A592">
            <v>2024</v>
          </cell>
        </row>
        <row r="593">
          <cell r="A593">
            <v>2024</v>
          </cell>
        </row>
        <row r="594">
          <cell r="A594">
            <v>2024</v>
          </cell>
        </row>
        <row r="595">
          <cell r="A595">
            <v>2024</v>
          </cell>
        </row>
        <row r="596">
          <cell r="A596">
            <v>2024</v>
          </cell>
        </row>
        <row r="597">
          <cell r="A597">
            <v>2024</v>
          </cell>
        </row>
        <row r="598">
          <cell r="A598">
            <v>2024</v>
          </cell>
        </row>
        <row r="599">
          <cell r="A599">
            <v>2024</v>
          </cell>
        </row>
        <row r="600">
          <cell r="A600">
            <v>2024</v>
          </cell>
        </row>
        <row r="601">
          <cell r="A601">
            <v>2024</v>
          </cell>
        </row>
        <row r="602">
          <cell r="A602">
            <v>2024</v>
          </cell>
        </row>
        <row r="603">
          <cell r="A603">
            <v>2024</v>
          </cell>
        </row>
        <row r="604">
          <cell r="A604">
            <v>2024</v>
          </cell>
        </row>
        <row r="605">
          <cell r="A605">
            <v>2024</v>
          </cell>
        </row>
        <row r="606">
          <cell r="A606">
            <v>2024</v>
          </cell>
        </row>
        <row r="607">
          <cell r="A607">
            <v>2024</v>
          </cell>
        </row>
        <row r="608">
          <cell r="A608">
            <v>2024</v>
          </cell>
        </row>
        <row r="609">
          <cell r="A609">
            <v>2024</v>
          </cell>
        </row>
        <row r="610">
          <cell r="A610">
            <v>2024</v>
          </cell>
        </row>
        <row r="611">
          <cell r="A611">
            <v>2024</v>
          </cell>
        </row>
        <row r="612">
          <cell r="A612">
            <v>2024</v>
          </cell>
        </row>
        <row r="613">
          <cell r="A613">
            <v>2024</v>
          </cell>
        </row>
        <row r="614">
          <cell r="A614">
            <v>2024</v>
          </cell>
        </row>
        <row r="615">
          <cell r="A615">
            <v>2024</v>
          </cell>
        </row>
        <row r="616">
          <cell r="A616">
            <v>2024</v>
          </cell>
        </row>
        <row r="617">
          <cell r="A617">
            <v>2024</v>
          </cell>
        </row>
        <row r="618">
          <cell r="A618">
            <v>2024</v>
          </cell>
        </row>
        <row r="619">
          <cell r="A619">
            <v>2024</v>
          </cell>
        </row>
        <row r="620">
          <cell r="A620">
            <v>2024</v>
          </cell>
        </row>
        <row r="621">
          <cell r="A621">
            <v>2024</v>
          </cell>
        </row>
        <row r="622">
          <cell r="A622">
            <v>2024</v>
          </cell>
        </row>
        <row r="623">
          <cell r="A623">
            <v>2024</v>
          </cell>
        </row>
        <row r="624">
          <cell r="A624">
            <v>2024</v>
          </cell>
        </row>
        <row r="625">
          <cell r="A625">
            <v>2024</v>
          </cell>
        </row>
        <row r="626">
          <cell r="A626">
            <v>2024</v>
          </cell>
        </row>
        <row r="627">
          <cell r="A627">
            <v>2024</v>
          </cell>
        </row>
        <row r="628">
          <cell r="A628">
            <v>2024</v>
          </cell>
        </row>
        <row r="629">
          <cell r="A629">
            <v>2024</v>
          </cell>
        </row>
        <row r="630">
          <cell r="A630">
            <v>2024</v>
          </cell>
        </row>
        <row r="631">
          <cell r="A631">
            <v>2024</v>
          </cell>
        </row>
        <row r="632">
          <cell r="A632">
            <v>2024</v>
          </cell>
        </row>
        <row r="633">
          <cell r="A633">
            <v>2024</v>
          </cell>
        </row>
        <row r="634">
          <cell r="A634">
            <v>2024</v>
          </cell>
        </row>
        <row r="635">
          <cell r="A635">
            <v>2024</v>
          </cell>
        </row>
        <row r="636">
          <cell r="A636">
            <v>2024</v>
          </cell>
        </row>
        <row r="637">
          <cell r="A637">
            <v>2024</v>
          </cell>
        </row>
        <row r="638">
          <cell r="A638">
            <v>2024</v>
          </cell>
        </row>
        <row r="639">
          <cell r="A639">
            <v>2024</v>
          </cell>
        </row>
        <row r="640">
          <cell r="A640">
            <v>2024</v>
          </cell>
        </row>
        <row r="641">
          <cell r="A641">
            <v>2024</v>
          </cell>
        </row>
        <row r="642">
          <cell r="A642">
            <v>2024</v>
          </cell>
        </row>
        <row r="643">
          <cell r="A643">
            <v>2024</v>
          </cell>
        </row>
        <row r="644">
          <cell r="A644">
            <v>2024</v>
          </cell>
        </row>
        <row r="645">
          <cell r="A645">
            <v>2024</v>
          </cell>
        </row>
        <row r="646">
          <cell r="A646">
            <v>2024</v>
          </cell>
        </row>
        <row r="647">
          <cell r="A647">
            <v>2024</v>
          </cell>
        </row>
        <row r="648">
          <cell r="A648">
            <v>2024</v>
          </cell>
        </row>
        <row r="649">
          <cell r="A649">
            <v>2024</v>
          </cell>
        </row>
        <row r="650">
          <cell r="A650">
            <v>2024</v>
          </cell>
        </row>
        <row r="651">
          <cell r="A651">
            <v>2024</v>
          </cell>
        </row>
        <row r="652">
          <cell r="A652">
            <v>2024</v>
          </cell>
        </row>
        <row r="653">
          <cell r="A653">
            <v>2024</v>
          </cell>
        </row>
        <row r="654">
          <cell r="A654">
            <v>2024</v>
          </cell>
        </row>
        <row r="655">
          <cell r="A655">
            <v>2024</v>
          </cell>
        </row>
        <row r="656">
          <cell r="A656">
            <v>2024</v>
          </cell>
        </row>
        <row r="657">
          <cell r="A657">
            <v>2024</v>
          </cell>
        </row>
        <row r="658">
          <cell r="A658">
            <v>2024</v>
          </cell>
        </row>
        <row r="659">
          <cell r="A659">
            <v>2024</v>
          </cell>
        </row>
        <row r="660">
          <cell r="A660">
            <v>2024</v>
          </cell>
        </row>
        <row r="661">
          <cell r="A661">
            <v>2024</v>
          </cell>
        </row>
        <row r="662">
          <cell r="A662">
            <v>2024</v>
          </cell>
        </row>
        <row r="663">
          <cell r="A663">
            <v>2024</v>
          </cell>
        </row>
        <row r="664">
          <cell r="A664">
            <v>2024</v>
          </cell>
        </row>
        <row r="665">
          <cell r="A665">
            <v>2024</v>
          </cell>
        </row>
        <row r="666">
          <cell r="A666">
            <v>2024</v>
          </cell>
        </row>
        <row r="667">
          <cell r="A667">
            <v>2024</v>
          </cell>
        </row>
        <row r="668">
          <cell r="A668">
            <v>2024</v>
          </cell>
        </row>
        <row r="669">
          <cell r="A669">
            <v>2024</v>
          </cell>
        </row>
        <row r="670">
          <cell r="A670">
            <v>2024</v>
          </cell>
        </row>
        <row r="671">
          <cell r="A671">
            <v>2024</v>
          </cell>
        </row>
        <row r="672">
          <cell r="A672">
            <v>2024</v>
          </cell>
        </row>
        <row r="673">
          <cell r="A673">
            <v>2024</v>
          </cell>
        </row>
        <row r="674">
          <cell r="A674">
            <v>2024</v>
          </cell>
        </row>
        <row r="675">
          <cell r="A675">
            <v>2024</v>
          </cell>
        </row>
        <row r="676">
          <cell r="A676">
            <v>2024</v>
          </cell>
        </row>
        <row r="677">
          <cell r="A677">
            <v>2024</v>
          </cell>
        </row>
        <row r="678">
          <cell r="A678">
            <v>2024</v>
          </cell>
        </row>
        <row r="679">
          <cell r="A679">
            <v>2024</v>
          </cell>
        </row>
        <row r="680">
          <cell r="A680">
            <v>2024</v>
          </cell>
        </row>
        <row r="681">
          <cell r="A681">
            <v>2024</v>
          </cell>
        </row>
        <row r="682">
          <cell r="A682">
            <v>2024</v>
          </cell>
        </row>
        <row r="683">
          <cell r="A683">
            <v>2024</v>
          </cell>
        </row>
        <row r="684">
          <cell r="A684">
            <v>2024</v>
          </cell>
        </row>
        <row r="685">
          <cell r="A685">
            <v>2024</v>
          </cell>
        </row>
        <row r="686">
          <cell r="A686">
            <v>2024</v>
          </cell>
        </row>
        <row r="687">
          <cell r="A687">
            <v>2025</v>
          </cell>
        </row>
        <row r="688">
          <cell r="A688">
            <v>2025</v>
          </cell>
        </row>
        <row r="689">
          <cell r="A689">
            <v>2025</v>
          </cell>
        </row>
        <row r="690">
          <cell r="A690">
            <v>2025</v>
          </cell>
        </row>
        <row r="691">
          <cell r="A691">
            <v>2025</v>
          </cell>
        </row>
        <row r="692">
          <cell r="A692">
            <v>2025</v>
          </cell>
        </row>
        <row r="693">
          <cell r="A693">
            <v>2025</v>
          </cell>
        </row>
        <row r="694">
          <cell r="A694">
            <v>2025</v>
          </cell>
        </row>
        <row r="695">
          <cell r="A695">
            <v>2025</v>
          </cell>
        </row>
        <row r="696">
          <cell r="A696">
            <v>2025</v>
          </cell>
        </row>
        <row r="697">
          <cell r="A697">
            <v>2025</v>
          </cell>
        </row>
        <row r="698">
          <cell r="A698">
            <v>2025</v>
          </cell>
        </row>
        <row r="699">
          <cell r="A699">
            <v>2025</v>
          </cell>
        </row>
        <row r="700">
          <cell r="A700">
            <v>2025</v>
          </cell>
        </row>
        <row r="701">
          <cell r="A701">
            <v>2025</v>
          </cell>
        </row>
        <row r="702">
          <cell r="A702">
            <v>2025</v>
          </cell>
        </row>
        <row r="703">
          <cell r="A703">
            <v>2025</v>
          </cell>
        </row>
        <row r="704">
          <cell r="A704">
            <v>2025</v>
          </cell>
        </row>
        <row r="705">
          <cell r="A705">
            <v>2025</v>
          </cell>
        </row>
        <row r="706">
          <cell r="A706">
            <v>2025</v>
          </cell>
        </row>
        <row r="707">
          <cell r="A707">
            <v>2025</v>
          </cell>
        </row>
        <row r="708">
          <cell r="A708">
            <v>2025</v>
          </cell>
        </row>
        <row r="709">
          <cell r="A709">
            <v>2025</v>
          </cell>
        </row>
        <row r="710">
          <cell r="A710">
            <v>2025</v>
          </cell>
        </row>
        <row r="711">
          <cell r="A711">
            <v>2025</v>
          </cell>
        </row>
        <row r="712">
          <cell r="A712">
            <v>2025</v>
          </cell>
        </row>
        <row r="713">
          <cell r="A713">
            <v>2025</v>
          </cell>
        </row>
        <row r="714">
          <cell r="A714">
            <v>2025</v>
          </cell>
        </row>
        <row r="715">
          <cell r="A715">
            <v>2025</v>
          </cell>
        </row>
        <row r="716">
          <cell r="A716">
            <v>2025</v>
          </cell>
        </row>
        <row r="717">
          <cell r="A717">
            <v>2025</v>
          </cell>
        </row>
        <row r="718">
          <cell r="A718">
            <v>2025</v>
          </cell>
        </row>
        <row r="719">
          <cell r="A719">
            <v>2025</v>
          </cell>
        </row>
        <row r="720">
          <cell r="A720">
            <v>2025</v>
          </cell>
        </row>
        <row r="721">
          <cell r="A721">
            <v>2025</v>
          </cell>
        </row>
        <row r="722">
          <cell r="A722">
            <v>2025</v>
          </cell>
        </row>
        <row r="723">
          <cell r="A723">
            <v>2025</v>
          </cell>
        </row>
        <row r="724">
          <cell r="A724">
            <v>2025</v>
          </cell>
        </row>
        <row r="725">
          <cell r="A725">
            <v>2025</v>
          </cell>
        </row>
        <row r="726">
          <cell r="A726">
            <v>2025</v>
          </cell>
        </row>
        <row r="727">
          <cell r="A727">
            <v>2025</v>
          </cell>
        </row>
        <row r="728">
          <cell r="A728">
            <v>2025</v>
          </cell>
        </row>
        <row r="729">
          <cell r="A729">
            <v>2025</v>
          </cell>
        </row>
        <row r="730">
          <cell r="A730">
            <v>2025</v>
          </cell>
        </row>
        <row r="731">
          <cell r="A731">
            <v>2025</v>
          </cell>
        </row>
        <row r="732">
          <cell r="A732">
            <v>2025</v>
          </cell>
        </row>
        <row r="733">
          <cell r="A733">
            <v>2025</v>
          </cell>
        </row>
        <row r="734">
          <cell r="A734">
            <v>2025</v>
          </cell>
        </row>
        <row r="735">
          <cell r="A735">
            <v>2025</v>
          </cell>
        </row>
        <row r="736">
          <cell r="A736">
            <v>2025</v>
          </cell>
        </row>
        <row r="737">
          <cell r="A737">
            <v>2025</v>
          </cell>
        </row>
        <row r="738">
          <cell r="A738">
            <v>2025</v>
          </cell>
        </row>
        <row r="739">
          <cell r="A739">
            <v>2025</v>
          </cell>
        </row>
        <row r="740">
          <cell r="A740">
            <v>2025</v>
          </cell>
        </row>
        <row r="741">
          <cell r="A741">
            <v>2025</v>
          </cell>
        </row>
        <row r="742">
          <cell r="A742">
            <v>2025</v>
          </cell>
        </row>
        <row r="743">
          <cell r="A743">
            <v>2025</v>
          </cell>
        </row>
        <row r="744">
          <cell r="A744">
            <v>2025</v>
          </cell>
        </row>
        <row r="745">
          <cell r="A745">
            <v>2025</v>
          </cell>
        </row>
        <row r="746">
          <cell r="A746">
            <v>2025</v>
          </cell>
        </row>
        <row r="747">
          <cell r="A747">
            <v>2025</v>
          </cell>
        </row>
        <row r="748">
          <cell r="A748">
            <v>2025</v>
          </cell>
        </row>
        <row r="749">
          <cell r="A749">
            <v>2025</v>
          </cell>
        </row>
        <row r="750">
          <cell r="A750">
            <v>2025</v>
          </cell>
        </row>
        <row r="751">
          <cell r="A751">
            <v>2025</v>
          </cell>
        </row>
        <row r="752">
          <cell r="A752">
            <v>2025</v>
          </cell>
        </row>
        <row r="753">
          <cell r="A753">
            <v>2025</v>
          </cell>
        </row>
        <row r="754">
          <cell r="A754">
            <v>2025</v>
          </cell>
        </row>
        <row r="755">
          <cell r="A755">
            <v>2025</v>
          </cell>
        </row>
        <row r="756">
          <cell r="A756">
            <v>2025</v>
          </cell>
        </row>
        <row r="757">
          <cell r="A757">
            <v>2025</v>
          </cell>
        </row>
        <row r="758">
          <cell r="A758">
            <v>2025</v>
          </cell>
        </row>
        <row r="759">
          <cell r="A759">
            <v>2025</v>
          </cell>
        </row>
        <row r="760">
          <cell r="A760">
            <v>2025</v>
          </cell>
        </row>
        <row r="761">
          <cell r="A761">
            <v>2025</v>
          </cell>
        </row>
        <row r="762">
          <cell r="A762">
            <v>2025</v>
          </cell>
        </row>
        <row r="763">
          <cell r="A763">
            <v>2025</v>
          </cell>
        </row>
        <row r="764">
          <cell r="A764">
            <v>2025</v>
          </cell>
        </row>
        <row r="765">
          <cell r="A765">
            <v>2025</v>
          </cell>
        </row>
        <row r="766">
          <cell r="A766">
            <v>2025</v>
          </cell>
        </row>
        <row r="767">
          <cell r="A767">
            <v>2025</v>
          </cell>
        </row>
        <row r="768">
          <cell r="A768">
            <v>2025</v>
          </cell>
        </row>
        <row r="769">
          <cell r="A769">
            <v>2025</v>
          </cell>
        </row>
        <row r="770">
          <cell r="A770">
            <v>2025</v>
          </cell>
        </row>
        <row r="771">
          <cell r="A771">
            <v>2025</v>
          </cell>
        </row>
        <row r="772">
          <cell r="A772">
            <v>2025</v>
          </cell>
        </row>
        <row r="773">
          <cell r="A773">
            <v>2025</v>
          </cell>
        </row>
        <row r="774">
          <cell r="A774">
            <v>2025</v>
          </cell>
        </row>
        <row r="775">
          <cell r="A775">
            <v>2025</v>
          </cell>
        </row>
        <row r="776">
          <cell r="A776">
            <v>2025</v>
          </cell>
        </row>
        <row r="777">
          <cell r="A777">
            <v>2025</v>
          </cell>
        </row>
        <row r="778">
          <cell r="A778">
            <v>2025</v>
          </cell>
        </row>
        <row r="779">
          <cell r="A779">
            <v>2025</v>
          </cell>
        </row>
        <row r="780">
          <cell r="A780">
            <v>2025</v>
          </cell>
        </row>
        <row r="781">
          <cell r="A781">
            <v>2025</v>
          </cell>
        </row>
        <row r="782">
          <cell r="A782">
            <v>2025</v>
          </cell>
        </row>
        <row r="783">
          <cell r="A783">
            <v>2025</v>
          </cell>
        </row>
        <row r="784">
          <cell r="A784">
            <v>2025</v>
          </cell>
        </row>
        <row r="785">
          <cell r="A785">
            <v>2025</v>
          </cell>
        </row>
        <row r="786">
          <cell r="A786">
            <v>2025</v>
          </cell>
        </row>
        <row r="787">
          <cell r="A787">
            <v>2025</v>
          </cell>
        </row>
        <row r="788">
          <cell r="A788">
            <v>2025</v>
          </cell>
        </row>
        <row r="789">
          <cell r="A789">
            <v>2025</v>
          </cell>
        </row>
        <row r="790">
          <cell r="A790">
            <v>2025</v>
          </cell>
        </row>
        <row r="791">
          <cell r="A791">
            <v>2025</v>
          </cell>
        </row>
        <row r="792">
          <cell r="A792">
            <v>2025</v>
          </cell>
        </row>
        <row r="793">
          <cell r="A793">
            <v>2025</v>
          </cell>
        </row>
        <row r="794">
          <cell r="A794">
            <v>2025</v>
          </cell>
        </row>
        <row r="795">
          <cell r="A795">
            <v>2025</v>
          </cell>
        </row>
        <row r="796">
          <cell r="A796">
            <v>2025</v>
          </cell>
        </row>
        <row r="797">
          <cell r="A797">
            <v>2025</v>
          </cell>
        </row>
        <row r="798">
          <cell r="A798">
            <v>2025</v>
          </cell>
        </row>
        <row r="799">
          <cell r="A799">
            <v>2025</v>
          </cell>
        </row>
        <row r="800">
          <cell r="A800">
            <v>2025</v>
          </cell>
        </row>
        <row r="801">
          <cell r="A801">
            <v>2026</v>
          </cell>
        </row>
        <row r="802">
          <cell r="A802">
            <v>2026</v>
          </cell>
        </row>
        <row r="803">
          <cell r="A803">
            <v>2026</v>
          </cell>
        </row>
        <row r="804">
          <cell r="A804">
            <v>2026</v>
          </cell>
        </row>
        <row r="805">
          <cell r="A805">
            <v>2026</v>
          </cell>
        </row>
        <row r="806">
          <cell r="A806">
            <v>2026</v>
          </cell>
        </row>
        <row r="807">
          <cell r="A807">
            <v>2026</v>
          </cell>
        </row>
        <row r="808">
          <cell r="A808">
            <v>2026</v>
          </cell>
        </row>
        <row r="809">
          <cell r="A809">
            <v>2026</v>
          </cell>
        </row>
        <row r="810">
          <cell r="A810">
            <v>2026</v>
          </cell>
        </row>
        <row r="811">
          <cell r="A811">
            <v>2026</v>
          </cell>
        </row>
        <row r="812">
          <cell r="A812">
            <v>2026</v>
          </cell>
        </row>
        <row r="813">
          <cell r="A813">
            <v>2026</v>
          </cell>
        </row>
        <row r="814">
          <cell r="A814">
            <v>2026</v>
          </cell>
        </row>
        <row r="815">
          <cell r="A815">
            <v>2026</v>
          </cell>
        </row>
        <row r="816">
          <cell r="A816">
            <v>2026</v>
          </cell>
        </row>
        <row r="817">
          <cell r="A817">
            <v>2026</v>
          </cell>
        </row>
        <row r="818">
          <cell r="A818">
            <v>2026</v>
          </cell>
        </row>
        <row r="819">
          <cell r="A819">
            <v>2026</v>
          </cell>
        </row>
        <row r="820">
          <cell r="A820">
            <v>2026</v>
          </cell>
        </row>
        <row r="821">
          <cell r="A821">
            <v>2026</v>
          </cell>
        </row>
        <row r="822">
          <cell r="A822">
            <v>2026</v>
          </cell>
        </row>
        <row r="823">
          <cell r="A823">
            <v>2026</v>
          </cell>
        </row>
        <row r="824">
          <cell r="A824">
            <v>2026</v>
          </cell>
        </row>
        <row r="825">
          <cell r="A825">
            <v>2026</v>
          </cell>
        </row>
        <row r="826">
          <cell r="A826">
            <v>2026</v>
          </cell>
        </row>
        <row r="827">
          <cell r="A827">
            <v>2026</v>
          </cell>
        </row>
        <row r="828">
          <cell r="A828">
            <v>2026</v>
          </cell>
        </row>
        <row r="829">
          <cell r="A829">
            <v>2026</v>
          </cell>
        </row>
        <row r="830">
          <cell r="A830">
            <v>2026</v>
          </cell>
        </row>
        <row r="831">
          <cell r="A831">
            <v>2026</v>
          </cell>
        </row>
        <row r="832">
          <cell r="A832">
            <v>2026</v>
          </cell>
        </row>
        <row r="833">
          <cell r="A833">
            <v>2026</v>
          </cell>
        </row>
        <row r="834">
          <cell r="A834">
            <v>2026</v>
          </cell>
        </row>
        <row r="835">
          <cell r="A835">
            <v>2026</v>
          </cell>
        </row>
        <row r="836">
          <cell r="A836">
            <v>2026</v>
          </cell>
        </row>
        <row r="837">
          <cell r="A837">
            <v>2026</v>
          </cell>
        </row>
        <row r="838">
          <cell r="A838">
            <v>2026</v>
          </cell>
        </row>
        <row r="839">
          <cell r="A839">
            <v>2026</v>
          </cell>
        </row>
        <row r="840">
          <cell r="A840">
            <v>2026</v>
          </cell>
        </row>
        <row r="841">
          <cell r="A841">
            <v>2026</v>
          </cell>
        </row>
        <row r="842">
          <cell r="A842">
            <v>2026</v>
          </cell>
        </row>
        <row r="843">
          <cell r="A843">
            <v>2026</v>
          </cell>
        </row>
        <row r="844">
          <cell r="A844">
            <v>2026</v>
          </cell>
        </row>
        <row r="845">
          <cell r="A845">
            <v>2026</v>
          </cell>
        </row>
        <row r="846">
          <cell r="A846">
            <v>2026</v>
          </cell>
        </row>
        <row r="847">
          <cell r="A847">
            <v>2026</v>
          </cell>
        </row>
        <row r="848">
          <cell r="A848">
            <v>2026</v>
          </cell>
        </row>
        <row r="849">
          <cell r="A849">
            <v>2026</v>
          </cell>
        </row>
        <row r="850">
          <cell r="A850">
            <v>2026</v>
          </cell>
        </row>
        <row r="851">
          <cell r="A851">
            <v>2026</v>
          </cell>
        </row>
        <row r="852">
          <cell r="A852">
            <v>2026</v>
          </cell>
        </row>
        <row r="853">
          <cell r="A853">
            <v>2026</v>
          </cell>
        </row>
        <row r="854">
          <cell r="A854">
            <v>2026</v>
          </cell>
        </row>
        <row r="855">
          <cell r="A855">
            <v>2026</v>
          </cell>
        </row>
        <row r="856">
          <cell r="A856">
            <v>2026</v>
          </cell>
        </row>
        <row r="857">
          <cell r="A857">
            <v>2026</v>
          </cell>
        </row>
        <row r="858">
          <cell r="A858">
            <v>2026</v>
          </cell>
        </row>
        <row r="859">
          <cell r="A859">
            <v>2026</v>
          </cell>
        </row>
        <row r="860">
          <cell r="A860">
            <v>2026</v>
          </cell>
        </row>
        <row r="861">
          <cell r="A861">
            <v>2026</v>
          </cell>
        </row>
        <row r="862">
          <cell r="A862">
            <v>2026</v>
          </cell>
        </row>
        <row r="863">
          <cell r="A863">
            <v>2026</v>
          </cell>
        </row>
        <row r="864">
          <cell r="A864">
            <v>2026</v>
          </cell>
        </row>
        <row r="865">
          <cell r="A865">
            <v>2026</v>
          </cell>
        </row>
        <row r="866">
          <cell r="A866">
            <v>2026</v>
          </cell>
        </row>
        <row r="867">
          <cell r="A867">
            <v>2026</v>
          </cell>
        </row>
        <row r="868">
          <cell r="A868">
            <v>2026</v>
          </cell>
        </row>
        <row r="869">
          <cell r="A869">
            <v>2026</v>
          </cell>
        </row>
        <row r="870">
          <cell r="A870">
            <v>2026</v>
          </cell>
        </row>
        <row r="871">
          <cell r="A871">
            <v>2026</v>
          </cell>
        </row>
        <row r="872">
          <cell r="A872">
            <v>2026</v>
          </cell>
        </row>
        <row r="873">
          <cell r="A873">
            <v>2026</v>
          </cell>
        </row>
        <row r="874">
          <cell r="A874">
            <v>2026</v>
          </cell>
        </row>
        <row r="875">
          <cell r="A875">
            <v>2026</v>
          </cell>
        </row>
        <row r="876">
          <cell r="A876">
            <v>2026</v>
          </cell>
        </row>
        <row r="877">
          <cell r="A877">
            <v>2026</v>
          </cell>
        </row>
        <row r="878">
          <cell r="A878">
            <v>2026</v>
          </cell>
        </row>
        <row r="879">
          <cell r="A879">
            <v>2026</v>
          </cell>
        </row>
        <row r="880">
          <cell r="A880">
            <v>2026</v>
          </cell>
        </row>
        <row r="881">
          <cell r="A881">
            <v>2026</v>
          </cell>
        </row>
        <row r="882">
          <cell r="A882">
            <v>2026</v>
          </cell>
        </row>
        <row r="883">
          <cell r="A883">
            <v>2026</v>
          </cell>
        </row>
        <row r="884">
          <cell r="A884">
            <v>2026</v>
          </cell>
        </row>
        <row r="885">
          <cell r="A885">
            <v>2026</v>
          </cell>
        </row>
        <row r="886">
          <cell r="A886">
            <v>2026</v>
          </cell>
        </row>
        <row r="887">
          <cell r="A887">
            <v>2026</v>
          </cell>
        </row>
        <row r="888">
          <cell r="A888">
            <v>2026</v>
          </cell>
        </row>
        <row r="889">
          <cell r="A889">
            <v>2026</v>
          </cell>
        </row>
        <row r="890">
          <cell r="A890">
            <v>2026</v>
          </cell>
        </row>
        <row r="891">
          <cell r="A891">
            <v>2026</v>
          </cell>
        </row>
        <row r="892">
          <cell r="A892">
            <v>2026</v>
          </cell>
        </row>
        <row r="893">
          <cell r="A893">
            <v>2026</v>
          </cell>
        </row>
        <row r="894">
          <cell r="A894">
            <v>2026</v>
          </cell>
        </row>
        <row r="895">
          <cell r="A895">
            <v>2026</v>
          </cell>
        </row>
        <row r="896">
          <cell r="A896">
            <v>2026</v>
          </cell>
        </row>
        <row r="897">
          <cell r="A897">
            <v>2026</v>
          </cell>
        </row>
        <row r="898">
          <cell r="A898">
            <v>2026</v>
          </cell>
        </row>
        <row r="899">
          <cell r="A899">
            <v>2026</v>
          </cell>
        </row>
        <row r="900">
          <cell r="A900">
            <v>2026</v>
          </cell>
        </row>
        <row r="901">
          <cell r="A901">
            <v>2026</v>
          </cell>
        </row>
        <row r="902">
          <cell r="A902">
            <v>2026</v>
          </cell>
        </row>
        <row r="903">
          <cell r="A903">
            <v>2026</v>
          </cell>
        </row>
        <row r="904">
          <cell r="A904">
            <v>2026</v>
          </cell>
        </row>
        <row r="905">
          <cell r="A905">
            <v>2026</v>
          </cell>
        </row>
        <row r="906">
          <cell r="A906">
            <v>2026</v>
          </cell>
        </row>
        <row r="907">
          <cell r="A907">
            <v>2026</v>
          </cell>
        </row>
        <row r="908">
          <cell r="A908">
            <v>2026</v>
          </cell>
        </row>
        <row r="909">
          <cell r="A909">
            <v>2026</v>
          </cell>
        </row>
        <row r="910">
          <cell r="A910">
            <v>2026</v>
          </cell>
        </row>
        <row r="911">
          <cell r="A911">
            <v>2026</v>
          </cell>
        </row>
        <row r="912">
          <cell r="A912">
            <v>2026</v>
          </cell>
        </row>
        <row r="913">
          <cell r="A913">
            <v>2026</v>
          </cell>
        </row>
        <row r="914">
          <cell r="A914">
            <v>2026</v>
          </cell>
        </row>
        <row r="915">
          <cell r="A915">
            <v>2027</v>
          </cell>
        </row>
        <row r="916">
          <cell r="A916">
            <v>2027</v>
          </cell>
        </row>
        <row r="917">
          <cell r="A917">
            <v>2027</v>
          </cell>
        </row>
        <row r="918">
          <cell r="A918">
            <v>2027</v>
          </cell>
        </row>
        <row r="919">
          <cell r="A919">
            <v>2027</v>
          </cell>
        </row>
        <row r="920">
          <cell r="A920">
            <v>2027</v>
          </cell>
        </row>
        <row r="921">
          <cell r="A921">
            <v>2027</v>
          </cell>
        </row>
        <row r="922">
          <cell r="A922">
            <v>2027</v>
          </cell>
        </row>
        <row r="923">
          <cell r="A923">
            <v>2027</v>
          </cell>
        </row>
        <row r="924">
          <cell r="A924">
            <v>2027</v>
          </cell>
        </row>
        <row r="925">
          <cell r="A925">
            <v>2027</v>
          </cell>
        </row>
        <row r="926">
          <cell r="A926">
            <v>2027</v>
          </cell>
        </row>
        <row r="927">
          <cell r="A927">
            <v>2027</v>
          </cell>
        </row>
        <row r="928">
          <cell r="A928">
            <v>2027</v>
          </cell>
        </row>
        <row r="929">
          <cell r="A929">
            <v>2027</v>
          </cell>
        </row>
        <row r="930">
          <cell r="A930">
            <v>2027</v>
          </cell>
        </row>
        <row r="931">
          <cell r="A931">
            <v>2027</v>
          </cell>
        </row>
        <row r="932">
          <cell r="A932">
            <v>2027</v>
          </cell>
        </row>
        <row r="933">
          <cell r="A933">
            <v>2027</v>
          </cell>
        </row>
        <row r="934">
          <cell r="A934">
            <v>2027</v>
          </cell>
        </row>
        <row r="935">
          <cell r="A935">
            <v>2027</v>
          </cell>
        </row>
        <row r="936">
          <cell r="A936">
            <v>2027</v>
          </cell>
        </row>
        <row r="937">
          <cell r="A937">
            <v>2027</v>
          </cell>
        </row>
        <row r="938">
          <cell r="A938">
            <v>2027</v>
          </cell>
        </row>
        <row r="939">
          <cell r="A939">
            <v>2027</v>
          </cell>
        </row>
        <row r="940">
          <cell r="A940">
            <v>2027</v>
          </cell>
        </row>
        <row r="941">
          <cell r="A941">
            <v>2027</v>
          </cell>
        </row>
        <row r="942">
          <cell r="A942">
            <v>2027</v>
          </cell>
        </row>
        <row r="943">
          <cell r="A943">
            <v>2027</v>
          </cell>
        </row>
        <row r="944">
          <cell r="A944">
            <v>2027</v>
          </cell>
        </row>
        <row r="945">
          <cell r="A945">
            <v>2027</v>
          </cell>
        </row>
        <row r="946">
          <cell r="A946">
            <v>2027</v>
          </cell>
        </row>
        <row r="947">
          <cell r="A947">
            <v>2027</v>
          </cell>
        </row>
        <row r="948">
          <cell r="A948">
            <v>2027</v>
          </cell>
        </row>
        <row r="949">
          <cell r="A949">
            <v>2027</v>
          </cell>
        </row>
        <row r="950">
          <cell r="A950">
            <v>2027</v>
          </cell>
        </row>
        <row r="951">
          <cell r="A951">
            <v>2027</v>
          </cell>
        </row>
        <row r="952">
          <cell r="A952">
            <v>2027</v>
          </cell>
        </row>
        <row r="953">
          <cell r="A953">
            <v>2027</v>
          </cell>
        </row>
        <row r="954">
          <cell r="A954">
            <v>2027</v>
          </cell>
        </row>
        <row r="955">
          <cell r="A955">
            <v>2027</v>
          </cell>
        </row>
        <row r="956">
          <cell r="A956">
            <v>2027</v>
          </cell>
        </row>
        <row r="957">
          <cell r="A957">
            <v>2027</v>
          </cell>
        </row>
        <row r="958">
          <cell r="A958">
            <v>2027</v>
          </cell>
        </row>
        <row r="959">
          <cell r="A959">
            <v>2027</v>
          </cell>
        </row>
        <row r="960">
          <cell r="A960">
            <v>2027</v>
          </cell>
        </row>
        <row r="961">
          <cell r="A961">
            <v>2027</v>
          </cell>
        </row>
        <row r="962">
          <cell r="A962">
            <v>2027</v>
          </cell>
        </row>
        <row r="963">
          <cell r="A963">
            <v>2027</v>
          </cell>
        </row>
        <row r="964">
          <cell r="A964">
            <v>2027</v>
          </cell>
        </row>
        <row r="965">
          <cell r="A965">
            <v>2027</v>
          </cell>
        </row>
        <row r="966">
          <cell r="A966">
            <v>2027</v>
          </cell>
        </row>
        <row r="967">
          <cell r="A967">
            <v>2027</v>
          </cell>
        </row>
        <row r="968">
          <cell r="A968">
            <v>2027</v>
          </cell>
        </row>
        <row r="969">
          <cell r="A969">
            <v>2027</v>
          </cell>
        </row>
        <row r="970">
          <cell r="A970">
            <v>2027</v>
          </cell>
        </row>
        <row r="971">
          <cell r="A971">
            <v>2027</v>
          </cell>
        </row>
        <row r="972">
          <cell r="A972">
            <v>2027</v>
          </cell>
        </row>
        <row r="973">
          <cell r="A973">
            <v>2027</v>
          </cell>
        </row>
        <row r="974">
          <cell r="A974">
            <v>2027</v>
          </cell>
        </row>
        <row r="975">
          <cell r="A975">
            <v>2027</v>
          </cell>
        </row>
        <row r="976">
          <cell r="A976">
            <v>2027</v>
          </cell>
        </row>
        <row r="977">
          <cell r="A977">
            <v>2027</v>
          </cell>
        </row>
        <row r="978">
          <cell r="A978">
            <v>2027</v>
          </cell>
        </row>
        <row r="979">
          <cell r="A979">
            <v>2027</v>
          </cell>
        </row>
        <row r="980">
          <cell r="A980">
            <v>2027</v>
          </cell>
        </row>
        <row r="981">
          <cell r="A981">
            <v>2027</v>
          </cell>
        </row>
        <row r="982">
          <cell r="A982">
            <v>2027</v>
          </cell>
        </row>
        <row r="983">
          <cell r="A983">
            <v>2027</v>
          </cell>
        </row>
        <row r="984">
          <cell r="A984">
            <v>2027</v>
          </cell>
        </row>
        <row r="985">
          <cell r="A985">
            <v>2027</v>
          </cell>
        </row>
        <row r="986">
          <cell r="A986">
            <v>2027</v>
          </cell>
        </row>
        <row r="987">
          <cell r="A987">
            <v>2027</v>
          </cell>
        </row>
        <row r="988">
          <cell r="A988">
            <v>2027</v>
          </cell>
        </row>
        <row r="989">
          <cell r="A989">
            <v>2027</v>
          </cell>
        </row>
        <row r="990">
          <cell r="A990">
            <v>2027</v>
          </cell>
        </row>
        <row r="991">
          <cell r="A991">
            <v>2027</v>
          </cell>
        </row>
        <row r="992">
          <cell r="A992">
            <v>2027</v>
          </cell>
        </row>
        <row r="993">
          <cell r="A993">
            <v>2027</v>
          </cell>
        </row>
        <row r="994">
          <cell r="A994">
            <v>2027</v>
          </cell>
        </row>
        <row r="995">
          <cell r="A995">
            <v>2027</v>
          </cell>
        </row>
        <row r="996">
          <cell r="A996">
            <v>2027</v>
          </cell>
        </row>
        <row r="997">
          <cell r="A997">
            <v>2027</v>
          </cell>
        </row>
        <row r="998">
          <cell r="A998">
            <v>2027</v>
          </cell>
        </row>
        <row r="999">
          <cell r="A999">
            <v>2027</v>
          </cell>
        </row>
        <row r="1000">
          <cell r="A1000">
            <v>2027</v>
          </cell>
        </row>
        <row r="1001">
          <cell r="A1001">
            <v>2027</v>
          </cell>
        </row>
        <row r="1002">
          <cell r="A1002">
            <v>2027</v>
          </cell>
        </row>
        <row r="1003">
          <cell r="A1003">
            <v>2027</v>
          </cell>
        </row>
        <row r="1004">
          <cell r="A1004">
            <v>2027</v>
          </cell>
        </row>
        <row r="1005">
          <cell r="A1005">
            <v>2027</v>
          </cell>
        </row>
        <row r="1006">
          <cell r="A1006">
            <v>2027</v>
          </cell>
        </row>
        <row r="1007">
          <cell r="A1007">
            <v>2027</v>
          </cell>
        </row>
        <row r="1008">
          <cell r="A1008">
            <v>2027</v>
          </cell>
        </row>
        <row r="1009">
          <cell r="A1009">
            <v>2027</v>
          </cell>
        </row>
        <row r="1010">
          <cell r="A1010">
            <v>2027</v>
          </cell>
        </row>
        <row r="1011">
          <cell r="A1011">
            <v>2027</v>
          </cell>
        </row>
        <row r="1012">
          <cell r="A1012">
            <v>2027</v>
          </cell>
        </row>
        <row r="1013">
          <cell r="A1013">
            <v>2027</v>
          </cell>
        </row>
        <row r="1014">
          <cell r="A1014">
            <v>2027</v>
          </cell>
        </row>
        <row r="1015">
          <cell r="A1015">
            <v>2027</v>
          </cell>
        </row>
        <row r="1016">
          <cell r="A1016">
            <v>2027</v>
          </cell>
        </row>
        <row r="1017">
          <cell r="A1017">
            <v>2027</v>
          </cell>
        </row>
        <row r="1018">
          <cell r="A1018">
            <v>2027</v>
          </cell>
        </row>
        <row r="1019">
          <cell r="A1019">
            <v>2027</v>
          </cell>
        </row>
        <row r="1020">
          <cell r="A1020">
            <v>2027</v>
          </cell>
        </row>
        <row r="1021">
          <cell r="A1021">
            <v>2027</v>
          </cell>
        </row>
        <row r="1022">
          <cell r="A1022">
            <v>2027</v>
          </cell>
        </row>
        <row r="1023">
          <cell r="A1023">
            <v>2027</v>
          </cell>
        </row>
        <row r="1024">
          <cell r="A1024">
            <v>2027</v>
          </cell>
        </row>
        <row r="1025">
          <cell r="A1025">
            <v>2027</v>
          </cell>
        </row>
        <row r="1026">
          <cell r="A1026">
            <v>2027</v>
          </cell>
        </row>
        <row r="1027">
          <cell r="A1027">
            <v>2027</v>
          </cell>
        </row>
        <row r="1028">
          <cell r="A1028">
            <v>2027</v>
          </cell>
        </row>
        <row r="1029">
          <cell r="A1029">
            <v>2028</v>
          </cell>
        </row>
        <row r="1030">
          <cell r="A1030">
            <v>2028</v>
          </cell>
        </row>
        <row r="1031">
          <cell r="A1031">
            <v>2028</v>
          </cell>
        </row>
        <row r="1032">
          <cell r="A1032">
            <v>2028</v>
          </cell>
        </row>
        <row r="1033">
          <cell r="A1033">
            <v>2028</v>
          </cell>
        </row>
        <row r="1034">
          <cell r="A1034">
            <v>2028</v>
          </cell>
        </row>
        <row r="1035">
          <cell r="A1035">
            <v>2028</v>
          </cell>
        </row>
        <row r="1036">
          <cell r="A1036">
            <v>2028</v>
          </cell>
        </row>
        <row r="1037">
          <cell r="A1037">
            <v>2028</v>
          </cell>
        </row>
        <row r="1038">
          <cell r="A1038">
            <v>2028</v>
          </cell>
        </row>
        <row r="1039">
          <cell r="A1039">
            <v>2028</v>
          </cell>
        </row>
        <row r="1040">
          <cell r="A1040">
            <v>2028</v>
          </cell>
        </row>
        <row r="1041">
          <cell r="A1041">
            <v>2028</v>
          </cell>
        </row>
        <row r="1042">
          <cell r="A1042">
            <v>2028</v>
          </cell>
        </row>
        <row r="1043">
          <cell r="A1043">
            <v>2028</v>
          </cell>
        </row>
        <row r="1044">
          <cell r="A1044">
            <v>2028</v>
          </cell>
        </row>
        <row r="1045">
          <cell r="A1045">
            <v>2028</v>
          </cell>
        </row>
        <row r="1046">
          <cell r="A1046">
            <v>2028</v>
          </cell>
        </row>
        <row r="1047">
          <cell r="A1047">
            <v>2028</v>
          </cell>
        </row>
        <row r="1048">
          <cell r="A1048">
            <v>2028</v>
          </cell>
        </row>
        <row r="1049">
          <cell r="A1049">
            <v>2028</v>
          </cell>
        </row>
        <row r="1050">
          <cell r="A1050">
            <v>2028</v>
          </cell>
        </row>
        <row r="1051">
          <cell r="A1051">
            <v>2028</v>
          </cell>
        </row>
        <row r="1052">
          <cell r="A1052">
            <v>2028</v>
          </cell>
        </row>
        <row r="1053">
          <cell r="A1053">
            <v>2028</v>
          </cell>
        </row>
        <row r="1054">
          <cell r="A1054">
            <v>2028</v>
          </cell>
        </row>
        <row r="1055">
          <cell r="A1055">
            <v>2028</v>
          </cell>
        </row>
        <row r="1056">
          <cell r="A1056">
            <v>2028</v>
          </cell>
        </row>
        <row r="1057">
          <cell r="A1057">
            <v>2028</v>
          </cell>
        </row>
        <row r="1058">
          <cell r="A1058">
            <v>2028</v>
          </cell>
        </row>
        <row r="1059">
          <cell r="A1059">
            <v>2028</v>
          </cell>
        </row>
        <row r="1060">
          <cell r="A1060">
            <v>2028</v>
          </cell>
        </row>
        <row r="1061">
          <cell r="A1061">
            <v>2028</v>
          </cell>
        </row>
        <row r="1062">
          <cell r="A1062">
            <v>2028</v>
          </cell>
        </row>
        <row r="1063">
          <cell r="A1063">
            <v>2028</v>
          </cell>
        </row>
        <row r="1064">
          <cell r="A1064">
            <v>2028</v>
          </cell>
        </row>
        <row r="1065">
          <cell r="A1065">
            <v>2028</v>
          </cell>
        </row>
        <row r="1066">
          <cell r="A1066">
            <v>2028</v>
          </cell>
        </row>
        <row r="1067">
          <cell r="A1067">
            <v>2028</v>
          </cell>
        </row>
        <row r="1068">
          <cell r="A1068">
            <v>2028</v>
          </cell>
        </row>
        <row r="1069">
          <cell r="A1069">
            <v>2028</v>
          </cell>
        </row>
        <row r="1070">
          <cell r="A1070">
            <v>2028</v>
          </cell>
        </row>
        <row r="1071">
          <cell r="A1071">
            <v>2028</v>
          </cell>
        </row>
        <row r="1072">
          <cell r="A1072">
            <v>2028</v>
          </cell>
        </row>
        <row r="1073">
          <cell r="A1073">
            <v>2028</v>
          </cell>
        </row>
        <row r="1074">
          <cell r="A1074">
            <v>2028</v>
          </cell>
        </row>
        <row r="1075">
          <cell r="A1075">
            <v>2028</v>
          </cell>
        </row>
        <row r="1076">
          <cell r="A1076">
            <v>2028</v>
          </cell>
        </row>
        <row r="1077">
          <cell r="A1077">
            <v>2028</v>
          </cell>
        </row>
        <row r="1078">
          <cell r="A1078">
            <v>2028</v>
          </cell>
        </row>
        <row r="1079">
          <cell r="A1079">
            <v>2028</v>
          </cell>
        </row>
        <row r="1080">
          <cell r="A1080">
            <v>2028</v>
          </cell>
        </row>
        <row r="1081">
          <cell r="A1081">
            <v>2028</v>
          </cell>
        </row>
        <row r="1082">
          <cell r="A1082">
            <v>2028</v>
          </cell>
        </row>
        <row r="1083">
          <cell r="A1083">
            <v>2028</v>
          </cell>
        </row>
        <row r="1084">
          <cell r="A1084">
            <v>2028</v>
          </cell>
        </row>
        <row r="1085">
          <cell r="A1085">
            <v>2028</v>
          </cell>
        </row>
        <row r="1086">
          <cell r="A1086">
            <v>2028</v>
          </cell>
        </row>
        <row r="1087">
          <cell r="A1087">
            <v>2028</v>
          </cell>
        </row>
        <row r="1088">
          <cell r="A1088">
            <v>2028</v>
          </cell>
        </row>
        <row r="1089">
          <cell r="A1089">
            <v>2028</v>
          </cell>
        </row>
        <row r="1090">
          <cell r="A1090">
            <v>2028</v>
          </cell>
        </row>
        <row r="1091">
          <cell r="A1091">
            <v>2028</v>
          </cell>
        </row>
        <row r="1092">
          <cell r="A1092">
            <v>2028</v>
          </cell>
        </row>
        <row r="1093">
          <cell r="A1093">
            <v>2028</v>
          </cell>
        </row>
        <row r="1094">
          <cell r="A1094">
            <v>2028</v>
          </cell>
        </row>
        <row r="1095">
          <cell r="A1095">
            <v>2028</v>
          </cell>
        </row>
        <row r="1096">
          <cell r="A1096">
            <v>2028</v>
          </cell>
        </row>
        <row r="1097">
          <cell r="A1097">
            <v>2028</v>
          </cell>
        </row>
        <row r="1098">
          <cell r="A1098">
            <v>2028</v>
          </cell>
        </row>
        <row r="1099">
          <cell r="A1099">
            <v>2028</v>
          </cell>
        </row>
        <row r="1100">
          <cell r="A1100">
            <v>2028</v>
          </cell>
        </row>
        <row r="1101">
          <cell r="A1101">
            <v>2028</v>
          </cell>
        </row>
        <row r="1102">
          <cell r="A1102">
            <v>2028</v>
          </cell>
        </row>
        <row r="1103">
          <cell r="A1103">
            <v>2028</v>
          </cell>
        </row>
        <row r="1104">
          <cell r="A1104">
            <v>2028</v>
          </cell>
        </row>
        <row r="1105">
          <cell r="A1105">
            <v>2028</v>
          </cell>
        </row>
        <row r="1106">
          <cell r="A1106">
            <v>2028</v>
          </cell>
        </row>
        <row r="1107">
          <cell r="A1107">
            <v>2028</v>
          </cell>
        </row>
        <row r="1108">
          <cell r="A1108">
            <v>2028</v>
          </cell>
        </row>
        <row r="1109">
          <cell r="A1109">
            <v>2028</v>
          </cell>
        </row>
        <row r="1110">
          <cell r="A1110">
            <v>2028</v>
          </cell>
        </row>
        <row r="1111">
          <cell r="A1111">
            <v>2028</v>
          </cell>
        </row>
        <row r="1112">
          <cell r="A1112">
            <v>2028</v>
          </cell>
        </row>
        <row r="1113">
          <cell r="A1113">
            <v>2028</v>
          </cell>
        </row>
        <row r="1114">
          <cell r="A1114">
            <v>2028</v>
          </cell>
        </row>
        <row r="1115">
          <cell r="A1115">
            <v>2028</v>
          </cell>
        </row>
        <row r="1116">
          <cell r="A1116">
            <v>2028</v>
          </cell>
        </row>
        <row r="1117">
          <cell r="A1117">
            <v>2028</v>
          </cell>
        </row>
        <row r="1118">
          <cell r="A1118">
            <v>2028</v>
          </cell>
        </row>
        <row r="1119">
          <cell r="A1119">
            <v>2028</v>
          </cell>
        </row>
        <row r="1120">
          <cell r="A1120">
            <v>2028</v>
          </cell>
        </row>
        <row r="1121">
          <cell r="A1121">
            <v>2028</v>
          </cell>
        </row>
        <row r="1122">
          <cell r="A1122">
            <v>2028</v>
          </cell>
        </row>
        <row r="1123">
          <cell r="A1123">
            <v>2028</v>
          </cell>
        </row>
        <row r="1124">
          <cell r="A1124">
            <v>2028</v>
          </cell>
        </row>
        <row r="1125">
          <cell r="A1125">
            <v>2028</v>
          </cell>
        </row>
        <row r="1126">
          <cell r="A1126">
            <v>2028</v>
          </cell>
        </row>
        <row r="1127">
          <cell r="A1127">
            <v>2028</v>
          </cell>
        </row>
        <row r="1128">
          <cell r="A1128">
            <v>2028</v>
          </cell>
        </row>
        <row r="1129">
          <cell r="A1129">
            <v>2028</v>
          </cell>
        </row>
        <row r="1130">
          <cell r="A1130">
            <v>2028</v>
          </cell>
        </row>
        <row r="1131">
          <cell r="A1131">
            <v>2028</v>
          </cell>
        </row>
        <row r="1132">
          <cell r="A1132">
            <v>2028</v>
          </cell>
        </row>
        <row r="1133">
          <cell r="A1133">
            <v>2028</v>
          </cell>
        </row>
        <row r="1134">
          <cell r="A1134">
            <v>2028</v>
          </cell>
        </row>
        <row r="1135">
          <cell r="A1135">
            <v>2028</v>
          </cell>
        </row>
        <row r="1136">
          <cell r="A1136">
            <v>2028</v>
          </cell>
        </row>
        <row r="1137">
          <cell r="A1137">
            <v>2028</v>
          </cell>
        </row>
        <row r="1138">
          <cell r="A1138">
            <v>2028</v>
          </cell>
        </row>
        <row r="1139">
          <cell r="A1139">
            <v>2028</v>
          </cell>
        </row>
        <row r="1140">
          <cell r="A1140">
            <v>2028</v>
          </cell>
        </row>
        <row r="1141">
          <cell r="A1141">
            <v>2028</v>
          </cell>
        </row>
        <row r="1142">
          <cell r="A1142">
            <v>2028</v>
          </cell>
        </row>
        <row r="1143">
          <cell r="A1143">
            <v>2029</v>
          </cell>
        </row>
        <row r="1144">
          <cell r="A1144">
            <v>2029</v>
          </cell>
        </row>
        <row r="1145">
          <cell r="A1145">
            <v>2029</v>
          </cell>
        </row>
        <row r="1146">
          <cell r="A1146">
            <v>2029</v>
          </cell>
        </row>
        <row r="1147">
          <cell r="A1147">
            <v>2029</v>
          </cell>
        </row>
        <row r="1148">
          <cell r="A1148">
            <v>2029</v>
          </cell>
        </row>
        <row r="1149">
          <cell r="A1149">
            <v>2029</v>
          </cell>
        </row>
        <row r="1150">
          <cell r="A1150">
            <v>2029</v>
          </cell>
        </row>
        <row r="1151">
          <cell r="A1151">
            <v>2029</v>
          </cell>
        </row>
        <row r="1152">
          <cell r="A1152">
            <v>2029</v>
          </cell>
        </row>
        <row r="1153">
          <cell r="A1153">
            <v>2029</v>
          </cell>
        </row>
        <row r="1154">
          <cell r="A1154">
            <v>2029</v>
          </cell>
        </row>
        <row r="1155">
          <cell r="A1155">
            <v>2029</v>
          </cell>
        </row>
        <row r="1156">
          <cell r="A1156">
            <v>2029</v>
          </cell>
        </row>
        <row r="1157">
          <cell r="A1157">
            <v>2029</v>
          </cell>
        </row>
        <row r="1158">
          <cell r="A1158">
            <v>2029</v>
          </cell>
        </row>
        <row r="1159">
          <cell r="A1159">
            <v>2029</v>
          </cell>
        </row>
        <row r="1160">
          <cell r="A1160">
            <v>2029</v>
          </cell>
        </row>
        <row r="1161">
          <cell r="A1161">
            <v>2029</v>
          </cell>
        </row>
        <row r="1162">
          <cell r="A1162">
            <v>2029</v>
          </cell>
        </row>
        <row r="1163">
          <cell r="A1163">
            <v>2029</v>
          </cell>
        </row>
        <row r="1164">
          <cell r="A1164">
            <v>2029</v>
          </cell>
        </row>
        <row r="1165">
          <cell r="A1165">
            <v>2029</v>
          </cell>
        </row>
        <row r="1166">
          <cell r="A1166">
            <v>2029</v>
          </cell>
        </row>
        <row r="1167">
          <cell r="A1167">
            <v>2029</v>
          </cell>
        </row>
        <row r="1168">
          <cell r="A1168">
            <v>2029</v>
          </cell>
        </row>
        <row r="1169">
          <cell r="A1169">
            <v>2029</v>
          </cell>
        </row>
        <row r="1170">
          <cell r="A1170">
            <v>2029</v>
          </cell>
        </row>
        <row r="1171">
          <cell r="A1171">
            <v>2029</v>
          </cell>
        </row>
        <row r="1172">
          <cell r="A1172">
            <v>2029</v>
          </cell>
        </row>
        <row r="1173">
          <cell r="A1173">
            <v>2029</v>
          </cell>
        </row>
        <row r="1174">
          <cell r="A1174">
            <v>2029</v>
          </cell>
        </row>
        <row r="1175">
          <cell r="A1175">
            <v>2029</v>
          </cell>
        </row>
        <row r="1176">
          <cell r="A1176">
            <v>2029</v>
          </cell>
        </row>
        <row r="1177">
          <cell r="A1177">
            <v>2029</v>
          </cell>
        </row>
        <row r="1178">
          <cell r="A1178">
            <v>2029</v>
          </cell>
        </row>
        <row r="1179">
          <cell r="A1179">
            <v>2029</v>
          </cell>
        </row>
        <row r="1180">
          <cell r="A1180">
            <v>2029</v>
          </cell>
        </row>
        <row r="1181">
          <cell r="A1181">
            <v>2029</v>
          </cell>
        </row>
        <row r="1182">
          <cell r="A1182">
            <v>2029</v>
          </cell>
        </row>
        <row r="1183">
          <cell r="A1183">
            <v>2029</v>
          </cell>
        </row>
        <row r="1184">
          <cell r="A1184">
            <v>2029</v>
          </cell>
        </row>
        <row r="1185">
          <cell r="A1185">
            <v>2029</v>
          </cell>
        </row>
        <row r="1186">
          <cell r="A1186">
            <v>2029</v>
          </cell>
        </row>
        <row r="1187">
          <cell r="A1187">
            <v>2029</v>
          </cell>
        </row>
        <row r="1188">
          <cell r="A1188">
            <v>2029</v>
          </cell>
        </row>
        <row r="1189">
          <cell r="A1189">
            <v>2029</v>
          </cell>
        </row>
        <row r="1190">
          <cell r="A1190">
            <v>2029</v>
          </cell>
        </row>
        <row r="1191">
          <cell r="A1191">
            <v>2029</v>
          </cell>
        </row>
        <row r="1192">
          <cell r="A1192">
            <v>2029</v>
          </cell>
        </row>
        <row r="1193">
          <cell r="A1193">
            <v>2029</v>
          </cell>
        </row>
        <row r="1194">
          <cell r="A1194">
            <v>2029</v>
          </cell>
        </row>
        <row r="1195">
          <cell r="A1195">
            <v>2029</v>
          </cell>
        </row>
        <row r="1196">
          <cell r="A1196">
            <v>2029</v>
          </cell>
        </row>
        <row r="1197">
          <cell r="A1197">
            <v>2029</v>
          </cell>
        </row>
        <row r="1198">
          <cell r="A1198">
            <v>2029</v>
          </cell>
        </row>
        <row r="1199">
          <cell r="A1199">
            <v>2029</v>
          </cell>
        </row>
        <row r="1200">
          <cell r="A1200">
            <v>2029</v>
          </cell>
        </row>
        <row r="1201">
          <cell r="A1201">
            <v>2029</v>
          </cell>
        </row>
        <row r="1202">
          <cell r="A1202">
            <v>2029</v>
          </cell>
        </row>
        <row r="1203">
          <cell r="A1203">
            <v>2029</v>
          </cell>
        </row>
        <row r="1204">
          <cell r="A1204">
            <v>2029</v>
          </cell>
        </row>
        <row r="1205">
          <cell r="A1205">
            <v>2029</v>
          </cell>
        </row>
        <row r="1206">
          <cell r="A1206">
            <v>2029</v>
          </cell>
        </row>
        <row r="1207">
          <cell r="A1207">
            <v>2029</v>
          </cell>
        </row>
        <row r="1208">
          <cell r="A1208">
            <v>2029</v>
          </cell>
        </row>
        <row r="1209">
          <cell r="A1209">
            <v>2029</v>
          </cell>
        </row>
        <row r="1210">
          <cell r="A1210">
            <v>2029</v>
          </cell>
        </row>
        <row r="1211">
          <cell r="A1211">
            <v>2029</v>
          </cell>
        </row>
        <row r="1212">
          <cell r="A1212">
            <v>2029</v>
          </cell>
        </row>
        <row r="1213">
          <cell r="A1213">
            <v>2029</v>
          </cell>
        </row>
        <row r="1214">
          <cell r="A1214">
            <v>2029</v>
          </cell>
        </row>
        <row r="1215">
          <cell r="A1215">
            <v>2029</v>
          </cell>
        </row>
        <row r="1216">
          <cell r="A1216">
            <v>2029</v>
          </cell>
        </row>
        <row r="1217">
          <cell r="A1217">
            <v>2029</v>
          </cell>
        </row>
        <row r="1218">
          <cell r="A1218">
            <v>2029</v>
          </cell>
        </row>
        <row r="1219">
          <cell r="A1219">
            <v>2029</v>
          </cell>
        </row>
        <row r="1220">
          <cell r="A1220">
            <v>2029</v>
          </cell>
        </row>
        <row r="1221">
          <cell r="A1221">
            <v>2029</v>
          </cell>
        </row>
        <row r="1222">
          <cell r="A1222">
            <v>2029</v>
          </cell>
        </row>
        <row r="1223">
          <cell r="A1223">
            <v>2029</v>
          </cell>
        </row>
        <row r="1224">
          <cell r="A1224">
            <v>2029</v>
          </cell>
        </row>
        <row r="1225">
          <cell r="A1225">
            <v>2029</v>
          </cell>
        </row>
        <row r="1226">
          <cell r="A1226">
            <v>2029</v>
          </cell>
        </row>
        <row r="1227">
          <cell r="A1227">
            <v>2029</v>
          </cell>
        </row>
        <row r="1228">
          <cell r="A1228">
            <v>2029</v>
          </cell>
        </row>
        <row r="1229">
          <cell r="A1229">
            <v>2029</v>
          </cell>
        </row>
        <row r="1230">
          <cell r="A1230">
            <v>2029</v>
          </cell>
        </row>
        <row r="1231">
          <cell r="A1231">
            <v>2029</v>
          </cell>
        </row>
        <row r="1232">
          <cell r="A1232">
            <v>2029</v>
          </cell>
        </row>
        <row r="1233">
          <cell r="A1233">
            <v>2029</v>
          </cell>
        </row>
        <row r="1234">
          <cell r="A1234">
            <v>2029</v>
          </cell>
        </row>
        <row r="1235">
          <cell r="A1235">
            <v>2029</v>
          </cell>
        </row>
        <row r="1236">
          <cell r="A1236">
            <v>2029</v>
          </cell>
        </row>
        <row r="1237">
          <cell r="A1237">
            <v>2029</v>
          </cell>
        </row>
        <row r="1238">
          <cell r="A1238">
            <v>2029</v>
          </cell>
        </row>
        <row r="1239">
          <cell r="A1239">
            <v>2029</v>
          </cell>
        </row>
        <row r="1240">
          <cell r="A1240">
            <v>2029</v>
          </cell>
        </row>
        <row r="1241">
          <cell r="A1241">
            <v>2029</v>
          </cell>
        </row>
        <row r="1242">
          <cell r="A1242">
            <v>2029</v>
          </cell>
        </row>
        <row r="1243">
          <cell r="A1243">
            <v>2029</v>
          </cell>
        </row>
        <row r="1244">
          <cell r="A1244">
            <v>2029</v>
          </cell>
        </row>
        <row r="1245">
          <cell r="A1245">
            <v>2029</v>
          </cell>
        </row>
        <row r="1246">
          <cell r="A1246">
            <v>2029</v>
          </cell>
        </row>
        <row r="1247">
          <cell r="A1247">
            <v>2029</v>
          </cell>
        </row>
        <row r="1248">
          <cell r="A1248">
            <v>2029</v>
          </cell>
        </row>
        <row r="1249">
          <cell r="A1249">
            <v>2029</v>
          </cell>
        </row>
        <row r="1250">
          <cell r="A1250">
            <v>2029</v>
          </cell>
        </row>
        <row r="1251">
          <cell r="A1251">
            <v>2029</v>
          </cell>
        </row>
        <row r="1252">
          <cell r="A1252">
            <v>2029</v>
          </cell>
        </row>
        <row r="1253">
          <cell r="A1253">
            <v>2029</v>
          </cell>
        </row>
        <row r="1254">
          <cell r="A1254">
            <v>2029</v>
          </cell>
        </row>
        <row r="1255">
          <cell r="A1255">
            <v>2029</v>
          </cell>
        </row>
        <row r="1256">
          <cell r="A1256">
            <v>2029</v>
          </cell>
        </row>
        <row r="1257">
          <cell r="A1257">
            <v>2030</v>
          </cell>
        </row>
        <row r="1258">
          <cell r="A1258">
            <v>2030</v>
          </cell>
        </row>
        <row r="1259">
          <cell r="A1259">
            <v>2030</v>
          </cell>
        </row>
        <row r="1260">
          <cell r="A1260">
            <v>2030</v>
          </cell>
        </row>
        <row r="1261">
          <cell r="A1261">
            <v>2030</v>
          </cell>
        </row>
        <row r="1262">
          <cell r="A1262">
            <v>2030</v>
          </cell>
        </row>
        <row r="1263">
          <cell r="A1263">
            <v>2030</v>
          </cell>
        </row>
        <row r="1264">
          <cell r="A1264">
            <v>2030</v>
          </cell>
        </row>
        <row r="1265">
          <cell r="A1265">
            <v>2030</v>
          </cell>
        </row>
        <row r="1266">
          <cell r="A1266">
            <v>2030</v>
          </cell>
        </row>
        <row r="1267">
          <cell r="A1267">
            <v>2030</v>
          </cell>
        </row>
        <row r="1268">
          <cell r="A1268">
            <v>2030</v>
          </cell>
        </row>
        <row r="1269">
          <cell r="A1269">
            <v>2030</v>
          </cell>
        </row>
        <row r="1270">
          <cell r="A1270">
            <v>2030</v>
          </cell>
        </row>
        <row r="1271">
          <cell r="A1271">
            <v>2030</v>
          </cell>
        </row>
        <row r="1272">
          <cell r="A1272">
            <v>2030</v>
          </cell>
        </row>
        <row r="1273">
          <cell r="A1273">
            <v>2030</v>
          </cell>
        </row>
        <row r="1274">
          <cell r="A1274">
            <v>2030</v>
          </cell>
        </row>
        <row r="1275">
          <cell r="A1275">
            <v>2030</v>
          </cell>
        </row>
        <row r="1276">
          <cell r="A1276">
            <v>2030</v>
          </cell>
        </row>
        <row r="1277">
          <cell r="A1277">
            <v>2030</v>
          </cell>
        </row>
        <row r="1278">
          <cell r="A1278">
            <v>2030</v>
          </cell>
        </row>
        <row r="1279">
          <cell r="A1279">
            <v>2030</v>
          </cell>
        </row>
        <row r="1280">
          <cell r="A1280">
            <v>2030</v>
          </cell>
        </row>
        <row r="1281">
          <cell r="A1281">
            <v>2030</v>
          </cell>
        </row>
        <row r="1282">
          <cell r="A1282">
            <v>2030</v>
          </cell>
        </row>
        <row r="1283">
          <cell r="A1283">
            <v>2030</v>
          </cell>
        </row>
        <row r="1284">
          <cell r="A1284">
            <v>2030</v>
          </cell>
        </row>
        <row r="1285">
          <cell r="A1285">
            <v>2030</v>
          </cell>
        </row>
        <row r="1286">
          <cell r="A1286">
            <v>2030</v>
          </cell>
        </row>
        <row r="1287">
          <cell r="A1287">
            <v>2030</v>
          </cell>
        </row>
        <row r="1288">
          <cell r="A1288">
            <v>2030</v>
          </cell>
        </row>
        <row r="1289">
          <cell r="A1289">
            <v>2030</v>
          </cell>
        </row>
        <row r="1290">
          <cell r="A1290">
            <v>2030</v>
          </cell>
        </row>
        <row r="1291">
          <cell r="A1291">
            <v>2030</v>
          </cell>
        </row>
        <row r="1292">
          <cell r="A1292">
            <v>2030</v>
          </cell>
        </row>
        <row r="1293">
          <cell r="A1293">
            <v>2030</v>
          </cell>
        </row>
        <row r="1294">
          <cell r="A1294">
            <v>2030</v>
          </cell>
        </row>
        <row r="1295">
          <cell r="A1295">
            <v>2030</v>
          </cell>
        </row>
        <row r="1296">
          <cell r="A1296">
            <v>2030</v>
          </cell>
        </row>
        <row r="1297">
          <cell r="A1297">
            <v>2030</v>
          </cell>
        </row>
        <row r="1298">
          <cell r="A1298">
            <v>2030</v>
          </cell>
        </row>
        <row r="1299">
          <cell r="A1299">
            <v>2030</v>
          </cell>
        </row>
        <row r="1300">
          <cell r="A1300">
            <v>2030</v>
          </cell>
        </row>
        <row r="1301">
          <cell r="A1301">
            <v>2030</v>
          </cell>
        </row>
        <row r="1302">
          <cell r="A1302">
            <v>2030</v>
          </cell>
        </row>
        <row r="1303">
          <cell r="A1303">
            <v>2030</v>
          </cell>
        </row>
        <row r="1304">
          <cell r="A1304">
            <v>2030</v>
          </cell>
        </row>
        <row r="1305">
          <cell r="A1305">
            <v>2030</v>
          </cell>
        </row>
        <row r="1306">
          <cell r="A1306">
            <v>2030</v>
          </cell>
        </row>
        <row r="1307">
          <cell r="A1307">
            <v>2030</v>
          </cell>
        </row>
        <row r="1308">
          <cell r="A1308">
            <v>2030</v>
          </cell>
        </row>
        <row r="1309">
          <cell r="A1309">
            <v>2030</v>
          </cell>
        </row>
        <row r="1310">
          <cell r="A1310">
            <v>2030</v>
          </cell>
        </row>
        <row r="1311">
          <cell r="A1311">
            <v>2030</v>
          </cell>
        </row>
        <row r="1312">
          <cell r="A1312">
            <v>2030</v>
          </cell>
        </row>
        <row r="1313">
          <cell r="A1313">
            <v>2030</v>
          </cell>
        </row>
        <row r="1314">
          <cell r="A1314">
            <v>2030</v>
          </cell>
        </row>
        <row r="1315">
          <cell r="A1315">
            <v>2030</v>
          </cell>
        </row>
        <row r="1316">
          <cell r="A1316">
            <v>2030</v>
          </cell>
        </row>
        <row r="1317">
          <cell r="A1317">
            <v>2030</v>
          </cell>
        </row>
        <row r="1318">
          <cell r="A1318">
            <v>2030</v>
          </cell>
        </row>
        <row r="1319">
          <cell r="A1319">
            <v>2030</v>
          </cell>
        </row>
        <row r="1320">
          <cell r="A1320">
            <v>2030</v>
          </cell>
        </row>
        <row r="1321">
          <cell r="A1321">
            <v>2030</v>
          </cell>
        </row>
        <row r="1322">
          <cell r="A1322">
            <v>2030</v>
          </cell>
        </row>
        <row r="1323">
          <cell r="A1323">
            <v>2030</v>
          </cell>
        </row>
        <row r="1324">
          <cell r="A1324">
            <v>2030</v>
          </cell>
        </row>
        <row r="1325">
          <cell r="A1325">
            <v>2030</v>
          </cell>
        </row>
        <row r="1326">
          <cell r="A1326">
            <v>2030</v>
          </cell>
        </row>
        <row r="1327">
          <cell r="A1327">
            <v>2030</v>
          </cell>
        </row>
        <row r="1328">
          <cell r="A1328">
            <v>2030</v>
          </cell>
        </row>
        <row r="1329">
          <cell r="A1329">
            <v>2030</v>
          </cell>
        </row>
        <row r="1330">
          <cell r="A1330">
            <v>2030</v>
          </cell>
        </row>
        <row r="1331">
          <cell r="A1331">
            <v>2030</v>
          </cell>
        </row>
        <row r="1332">
          <cell r="A1332">
            <v>2030</v>
          </cell>
        </row>
        <row r="1333">
          <cell r="A1333">
            <v>2030</v>
          </cell>
        </row>
        <row r="1334">
          <cell r="A1334">
            <v>2030</v>
          </cell>
        </row>
        <row r="1335">
          <cell r="A1335">
            <v>2030</v>
          </cell>
        </row>
        <row r="1336">
          <cell r="A1336">
            <v>2030</v>
          </cell>
        </row>
        <row r="1337">
          <cell r="A1337">
            <v>2030</v>
          </cell>
        </row>
        <row r="1338">
          <cell r="A1338">
            <v>2030</v>
          </cell>
        </row>
        <row r="1339">
          <cell r="A1339">
            <v>2030</v>
          </cell>
        </row>
        <row r="1340">
          <cell r="A1340">
            <v>2030</v>
          </cell>
        </row>
        <row r="1341">
          <cell r="A1341">
            <v>2030</v>
          </cell>
        </row>
        <row r="1342">
          <cell r="A1342">
            <v>2030</v>
          </cell>
        </row>
        <row r="1343">
          <cell r="A1343">
            <v>2030</v>
          </cell>
        </row>
        <row r="1344">
          <cell r="A1344">
            <v>2030</v>
          </cell>
        </row>
        <row r="1345">
          <cell r="A1345">
            <v>2030</v>
          </cell>
        </row>
        <row r="1346">
          <cell r="A1346">
            <v>2030</v>
          </cell>
        </row>
        <row r="1347">
          <cell r="A1347">
            <v>2030</v>
          </cell>
        </row>
        <row r="1348">
          <cell r="A1348">
            <v>2030</v>
          </cell>
        </row>
        <row r="1349">
          <cell r="A1349">
            <v>2030</v>
          </cell>
        </row>
        <row r="1350">
          <cell r="A1350">
            <v>2030</v>
          </cell>
        </row>
        <row r="1351">
          <cell r="A1351">
            <v>2030</v>
          </cell>
        </row>
        <row r="1352">
          <cell r="A1352">
            <v>2030</v>
          </cell>
        </row>
        <row r="1353">
          <cell r="A1353">
            <v>2030</v>
          </cell>
        </row>
        <row r="1354">
          <cell r="A1354">
            <v>2030</v>
          </cell>
        </row>
        <row r="1355">
          <cell r="A1355">
            <v>2030</v>
          </cell>
        </row>
        <row r="1356">
          <cell r="A1356">
            <v>2030</v>
          </cell>
        </row>
        <row r="1357">
          <cell r="A1357">
            <v>2030</v>
          </cell>
        </row>
        <row r="1358">
          <cell r="A1358">
            <v>2030</v>
          </cell>
        </row>
        <row r="1359">
          <cell r="A1359">
            <v>2030</v>
          </cell>
        </row>
        <row r="1360">
          <cell r="A1360">
            <v>2030</v>
          </cell>
        </row>
        <row r="1361">
          <cell r="A1361">
            <v>2030</v>
          </cell>
        </row>
        <row r="1362">
          <cell r="A1362">
            <v>2030</v>
          </cell>
        </row>
        <row r="1363">
          <cell r="A1363">
            <v>2030</v>
          </cell>
        </row>
        <row r="1364">
          <cell r="A1364">
            <v>2030</v>
          </cell>
        </row>
        <row r="1365">
          <cell r="A1365">
            <v>2030</v>
          </cell>
        </row>
        <row r="1366">
          <cell r="A1366">
            <v>2030</v>
          </cell>
        </row>
        <row r="1367">
          <cell r="A1367">
            <v>2030</v>
          </cell>
        </row>
        <row r="1368">
          <cell r="A1368">
            <v>2030</v>
          </cell>
        </row>
        <row r="1369">
          <cell r="A1369">
            <v>2030</v>
          </cell>
        </row>
        <row r="1370">
          <cell r="A1370">
            <v>2030</v>
          </cell>
        </row>
        <row r="1371">
          <cell r="A1371">
            <v>2031</v>
          </cell>
        </row>
        <row r="1372">
          <cell r="A1372">
            <v>2031</v>
          </cell>
        </row>
        <row r="1373">
          <cell r="A1373">
            <v>2031</v>
          </cell>
        </row>
        <row r="1374">
          <cell r="A1374">
            <v>2031</v>
          </cell>
        </row>
        <row r="1375">
          <cell r="A1375">
            <v>2031</v>
          </cell>
        </row>
        <row r="1376">
          <cell r="A1376">
            <v>2031</v>
          </cell>
        </row>
        <row r="1377">
          <cell r="A1377">
            <v>2031</v>
          </cell>
        </row>
        <row r="1378">
          <cell r="A1378">
            <v>2031</v>
          </cell>
        </row>
        <row r="1379">
          <cell r="A1379">
            <v>2031</v>
          </cell>
        </row>
        <row r="1380">
          <cell r="A1380">
            <v>2031</v>
          </cell>
        </row>
        <row r="1381">
          <cell r="A1381">
            <v>2031</v>
          </cell>
        </row>
        <row r="1382">
          <cell r="A1382">
            <v>2031</v>
          </cell>
        </row>
        <row r="1383">
          <cell r="A1383">
            <v>2031</v>
          </cell>
        </row>
        <row r="1384">
          <cell r="A1384">
            <v>2031</v>
          </cell>
        </row>
        <row r="1385">
          <cell r="A1385">
            <v>2031</v>
          </cell>
        </row>
        <row r="1386">
          <cell r="A1386">
            <v>2031</v>
          </cell>
        </row>
        <row r="1387">
          <cell r="A1387">
            <v>2031</v>
          </cell>
        </row>
        <row r="1388">
          <cell r="A1388">
            <v>2031</v>
          </cell>
        </row>
        <row r="1389">
          <cell r="A1389">
            <v>2031</v>
          </cell>
        </row>
        <row r="1390">
          <cell r="A1390">
            <v>2031</v>
          </cell>
        </row>
        <row r="1391">
          <cell r="A1391">
            <v>2031</v>
          </cell>
        </row>
        <row r="1392">
          <cell r="A1392">
            <v>2031</v>
          </cell>
        </row>
        <row r="1393">
          <cell r="A1393">
            <v>2031</v>
          </cell>
        </row>
        <row r="1394">
          <cell r="A1394">
            <v>2031</v>
          </cell>
        </row>
        <row r="1395">
          <cell r="A1395">
            <v>2031</v>
          </cell>
        </row>
        <row r="1396">
          <cell r="A1396">
            <v>2031</v>
          </cell>
        </row>
        <row r="1397">
          <cell r="A1397">
            <v>2031</v>
          </cell>
        </row>
        <row r="1398">
          <cell r="A1398">
            <v>2031</v>
          </cell>
        </row>
        <row r="1399">
          <cell r="A1399">
            <v>2031</v>
          </cell>
        </row>
        <row r="1400">
          <cell r="A1400">
            <v>2031</v>
          </cell>
        </row>
        <row r="1401">
          <cell r="A1401">
            <v>2031</v>
          </cell>
        </row>
        <row r="1402">
          <cell r="A1402">
            <v>2031</v>
          </cell>
        </row>
        <row r="1403">
          <cell r="A1403">
            <v>2031</v>
          </cell>
        </row>
        <row r="1404">
          <cell r="A1404">
            <v>2031</v>
          </cell>
        </row>
        <row r="1405">
          <cell r="A1405">
            <v>2031</v>
          </cell>
        </row>
        <row r="1406">
          <cell r="A1406">
            <v>2031</v>
          </cell>
        </row>
        <row r="1407">
          <cell r="A1407">
            <v>2031</v>
          </cell>
        </row>
        <row r="1408">
          <cell r="A1408">
            <v>2031</v>
          </cell>
        </row>
        <row r="1409">
          <cell r="A1409">
            <v>2031</v>
          </cell>
        </row>
        <row r="1410">
          <cell r="A1410">
            <v>2031</v>
          </cell>
        </row>
        <row r="1411">
          <cell r="A1411">
            <v>2031</v>
          </cell>
        </row>
        <row r="1412">
          <cell r="A1412">
            <v>2031</v>
          </cell>
        </row>
        <row r="1413">
          <cell r="A1413">
            <v>2031</v>
          </cell>
        </row>
        <row r="1414">
          <cell r="A1414">
            <v>2031</v>
          </cell>
        </row>
        <row r="1415">
          <cell r="A1415">
            <v>2031</v>
          </cell>
        </row>
        <row r="1416">
          <cell r="A1416">
            <v>2031</v>
          </cell>
        </row>
        <row r="1417">
          <cell r="A1417">
            <v>2031</v>
          </cell>
        </row>
        <row r="1418">
          <cell r="A1418">
            <v>2031</v>
          </cell>
        </row>
        <row r="1419">
          <cell r="A1419">
            <v>2031</v>
          </cell>
        </row>
        <row r="1420">
          <cell r="A1420">
            <v>2031</v>
          </cell>
        </row>
        <row r="1421">
          <cell r="A1421">
            <v>2031</v>
          </cell>
        </row>
        <row r="1422">
          <cell r="A1422">
            <v>2031</v>
          </cell>
        </row>
        <row r="1423">
          <cell r="A1423">
            <v>2031</v>
          </cell>
        </row>
        <row r="1424">
          <cell r="A1424">
            <v>2031</v>
          </cell>
        </row>
        <row r="1425">
          <cell r="A1425">
            <v>2031</v>
          </cell>
        </row>
        <row r="1426">
          <cell r="A1426">
            <v>2031</v>
          </cell>
        </row>
        <row r="1427">
          <cell r="A1427">
            <v>2031</v>
          </cell>
        </row>
        <row r="1428">
          <cell r="A1428">
            <v>2031</v>
          </cell>
        </row>
        <row r="1429">
          <cell r="A1429">
            <v>2031</v>
          </cell>
        </row>
        <row r="1430">
          <cell r="A1430">
            <v>2031</v>
          </cell>
        </row>
        <row r="1431">
          <cell r="A1431">
            <v>2031</v>
          </cell>
        </row>
        <row r="1432">
          <cell r="A1432">
            <v>2031</v>
          </cell>
        </row>
        <row r="1433">
          <cell r="A1433">
            <v>2031</v>
          </cell>
        </row>
        <row r="1434">
          <cell r="A1434">
            <v>2031</v>
          </cell>
        </row>
        <row r="1435">
          <cell r="A1435">
            <v>2031</v>
          </cell>
        </row>
        <row r="1436">
          <cell r="A1436">
            <v>2031</v>
          </cell>
        </row>
        <row r="1437">
          <cell r="A1437">
            <v>2031</v>
          </cell>
        </row>
        <row r="1438">
          <cell r="A1438">
            <v>2031</v>
          </cell>
        </row>
        <row r="1439">
          <cell r="A1439">
            <v>2031</v>
          </cell>
        </row>
        <row r="1440">
          <cell r="A1440">
            <v>2031</v>
          </cell>
        </row>
        <row r="1441">
          <cell r="A1441">
            <v>2031</v>
          </cell>
        </row>
        <row r="1442">
          <cell r="A1442">
            <v>2031</v>
          </cell>
        </row>
        <row r="1443">
          <cell r="A1443">
            <v>2031</v>
          </cell>
        </row>
        <row r="1444">
          <cell r="A1444">
            <v>2031</v>
          </cell>
        </row>
        <row r="1445">
          <cell r="A1445">
            <v>2031</v>
          </cell>
        </row>
        <row r="1446">
          <cell r="A1446">
            <v>2031</v>
          </cell>
        </row>
        <row r="1447">
          <cell r="A1447">
            <v>2031</v>
          </cell>
        </row>
        <row r="1448">
          <cell r="A1448">
            <v>2031</v>
          </cell>
        </row>
        <row r="1449">
          <cell r="A1449">
            <v>2031</v>
          </cell>
        </row>
        <row r="1450">
          <cell r="A1450">
            <v>2031</v>
          </cell>
        </row>
        <row r="1451">
          <cell r="A1451">
            <v>2031</v>
          </cell>
        </row>
        <row r="1452">
          <cell r="A1452">
            <v>2031</v>
          </cell>
        </row>
        <row r="1453">
          <cell r="A1453">
            <v>2031</v>
          </cell>
        </row>
        <row r="1454">
          <cell r="A1454">
            <v>2031</v>
          </cell>
        </row>
        <row r="1455">
          <cell r="A1455">
            <v>2031</v>
          </cell>
        </row>
        <row r="1456">
          <cell r="A1456">
            <v>2031</v>
          </cell>
        </row>
        <row r="1457">
          <cell r="A1457">
            <v>2031</v>
          </cell>
        </row>
        <row r="1458">
          <cell r="A1458">
            <v>2031</v>
          </cell>
        </row>
        <row r="1459">
          <cell r="A1459">
            <v>2031</v>
          </cell>
        </row>
        <row r="1460">
          <cell r="A1460">
            <v>2031</v>
          </cell>
        </row>
        <row r="1461">
          <cell r="A1461">
            <v>2031</v>
          </cell>
        </row>
        <row r="1462">
          <cell r="A1462">
            <v>2031</v>
          </cell>
        </row>
        <row r="1463">
          <cell r="A1463">
            <v>2031</v>
          </cell>
        </row>
        <row r="1464">
          <cell r="A1464">
            <v>2031</v>
          </cell>
        </row>
        <row r="1465">
          <cell r="A1465">
            <v>2031</v>
          </cell>
        </row>
        <row r="1466">
          <cell r="A1466">
            <v>2031</v>
          </cell>
        </row>
        <row r="1467">
          <cell r="A1467">
            <v>2031</v>
          </cell>
        </row>
        <row r="1468">
          <cell r="A1468">
            <v>2031</v>
          </cell>
        </row>
        <row r="1469">
          <cell r="A1469">
            <v>2031</v>
          </cell>
        </row>
        <row r="1470">
          <cell r="A1470">
            <v>2031</v>
          </cell>
        </row>
        <row r="1471">
          <cell r="A1471">
            <v>2031</v>
          </cell>
        </row>
        <row r="1472">
          <cell r="A1472">
            <v>2031</v>
          </cell>
        </row>
        <row r="1473">
          <cell r="A1473">
            <v>2031</v>
          </cell>
        </row>
        <row r="1474">
          <cell r="A1474">
            <v>2031</v>
          </cell>
        </row>
        <row r="1475">
          <cell r="A1475">
            <v>2031</v>
          </cell>
        </row>
        <row r="1476">
          <cell r="A1476">
            <v>2031</v>
          </cell>
        </row>
        <row r="1477">
          <cell r="A1477">
            <v>2031</v>
          </cell>
        </row>
        <row r="1478">
          <cell r="A1478">
            <v>2031</v>
          </cell>
        </row>
        <row r="1479">
          <cell r="A1479">
            <v>2031</v>
          </cell>
        </row>
        <row r="1480">
          <cell r="A1480">
            <v>2031</v>
          </cell>
        </row>
        <row r="1481">
          <cell r="A1481">
            <v>2031</v>
          </cell>
        </row>
        <row r="1482">
          <cell r="A1482">
            <v>2031</v>
          </cell>
        </row>
        <row r="1483">
          <cell r="A1483">
            <v>2031</v>
          </cell>
        </row>
        <row r="1484">
          <cell r="A1484">
            <v>2031</v>
          </cell>
        </row>
        <row r="1485">
          <cell r="A1485">
            <v>2032</v>
          </cell>
        </row>
        <row r="1486">
          <cell r="A1486">
            <v>2032</v>
          </cell>
        </row>
        <row r="1487">
          <cell r="A1487">
            <v>2032</v>
          </cell>
        </row>
        <row r="1488">
          <cell r="A1488">
            <v>2032</v>
          </cell>
        </row>
        <row r="1489">
          <cell r="A1489">
            <v>2032</v>
          </cell>
        </row>
        <row r="1490">
          <cell r="A1490">
            <v>2032</v>
          </cell>
        </row>
        <row r="1491">
          <cell r="A1491">
            <v>2032</v>
          </cell>
        </row>
        <row r="1492">
          <cell r="A1492">
            <v>2032</v>
          </cell>
        </row>
        <row r="1493">
          <cell r="A1493">
            <v>2032</v>
          </cell>
        </row>
        <row r="1494">
          <cell r="A1494">
            <v>2032</v>
          </cell>
        </row>
        <row r="1495">
          <cell r="A1495">
            <v>2032</v>
          </cell>
        </row>
        <row r="1496">
          <cell r="A1496">
            <v>2032</v>
          </cell>
        </row>
        <row r="1497">
          <cell r="A1497">
            <v>2032</v>
          </cell>
        </row>
        <row r="1498">
          <cell r="A1498">
            <v>2032</v>
          </cell>
        </row>
        <row r="1499">
          <cell r="A1499">
            <v>2032</v>
          </cell>
        </row>
        <row r="1500">
          <cell r="A1500">
            <v>2032</v>
          </cell>
        </row>
        <row r="1501">
          <cell r="A1501">
            <v>2032</v>
          </cell>
        </row>
        <row r="1502">
          <cell r="A1502">
            <v>2032</v>
          </cell>
        </row>
        <row r="1503">
          <cell r="A1503">
            <v>2032</v>
          </cell>
        </row>
        <row r="1504">
          <cell r="A1504">
            <v>2032</v>
          </cell>
        </row>
        <row r="1505">
          <cell r="A1505">
            <v>2032</v>
          </cell>
        </row>
        <row r="1506">
          <cell r="A1506">
            <v>2032</v>
          </cell>
        </row>
        <row r="1507">
          <cell r="A1507">
            <v>2032</v>
          </cell>
        </row>
        <row r="1508">
          <cell r="A1508">
            <v>2032</v>
          </cell>
        </row>
        <row r="1509">
          <cell r="A1509">
            <v>2032</v>
          </cell>
        </row>
        <row r="1510">
          <cell r="A1510">
            <v>2032</v>
          </cell>
        </row>
        <row r="1511">
          <cell r="A1511">
            <v>2032</v>
          </cell>
        </row>
        <row r="1512">
          <cell r="A1512">
            <v>2032</v>
          </cell>
        </row>
        <row r="1513">
          <cell r="A1513">
            <v>2032</v>
          </cell>
        </row>
        <row r="1514">
          <cell r="A1514">
            <v>2032</v>
          </cell>
        </row>
        <row r="1515">
          <cell r="A1515">
            <v>2032</v>
          </cell>
        </row>
        <row r="1516">
          <cell r="A1516">
            <v>2032</v>
          </cell>
        </row>
        <row r="1517">
          <cell r="A1517">
            <v>2032</v>
          </cell>
        </row>
        <row r="1518">
          <cell r="A1518">
            <v>2032</v>
          </cell>
        </row>
        <row r="1519">
          <cell r="A1519">
            <v>2032</v>
          </cell>
        </row>
        <row r="1520">
          <cell r="A1520">
            <v>2032</v>
          </cell>
        </row>
        <row r="1521">
          <cell r="A1521">
            <v>2032</v>
          </cell>
        </row>
        <row r="1522">
          <cell r="A1522">
            <v>2032</v>
          </cell>
        </row>
        <row r="1523">
          <cell r="A1523">
            <v>2032</v>
          </cell>
        </row>
        <row r="1524">
          <cell r="A1524">
            <v>2032</v>
          </cell>
        </row>
        <row r="1525">
          <cell r="A1525">
            <v>2032</v>
          </cell>
        </row>
        <row r="1526">
          <cell r="A1526">
            <v>2032</v>
          </cell>
        </row>
        <row r="1527">
          <cell r="A1527">
            <v>2032</v>
          </cell>
        </row>
        <row r="1528">
          <cell r="A1528">
            <v>2032</v>
          </cell>
        </row>
        <row r="1529">
          <cell r="A1529">
            <v>2032</v>
          </cell>
        </row>
        <row r="1530">
          <cell r="A1530">
            <v>2032</v>
          </cell>
        </row>
        <row r="1531">
          <cell r="A1531">
            <v>2032</v>
          </cell>
        </row>
        <row r="1532">
          <cell r="A1532">
            <v>2032</v>
          </cell>
        </row>
        <row r="1533">
          <cell r="A1533">
            <v>2032</v>
          </cell>
        </row>
        <row r="1534">
          <cell r="A1534">
            <v>2032</v>
          </cell>
        </row>
        <row r="1535">
          <cell r="A1535">
            <v>2032</v>
          </cell>
        </row>
        <row r="1536">
          <cell r="A1536">
            <v>2032</v>
          </cell>
        </row>
        <row r="1537">
          <cell r="A1537">
            <v>2032</v>
          </cell>
        </row>
        <row r="1538">
          <cell r="A1538">
            <v>2032</v>
          </cell>
        </row>
        <row r="1539">
          <cell r="A1539">
            <v>2032</v>
          </cell>
        </row>
        <row r="1540">
          <cell r="A1540">
            <v>2032</v>
          </cell>
        </row>
        <row r="1541">
          <cell r="A1541">
            <v>2032</v>
          </cell>
        </row>
        <row r="1542">
          <cell r="A1542">
            <v>2032</v>
          </cell>
        </row>
        <row r="1543">
          <cell r="A1543">
            <v>2032</v>
          </cell>
        </row>
        <row r="1544">
          <cell r="A1544">
            <v>2032</v>
          </cell>
        </row>
        <row r="1545">
          <cell r="A1545">
            <v>2032</v>
          </cell>
        </row>
        <row r="1546">
          <cell r="A1546">
            <v>2032</v>
          </cell>
        </row>
        <row r="1547">
          <cell r="A1547">
            <v>2032</v>
          </cell>
        </row>
        <row r="1548">
          <cell r="A1548">
            <v>2032</v>
          </cell>
        </row>
        <row r="1549">
          <cell r="A1549">
            <v>2032</v>
          </cell>
        </row>
        <row r="1550">
          <cell r="A1550">
            <v>2032</v>
          </cell>
        </row>
        <row r="1551">
          <cell r="A1551">
            <v>2032</v>
          </cell>
        </row>
        <row r="1552">
          <cell r="A1552">
            <v>2032</v>
          </cell>
        </row>
        <row r="1553">
          <cell r="A1553">
            <v>2032</v>
          </cell>
        </row>
        <row r="1554">
          <cell r="A1554">
            <v>2032</v>
          </cell>
        </row>
        <row r="1555">
          <cell r="A1555">
            <v>2032</v>
          </cell>
        </row>
        <row r="1556">
          <cell r="A1556">
            <v>2032</v>
          </cell>
        </row>
        <row r="1557">
          <cell r="A1557">
            <v>2032</v>
          </cell>
        </row>
        <row r="1558">
          <cell r="A1558">
            <v>2032</v>
          </cell>
        </row>
        <row r="1559">
          <cell r="A1559">
            <v>2032</v>
          </cell>
        </row>
        <row r="1560">
          <cell r="A1560">
            <v>2032</v>
          </cell>
        </row>
        <row r="1561">
          <cell r="A1561">
            <v>2032</v>
          </cell>
        </row>
        <row r="1562">
          <cell r="A1562">
            <v>2032</v>
          </cell>
        </row>
        <row r="1563">
          <cell r="A1563">
            <v>2032</v>
          </cell>
        </row>
        <row r="1564">
          <cell r="A1564">
            <v>2032</v>
          </cell>
        </row>
        <row r="1565">
          <cell r="A1565">
            <v>2032</v>
          </cell>
        </row>
        <row r="1566">
          <cell r="A1566">
            <v>2032</v>
          </cell>
        </row>
        <row r="1567">
          <cell r="A1567">
            <v>2032</v>
          </cell>
        </row>
        <row r="1568">
          <cell r="A1568">
            <v>2032</v>
          </cell>
        </row>
        <row r="1569">
          <cell r="A1569">
            <v>2032</v>
          </cell>
        </row>
        <row r="1570">
          <cell r="A1570">
            <v>2032</v>
          </cell>
        </row>
        <row r="1571">
          <cell r="A1571">
            <v>2032</v>
          </cell>
        </row>
        <row r="1572">
          <cell r="A1572">
            <v>2032</v>
          </cell>
        </row>
        <row r="1573">
          <cell r="A1573">
            <v>2032</v>
          </cell>
        </row>
        <row r="1574">
          <cell r="A1574">
            <v>2032</v>
          </cell>
        </row>
        <row r="1575">
          <cell r="A1575">
            <v>2032</v>
          </cell>
        </row>
        <row r="1576">
          <cell r="A1576">
            <v>2032</v>
          </cell>
        </row>
        <row r="1577">
          <cell r="A1577">
            <v>2032</v>
          </cell>
        </row>
        <row r="1578">
          <cell r="A1578">
            <v>2032</v>
          </cell>
        </row>
        <row r="1579">
          <cell r="A1579">
            <v>2032</v>
          </cell>
        </row>
        <row r="1580">
          <cell r="A1580">
            <v>2032</v>
          </cell>
        </row>
        <row r="1581">
          <cell r="A1581">
            <v>2032</v>
          </cell>
        </row>
        <row r="1582">
          <cell r="A1582">
            <v>2032</v>
          </cell>
        </row>
        <row r="1583">
          <cell r="A1583">
            <v>2032</v>
          </cell>
        </row>
        <row r="1584">
          <cell r="A1584">
            <v>2032</v>
          </cell>
        </row>
        <row r="1585">
          <cell r="A1585">
            <v>2032</v>
          </cell>
        </row>
        <row r="1586">
          <cell r="A1586">
            <v>2032</v>
          </cell>
        </row>
        <row r="1587">
          <cell r="A1587">
            <v>2032</v>
          </cell>
        </row>
        <row r="1588">
          <cell r="A1588">
            <v>2032</v>
          </cell>
        </row>
        <row r="1589">
          <cell r="A1589">
            <v>2032</v>
          </cell>
        </row>
        <row r="1590">
          <cell r="A1590">
            <v>2032</v>
          </cell>
        </row>
        <row r="1591">
          <cell r="A1591">
            <v>2032</v>
          </cell>
        </row>
        <row r="1592">
          <cell r="A1592">
            <v>2032</v>
          </cell>
        </row>
        <row r="1593">
          <cell r="A1593">
            <v>2032</v>
          </cell>
        </row>
        <row r="1594">
          <cell r="A1594">
            <v>2032</v>
          </cell>
        </row>
        <row r="1595">
          <cell r="A1595">
            <v>2032</v>
          </cell>
        </row>
        <row r="1596">
          <cell r="A1596">
            <v>2032</v>
          </cell>
        </row>
        <row r="1597">
          <cell r="A1597">
            <v>2032</v>
          </cell>
        </row>
        <row r="1598">
          <cell r="A1598">
            <v>2032</v>
          </cell>
        </row>
        <row r="1599">
          <cell r="A1599">
            <v>2033</v>
          </cell>
        </row>
        <row r="1600">
          <cell r="A1600">
            <v>2033</v>
          </cell>
        </row>
        <row r="1601">
          <cell r="A1601">
            <v>2033</v>
          </cell>
        </row>
        <row r="1602">
          <cell r="A1602">
            <v>2033</v>
          </cell>
        </row>
        <row r="1603">
          <cell r="A1603">
            <v>2033</v>
          </cell>
        </row>
        <row r="1604">
          <cell r="A1604">
            <v>2033</v>
          </cell>
        </row>
        <row r="1605">
          <cell r="A1605">
            <v>2033</v>
          </cell>
        </row>
        <row r="1606">
          <cell r="A1606">
            <v>2033</v>
          </cell>
        </row>
        <row r="1607">
          <cell r="A1607">
            <v>2033</v>
          </cell>
        </row>
        <row r="1608">
          <cell r="A1608">
            <v>2033</v>
          </cell>
        </row>
        <row r="1609">
          <cell r="A1609">
            <v>2033</v>
          </cell>
        </row>
        <row r="1610">
          <cell r="A1610">
            <v>2033</v>
          </cell>
        </row>
        <row r="1611">
          <cell r="A1611">
            <v>2033</v>
          </cell>
        </row>
        <row r="1612">
          <cell r="A1612">
            <v>2033</v>
          </cell>
        </row>
        <row r="1613">
          <cell r="A1613">
            <v>2033</v>
          </cell>
        </row>
        <row r="1614">
          <cell r="A1614">
            <v>2033</v>
          </cell>
        </row>
        <row r="1615">
          <cell r="A1615">
            <v>2033</v>
          </cell>
        </row>
        <row r="1616">
          <cell r="A1616">
            <v>2033</v>
          </cell>
        </row>
        <row r="1617">
          <cell r="A1617">
            <v>2033</v>
          </cell>
        </row>
        <row r="1618">
          <cell r="A1618">
            <v>2033</v>
          </cell>
        </row>
        <row r="1619">
          <cell r="A1619">
            <v>2033</v>
          </cell>
        </row>
        <row r="1620">
          <cell r="A1620">
            <v>2033</v>
          </cell>
        </row>
        <row r="1621">
          <cell r="A1621">
            <v>2033</v>
          </cell>
        </row>
        <row r="1622">
          <cell r="A1622">
            <v>2033</v>
          </cell>
        </row>
        <row r="1623">
          <cell r="A1623">
            <v>2033</v>
          </cell>
        </row>
        <row r="1624">
          <cell r="A1624">
            <v>2033</v>
          </cell>
        </row>
        <row r="1625">
          <cell r="A1625">
            <v>2033</v>
          </cell>
        </row>
        <row r="1626">
          <cell r="A1626">
            <v>2033</v>
          </cell>
        </row>
        <row r="1627">
          <cell r="A1627">
            <v>2033</v>
          </cell>
        </row>
        <row r="1628">
          <cell r="A1628">
            <v>2033</v>
          </cell>
        </row>
        <row r="1629">
          <cell r="A1629">
            <v>2033</v>
          </cell>
        </row>
        <row r="1630">
          <cell r="A1630">
            <v>2033</v>
          </cell>
        </row>
        <row r="1631">
          <cell r="A1631">
            <v>2033</v>
          </cell>
        </row>
        <row r="1632">
          <cell r="A1632">
            <v>2033</v>
          </cell>
        </row>
        <row r="1633">
          <cell r="A1633">
            <v>2033</v>
          </cell>
        </row>
        <row r="1634">
          <cell r="A1634">
            <v>2033</v>
          </cell>
        </row>
        <row r="1635">
          <cell r="A1635">
            <v>2033</v>
          </cell>
        </row>
        <row r="1636">
          <cell r="A1636">
            <v>2033</v>
          </cell>
        </row>
        <row r="1637">
          <cell r="A1637">
            <v>2033</v>
          </cell>
        </row>
        <row r="1638">
          <cell r="A1638">
            <v>2033</v>
          </cell>
        </row>
        <row r="1639">
          <cell r="A1639">
            <v>2033</v>
          </cell>
        </row>
        <row r="1640">
          <cell r="A1640">
            <v>2033</v>
          </cell>
        </row>
        <row r="1641">
          <cell r="A1641">
            <v>2033</v>
          </cell>
        </row>
        <row r="1642">
          <cell r="A1642">
            <v>2033</v>
          </cell>
        </row>
        <row r="1643">
          <cell r="A1643">
            <v>2033</v>
          </cell>
        </row>
        <row r="1644">
          <cell r="A1644">
            <v>2033</v>
          </cell>
        </row>
        <row r="1645">
          <cell r="A1645">
            <v>2033</v>
          </cell>
        </row>
        <row r="1646">
          <cell r="A1646">
            <v>2033</v>
          </cell>
        </row>
        <row r="1647">
          <cell r="A1647">
            <v>2033</v>
          </cell>
        </row>
        <row r="1648">
          <cell r="A1648">
            <v>2033</v>
          </cell>
        </row>
        <row r="1649">
          <cell r="A1649">
            <v>2033</v>
          </cell>
        </row>
        <row r="1650">
          <cell r="A1650">
            <v>2033</v>
          </cell>
        </row>
        <row r="1651">
          <cell r="A1651">
            <v>2033</v>
          </cell>
        </row>
        <row r="1652">
          <cell r="A1652">
            <v>2033</v>
          </cell>
        </row>
        <row r="1653">
          <cell r="A1653">
            <v>2033</v>
          </cell>
        </row>
        <row r="1654">
          <cell r="A1654">
            <v>2033</v>
          </cell>
        </row>
        <row r="1655">
          <cell r="A1655">
            <v>2033</v>
          </cell>
        </row>
        <row r="1656">
          <cell r="A1656">
            <v>2033</v>
          </cell>
        </row>
        <row r="1657">
          <cell r="A1657">
            <v>2033</v>
          </cell>
        </row>
        <row r="1658">
          <cell r="A1658">
            <v>2033</v>
          </cell>
        </row>
        <row r="1659">
          <cell r="A1659">
            <v>2033</v>
          </cell>
        </row>
        <row r="1660">
          <cell r="A1660">
            <v>2033</v>
          </cell>
        </row>
        <row r="1661">
          <cell r="A1661">
            <v>2033</v>
          </cell>
        </row>
        <row r="1662">
          <cell r="A1662">
            <v>2033</v>
          </cell>
        </row>
        <row r="1663">
          <cell r="A1663">
            <v>2033</v>
          </cell>
        </row>
        <row r="1664">
          <cell r="A1664">
            <v>2033</v>
          </cell>
        </row>
        <row r="1665">
          <cell r="A1665">
            <v>2033</v>
          </cell>
        </row>
        <row r="1666">
          <cell r="A1666">
            <v>2033</v>
          </cell>
        </row>
        <row r="1667">
          <cell r="A1667">
            <v>2033</v>
          </cell>
        </row>
        <row r="1668">
          <cell r="A1668">
            <v>2033</v>
          </cell>
        </row>
        <row r="1669">
          <cell r="A1669">
            <v>2033</v>
          </cell>
        </row>
        <row r="1670">
          <cell r="A1670">
            <v>2033</v>
          </cell>
        </row>
        <row r="1671">
          <cell r="A1671">
            <v>2033</v>
          </cell>
        </row>
        <row r="1672">
          <cell r="A1672">
            <v>2033</v>
          </cell>
        </row>
        <row r="1673">
          <cell r="A1673">
            <v>2033</v>
          </cell>
        </row>
        <row r="1674">
          <cell r="A1674">
            <v>2033</v>
          </cell>
        </row>
        <row r="1675">
          <cell r="A1675">
            <v>2033</v>
          </cell>
        </row>
        <row r="1676">
          <cell r="A1676">
            <v>2033</v>
          </cell>
        </row>
        <row r="1677">
          <cell r="A1677">
            <v>2033</v>
          </cell>
        </row>
        <row r="1678">
          <cell r="A1678">
            <v>2033</v>
          </cell>
        </row>
        <row r="1679">
          <cell r="A1679">
            <v>2033</v>
          </cell>
        </row>
        <row r="1680">
          <cell r="A1680">
            <v>2033</v>
          </cell>
        </row>
        <row r="1681">
          <cell r="A1681">
            <v>2033</v>
          </cell>
        </row>
        <row r="1682">
          <cell r="A1682">
            <v>2033</v>
          </cell>
        </row>
        <row r="1683">
          <cell r="A1683">
            <v>2033</v>
          </cell>
        </row>
        <row r="1684">
          <cell r="A1684">
            <v>2033</v>
          </cell>
        </row>
        <row r="1685">
          <cell r="A1685">
            <v>2033</v>
          </cell>
        </row>
        <row r="1686">
          <cell r="A1686">
            <v>2033</v>
          </cell>
        </row>
        <row r="1687">
          <cell r="A1687">
            <v>2033</v>
          </cell>
        </row>
        <row r="1688">
          <cell r="A1688">
            <v>2033</v>
          </cell>
        </row>
        <row r="1689">
          <cell r="A1689">
            <v>2033</v>
          </cell>
        </row>
        <row r="1690">
          <cell r="A1690">
            <v>2033</v>
          </cell>
        </row>
        <row r="1691">
          <cell r="A1691">
            <v>2033</v>
          </cell>
        </row>
        <row r="1692">
          <cell r="A1692">
            <v>2033</v>
          </cell>
        </row>
        <row r="1693">
          <cell r="A1693">
            <v>2033</v>
          </cell>
        </row>
        <row r="1694">
          <cell r="A1694">
            <v>2033</v>
          </cell>
        </row>
        <row r="1695">
          <cell r="A1695">
            <v>2033</v>
          </cell>
        </row>
        <row r="1696">
          <cell r="A1696">
            <v>2033</v>
          </cell>
        </row>
        <row r="1697">
          <cell r="A1697">
            <v>2033</v>
          </cell>
        </row>
        <row r="1698">
          <cell r="A1698">
            <v>2033</v>
          </cell>
        </row>
        <row r="1699">
          <cell r="A1699">
            <v>2033</v>
          </cell>
        </row>
        <row r="1700">
          <cell r="A1700">
            <v>2033</v>
          </cell>
        </row>
        <row r="1701">
          <cell r="A1701">
            <v>2033</v>
          </cell>
        </row>
        <row r="1702">
          <cell r="A1702">
            <v>2033</v>
          </cell>
        </row>
        <row r="1703">
          <cell r="A1703">
            <v>2033</v>
          </cell>
        </row>
        <row r="1704">
          <cell r="A1704">
            <v>2033</v>
          </cell>
        </row>
        <row r="1705">
          <cell r="A1705">
            <v>2033</v>
          </cell>
        </row>
        <row r="1706">
          <cell r="A1706">
            <v>2033</v>
          </cell>
        </row>
        <row r="1707">
          <cell r="A1707">
            <v>2033</v>
          </cell>
        </row>
        <row r="1708">
          <cell r="A1708">
            <v>2033</v>
          </cell>
        </row>
        <row r="1709">
          <cell r="A1709">
            <v>2033</v>
          </cell>
        </row>
        <row r="1710">
          <cell r="A1710">
            <v>2033</v>
          </cell>
        </row>
        <row r="1711">
          <cell r="A1711">
            <v>2033</v>
          </cell>
        </row>
        <row r="1712">
          <cell r="A1712">
            <v>2033</v>
          </cell>
        </row>
        <row r="1713">
          <cell r="A1713">
            <v>2034</v>
          </cell>
        </row>
        <row r="1714">
          <cell r="A1714">
            <v>2034</v>
          </cell>
        </row>
        <row r="1715">
          <cell r="A1715">
            <v>2034</v>
          </cell>
        </row>
        <row r="1716">
          <cell r="A1716">
            <v>2034</v>
          </cell>
        </row>
        <row r="1717">
          <cell r="A1717">
            <v>2034</v>
          </cell>
        </row>
        <row r="1718">
          <cell r="A1718">
            <v>2034</v>
          </cell>
        </row>
        <row r="1719">
          <cell r="A1719">
            <v>2034</v>
          </cell>
        </row>
        <row r="1720">
          <cell r="A1720">
            <v>2034</v>
          </cell>
        </row>
        <row r="1721">
          <cell r="A1721">
            <v>2034</v>
          </cell>
        </row>
        <row r="1722">
          <cell r="A1722">
            <v>2034</v>
          </cell>
        </row>
        <row r="1723">
          <cell r="A1723">
            <v>2034</v>
          </cell>
        </row>
        <row r="1724">
          <cell r="A1724">
            <v>2034</v>
          </cell>
        </row>
        <row r="1725">
          <cell r="A1725">
            <v>2034</v>
          </cell>
        </row>
        <row r="1726">
          <cell r="A1726">
            <v>2034</v>
          </cell>
        </row>
        <row r="1727">
          <cell r="A1727">
            <v>2034</v>
          </cell>
        </row>
        <row r="1728">
          <cell r="A1728">
            <v>2034</v>
          </cell>
        </row>
        <row r="1729">
          <cell r="A1729">
            <v>2034</v>
          </cell>
        </row>
        <row r="1730">
          <cell r="A1730">
            <v>2034</v>
          </cell>
        </row>
        <row r="1731">
          <cell r="A1731">
            <v>2034</v>
          </cell>
        </row>
        <row r="1732">
          <cell r="A1732">
            <v>2034</v>
          </cell>
        </row>
        <row r="1733">
          <cell r="A1733">
            <v>2034</v>
          </cell>
        </row>
        <row r="1734">
          <cell r="A1734">
            <v>2034</v>
          </cell>
        </row>
        <row r="1735">
          <cell r="A1735">
            <v>2034</v>
          </cell>
        </row>
        <row r="1736">
          <cell r="A1736">
            <v>2034</v>
          </cell>
        </row>
        <row r="1737">
          <cell r="A1737">
            <v>2034</v>
          </cell>
        </row>
        <row r="1738">
          <cell r="A1738">
            <v>2034</v>
          </cell>
        </row>
        <row r="1739">
          <cell r="A1739">
            <v>2034</v>
          </cell>
        </row>
        <row r="1740">
          <cell r="A1740">
            <v>2034</v>
          </cell>
        </row>
        <row r="1741">
          <cell r="A1741">
            <v>2034</v>
          </cell>
        </row>
        <row r="1742">
          <cell r="A1742">
            <v>2034</v>
          </cell>
        </row>
        <row r="1743">
          <cell r="A1743">
            <v>2034</v>
          </cell>
        </row>
        <row r="1744">
          <cell r="A1744">
            <v>2034</v>
          </cell>
        </row>
        <row r="1745">
          <cell r="A1745">
            <v>2034</v>
          </cell>
        </row>
        <row r="1746">
          <cell r="A1746">
            <v>2034</v>
          </cell>
        </row>
        <row r="1747">
          <cell r="A1747">
            <v>2034</v>
          </cell>
        </row>
        <row r="1748">
          <cell r="A1748">
            <v>2034</v>
          </cell>
        </row>
        <row r="1749">
          <cell r="A1749">
            <v>2034</v>
          </cell>
        </row>
        <row r="1750">
          <cell r="A1750">
            <v>2034</v>
          </cell>
        </row>
        <row r="1751">
          <cell r="A1751">
            <v>2034</v>
          </cell>
        </row>
        <row r="1752">
          <cell r="A1752">
            <v>2034</v>
          </cell>
        </row>
        <row r="1753">
          <cell r="A1753">
            <v>2034</v>
          </cell>
        </row>
        <row r="1754">
          <cell r="A1754">
            <v>2034</v>
          </cell>
        </row>
        <row r="1755">
          <cell r="A1755">
            <v>2034</v>
          </cell>
        </row>
        <row r="1756">
          <cell r="A1756">
            <v>2034</v>
          </cell>
        </row>
        <row r="1757">
          <cell r="A1757">
            <v>2034</v>
          </cell>
        </row>
        <row r="1758">
          <cell r="A1758">
            <v>2034</v>
          </cell>
        </row>
        <row r="1759">
          <cell r="A1759">
            <v>2034</v>
          </cell>
        </row>
        <row r="1760">
          <cell r="A1760">
            <v>2034</v>
          </cell>
        </row>
        <row r="1761">
          <cell r="A1761">
            <v>2034</v>
          </cell>
        </row>
        <row r="1762">
          <cell r="A1762">
            <v>2034</v>
          </cell>
        </row>
        <row r="1763">
          <cell r="A1763">
            <v>2034</v>
          </cell>
        </row>
        <row r="1764">
          <cell r="A1764">
            <v>2034</v>
          </cell>
        </row>
        <row r="1765">
          <cell r="A1765">
            <v>2034</v>
          </cell>
        </row>
        <row r="1766">
          <cell r="A1766">
            <v>2034</v>
          </cell>
        </row>
        <row r="1767">
          <cell r="A1767">
            <v>2034</v>
          </cell>
        </row>
        <row r="1768">
          <cell r="A1768">
            <v>2034</v>
          </cell>
        </row>
        <row r="1769">
          <cell r="A1769">
            <v>2034</v>
          </cell>
        </row>
        <row r="1770">
          <cell r="A1770">
            <v>2034</v>
          </cell>
        </row>
        <row r="1771">
          <cell r="A1771">
            <v>2034</v>
          </cell>
        </row>
        <row r="1772">
          <cell r="A1772">
            <v>2034</v>
          </cell>
        </row>
        <row r="1773">
          <cell r="A1773">
            <v>2034</v>
          </cell>
        </row>
        <row r="1774">
          <cell r="A1774">
            <v>2034</v>
          </cell>
        </row>
        <row r="1775">
          <cell r="A1775">
            <v>2034</v>
          </cell>
        </row>
        <row r="1776">
          <cell r="A1776">
            <v>2034</v>
          </cell>
        </row>
        <row r="1777">
          <cell r="A1777">
            <v>2034</v>
          </cell>
        </row>
        <row r="1778">
          <cell r="A1778">
            <v>2034</v>
          </cell>
        </row>
        <row r="1779">
          <cell r="A1779">
            <v>2034</v>
          </cell>
        </row>
        <row r="1780">
          <cell r="A1780">
            <v>2034</v>
          </cell>
        </row>
        <row r="1781">
          <cell r="A1781">
            <v>2034</v>
          </cell>
        </row>
        <row r="1782">
          <cell r="A1782">
            <v>2034</v>
          </cell>
        </row>
        <row r="1783">
          <cell r="A1783">
            <v>2034</v>
          </cell>
        </row>
        <row r="1784">
          <cell r="A1784">
            <v>2034</v>
          </cell>
        </row>
        <row r="1785">
          <cell r="A1785">
            <v>2034</v>
          </cell>
        </row>
        <row r="1786">
          <cell r="A1786">
            <v>2034</v>
          </cell>
        </row>
        <row r="1787">
          <cell r="A1787">
            <v>2034</v>
          </cell>
        </row>
        <row r="1788">
          <cell r="A1788">
            <v>2034</v>
          </cell>
        </row>
        <row r="1789">
          <cell r="A1789">
            <v>2034</v>
          </cell>
        </row>
        <row r="1790">
          <cell r="A1790">
            <v>2034</v>
          </cell>
        </row>
        <row r="1791">
          <cell r="A1791">
            <v>2034</v>
          </cell>
        </row>
        <row r="1792">
          <cell r="A1792">
            <v>2034</v>
          </cell>
        </row>
        <row r="1793">
          <cell r="A1793">
            <v>2034</v>
          </cell>
        </row>
        <row r="1794">
          <cell r="A1794">
            <v>2034</v>
          </cell>
        </row>
        <row r="1795">
          <cell r="A1795">
            <v>2034</v>
          </cell>
        </row>
        <row r="1796">
          <cell r="A1796">
            <v>2034</v>
          </cell>
        </row>
        <row r="1797">
          <cell r="A1797">
            <v>2034</v>
          </cell>
        </row>
        <row r="1798">
          <cell r="A1798">
            <v>2034</v>
          </cell>
        </row>
        <row r="1799">
          <cell r="A1799">
            <v>2034</v>
          </cell>
        </row>
        <row r="1800">
          <cell r="A1800">
            <v>2034</v>
          </cell>
        </row>
        <row r="1801">
          <cell r="A1801">
            <v>2034</v>
          </cell>
        </row>
        <row r="1802">
          <cell r="A1802">
            <v>2034</v>
          </cell>
        </row>
        <row r="1803">
          <cell r="A1803">
            <v>2034</v>
          </cell>
        </row>
        <row r="1804">
          <cell r="A1804">
            <v>2034</v>
          </cell>
        </row>
        <row r="1805">
          <cell r="A1805">
            <v>2034</v>
          </cell>
        </row>
        <row r="1806">
          <cell r="A1806">
            <v>2034</v>
          </cell>
        </row>
        <row r="1807">
          <cell r="A1807">
            <v>2034</v>
          </cell>
        </row>
        <row r="1808">
          <cell r="A1808">
            <v>2034</v>
          </cell>
        </row>
        <row r="1809">
          <cell r="A1809">
            <v>2034</v>
          </cell>
        </row>
        <row r="1810">
          <cell r="A1810">
            <v>2034</v>
          </cell>
        </row>
        <row r="1811">
          <cell r="A1811">
            <v>2034</v>
          </cell>
        </row>
        <row r="1812">
          <cell r="A1812">
            <v>2034</v>
          </cell>
        </row>
        <row r="1813">
          <cell r="A1813">
            <v>2034</v>
          </cell>
        </row>
        <row r="1814">
          <cell r="A1814">
            <v>2034</v>
          </cell>
        </row>
        <row r="1815">
          <cell r="A1815">
            <v>2034</v>
          </cell>
        </row>
        <row r="1816">
          <cell r="A1816">
            <v>2034</v>
          </cell>
        </row>
        <row r="1817">
          <cell r="A1817">
            <v>2034</v>
          </cell>
        </row>
        <row r="1818">
          <cell r="A1818">
            <v>2034</v>
          </cell>
        </row>
        <row r="1819">
          <cell r="A1819">
            <v>2034</v>
          </cell>
        </row>
        <row r="1820">
          <cell r="A1820">
            <v>2034</v>
          </cell>
        </row>
        <row r="1821">
          <cell r="A1821">
            <v>2034</v>
          </cell>
        </row>
        <row r="1822">
          <cell r="A1822">
            <v>2034</v>
          </cell>
        </row>
        <row r="1823">
          <cell r="A1823">
            <v>2034</v>
          </cell>
        </row>
        <row r="1824">
          <cell r="A1824">
            <v>2034</v>
          </cell>
        </row>
        <row r="1825">
          <cell r="A1825">
            <v>2034</v>
          </cell>
        </row>
        <row r="1826">
          <cell r="A1826">
            <v>2034</v>
          </cell>
        </row>
        <row r="1827">
          <cell r="A1827">
            <v>2035</v>
          </cell>
        </row>
        <row r="1828">
          <cell r="A1828">
            <v>2035</v>
          </cell>
        </row>
        <row r="1829">
          <cell r="A1829">
            <v>2035</v>
          </cell>
        </row>
        <row r="1830">
          <cell r="A1830">
            <v>2035</v>
          </cell>
        </row>
        <row r="1831">
          <cell r="A1831">
            <v>2035</v>
          </cell>
        </row>
        <row r="1832">
          <cell r="A1832">
            <v>2035</v>
          </cell>
        </row>
        <row r="1833">
          <cell r="A1833">
            <v>2035</v>
          </cell>
        </row>
        <row r="1834">
          <cell r="A1834">
            <v>2035</v>
          </cell>
        </row>
        <row r="1835">
          <cell r="A1835">
            <v>2035</v>
          </cell>
        </row>
        <row r="1836">
          <cell r="A1836">
            <v>2035</v>
          </cell>
        </row>
        <row r="1837">
          <cell r="A1837">
            <v>2035</v>
          </cell>
        </row>
        <row r="1838">
          <cell r="A1838">
            <v>2035</v>
          </cell>
        </row>
        <row r="1839">
          <cell r="A1839">
            <v>2035</v>
          </cell>
        </row>
        <row r="1840">
          <cell r="A1840">
            <v>2035</v>
          </cell>
        </row>
        <row r="1841">
          <cell r="A1841">
            <v>2035</v>
          </cell>
        </row>
        <row r="1842">
          <cell r="A1842">
            <v>2035</v>
          </cell>
        </row>
        <row r="1843">
          <cell r="A1843">
            <v>2035</v>
          </cell>
        </row>
        <row r="1844">
          <cell r="A1844">
            <v>2035</v>
          </cell>
        </row>
        <row r="1845">
          <cell r="A1845">
            <v>2035</v>
          </cell>
        </row>
        <row r="1846">
          <cell r="A1846">
            <v>2035</v>
          </cell>
        </row>
        <row r="1847">
          <cell r="A1847">
            <v>2035</v>
          </cell>
        </row>
        <row r="1848">
          <cell r="A1848">
            <v>2035</v>
          </cell>
        </row>
        <row r="1849">
          <cell r="A1849">
            <v>2035</v>
          </cell>
        </row>
        <row r="1850">
          <cell r="A1850">
            <v>2035</v>
          </cell>
        </row>
        <row r="1851">
          <cell r="A1851">
            <v>2035</v>
          </cell>
        </row>
        <row r="1852">
          <cell r="A1852">
            <v>2035</v>
          </cell>
        </row>
        <row r="1853">
          <cell r="A1853">
            <v>2035</v>
          </cell>
        </row>
        <row r="1854">
          <cell r="A1854">
            <v>2035</v>
          </cell>
        </row>
        <row r="1855">
          <cell r="A1855">
            <v>2035</v>
          </cell>
        </row>
        <row r="1856">
          <cell r="A1856">
            <v>2035</v>
          </cell>
        </row>
        <row r="1857">
          <cell r="A1857">
            <v>2035</v>
          </cell>
        </row>
        <row r="1858">
          <cell r="A1858">
            <v>2035</v>
          </cell>
        </row>
        <row r="1859">
          <cell r="A1859">
            <v>2035</v>
          </cell>
        </row>
        <row r="1860">
          <cell r="A1860">
            <v>2035</v>
          </cell>
        </row>
        <row r="1861">
          <cell r="A1861">
            <v>2035</v>
          </cell>
        </row>
        <row r="1862">
          <cell r="A1862">
            <v>2035</v>
          </cell>
        </row>
        <row r="1863">
          <cell r="A1863">
            <v>2035</v>
          </cell>
        </row>
        <row r="1864">
          <cell r="A1864">
            <v>2035</v>
          </cell>
        </row>
        <row r="1865">
          <cell r="A1865">
            <v>2035</v>
          </cell>
        </row>
        <row r="1866">
          <cell r="A1866">
            <v>2035</v>
          </cell>
        </row>
        <row r="1867">
          <cell r="A1867">
            <v>2035</v>
          </cell>
        </row>
        <row r="1868">
          <cell r="A1868">
            <v>2035</v>
          </cell>
        </row>
        <row r="1869">
          <cell r="A1869">
            <v>2035</v>
          </cell>
        </row>
        <row r="1870">
          <cell r="A1870">
            <v>2035</v>
          </cell>
        </row>
        <row r="1871">
          <cell r="A1871">
            <v>2035</v>
          </cell>
        </row>
        <row r="1872">
          <cell r="A1872">
            <v>2035</v>
          </cell>
        </row>
        <row r="1873">
          <cell r="A1873">
            <v>2035</v>
          </cell>
        </row>
        <row r="1874">
          <cell r="A1874">
            <v>2035</v>
          </cell>
        </row>
        <row r="1875">
          <cell r="A1875">
            <v>2035</v>
          </cell>
        </row>
        <row r="1876">
          <cell r="A1876">
            <v>2035</v>
          </cell>
        </row>
        <row r="1877">
          <cell r="A1877">
            <v>2035</v>
          </cell>
        </row>
        <row r="1878">
          <cell r="A1878">
            <v>2035</v>
          </cell>
        </row>
        <row r="1879">
          <cell r="A1879">
            <v>2035</v>
          </cell>
        </row>
        <row r="1880">
          <cell r="A1880">
            <v>2035</v>
          </cell>
        </row>
        <row r="1881">
          <cell r="A1881">
            <v>2035</v>
          </cell>
        </row>
        <row r="1882">
          <cell r="A1882">
            <v>2035</v>
          </cell>
        </row>
        <row r="1883">
          <cell r="A1883">
            <v>2035</v>
          </cell>
        </row>
        <row r="1884">
          <cell r="A1884">
            <v>2035</v>
          </cell>
        </row>
        <row r="1885">
          <cell r="A1885">
            <v>2035</v>
          </cell>
        </row>
        <row r="1886">
          <cell r="A1886">
            <v>2035</v>
          </cell>
        </row>
        <row r="1887">
          <cell r="A1887">
            <v>2035</v>
          </cell>
        </row>
        <row r="1888">
          <cell r="A1888">
            <v>2035</v>
          </cell>
        </row>
        <row r="1889">
          <cell r="A1889">
            <v>2035</v>
          </cell>
        </row>
        <row r="1890">
          <cell r="A1890">
            <v>2035</v>
          </cell>
        </row>
        <row r="1891">
          <cell r="A1891">
            <v>2035</v>
          </cell>
        </row>
        <row r="1892">
          <cell r="A1892">
            <v>2035</v>
          </cell>
        </row>
        <row r="1893">
          <cell r="A1893">
            <v>2035</v>
          </cell>
        </row>
        <row r="1894">
          <cell r="A1894">
            <v>2035</v>
          </cell>
        </row>
        <row r="1895">
          <cell r="A1895">
            <v>2035</v>
          </cell>
        </row>
        <row r="1896">
          <cell r="A1896">
            <v>2035</v>
          </cell>
        </row>
        <row r="1897">
          <cell r="A1897">
            <v>2035</v>
          </cell>
        </row>
        <row r="1898">
          <cell r="A1898">
            <v>2035</v>
          </cell>
        </row>
        <row r="1899">
          <cell r="A1899">
            <v>2035</v>
          </cell>
        </row>
        <row r="1900">
          <cell r="A1900">
            <v>2035</v>
          </cell>
        </row>
        <row r="1901">
          <cell r="A1901">
            <v>2035</v>
          </cell>
        </row>
        <row r="1902">
          <cell r="A1902">
            <v>2035</v>
          </cell>
        </row>
        <row r="1903">
          <cell r="A1903">
            <v>2035</v>
          </cell>
        </row>
        <row r="1904">
          <cell r="A1904">
            <v>2035</v>
          </cell>
        </row>
        <row r="1905">
          <cell r="A1905">
            <v>2035</v>
          </cell>
        </row>
        <row r="1906">
          <cell r="A1906">
            <v>2035</v>
          </cell>
        </row>
        <row r="1907">
          <cell r="A1907">
            <v>2035</v>
          </cell>
        </row>
        <row r="1908">
          <cell r="A1908">
            <v>2035</v>
          </cell>
        </row>
        <row r="1909">
          <cell r="A1909">
            <v>2035</v>
          </cell>
        </row>
        <row r="1910">
          <cell r="A1910">
            <v>2035</v>
          </cell>
        </row>
        <row r="1911">
          <cell r="A1911">
            <v>2035</v>
          </cell>
        </row>
        <row r="1912">
          <cell r="A1912">
            <v>2035</v>
          </cell>
        </row>
        <row r="1913">
          <cell r="A1913">
            <v>2035</v>
          </cell>
        </row>
        <row r="1914">
          <cell r="A1914">
            <v>2035</v>
          </cell>
        </row>
        <row r="1915">
          <cell r="A1915">
            <v>2035</v>
          </cell>
        </row>
        <row r="1916">
          <cell r="A1916">
            <v>2035</v>
          </cell>
        </row>
        <row r="1917">
          <cell r="A1917">
            <v>2035</v>
          </cell>
        </row>
        <row r="1918">
          <cell r="A1918">
            <v>2035</v>
          </cell>
        </row>
        <row r="1919">
          <cell r="A1919">
            <v>2035</v>
          </cell>
        </row>
        <row r="1920">
          <cell r="A1920">
            <v>2035</v>
          </cell>
        </row>
        <row r="1921">
          <cell r="A1921">
            <v>2035</v>
          </cell>
        </row>
        <row r="1922">
          <cell r="A1922">
            <v>2035</v>
          </cell>
        </row>
        <row r="1923">
          <cell r="A1923">
            <v>2035</v>
          </cell>
        </row>
        <row r="1924">
          <cell r="A1924">
            <v>2035</v>
          </cell>
        </row>
        <row r="1925">
          <cell r="A1925">
            <v>2035</v>
          </cell>
        </row>
        <row r="1926">
          <cell r="A1926">
            <v>2035</v>
          </cell>
        </row>
        <row r="1927">
          <cell r="A1927">
            <v>2035</v>
          </cell>
        </row>
        <row r="1928">
          <cell r="A1928">
            <v>2035</v>
          </cell>
        </row>
        <row r="1929">
          <cell r="A1929">
            <v>2035</v>
          </cell>
        </row>
        <row r="1930">
          <cell r="A1930">
            <v>2035</v>
          </cell>
        </row>
        <row r="1931">
          <cell r="A1931">
            <v>2035</v>
          </cell>
        </row>
        <row r="1932">
          <cell r="A1932">
            <v>2035</v>
          </cell>
        </row>
        <row r="1933">
          <cell r="A1933">
            <v>2035</v>
          </cell>
        </row>
        <row r="1934">
          <cell r="A1934">
            <v>2035</v>
          </cell>
        </row>
        <row r="1935">
          <cell r="A1935">
            <v>2035</v>
          </cell>
        </row>
        <row r="1936">
          <cell r="A1936">
            <v>2035</v>
          </cell>
        </row>
        <row r="1937">
          <cell r="A1937">
            <v>2035</v>
          </cell>
        </row>
        <row r="1938">
          <cell r="A1938">
            <v>2035</v>
          </cell>
        </row>
        <row r="1939">
          <cell r="A1939">
            <v>2035</v>
          </cell>
        </row>
        <row r="1940">
          <cell r="A1940">
            <v>2035</v>
          </cell>
        </row>
        <row r="1941">
          <cell r="A1941">
            <v>2036</v>
          </cell>
        </row>
        <row r="1942">
          <cell r="A1942">
            <v>2036</v>
          </cell>
        </row>
        <row r="1943">
          <cell r="A1943">
            <v>2036</v>
          </cell>
        </row>
        <row r="1944">
          <cell r="A1944">
            <v>2036</v>
          </cell>
        </row>
        <row r="1945">
          <cell r="A1945">
            <v>2036</v>
          </cell>
        </row>
        <row r="1946">
          <cell r="A1946">
            <v>2036</v>
          </cell>
        </row>
        <row r="1947">
          <cell r="A1947">
            <v>2036</v>
          </cell>
        </row>
        <row r="1948">
          <cell r="A1948">
            <v>2036</v>
          </cell>
        </row>
        <row r="1949">
          <cell r="A1949">
            <v>2036</v>
          </cell>
        </row>
        <row r="1950">
          <cell r="A1950">
            <v>2036</v>
          </cell>
        </row>
        <row r="1951">
          <cell r="A1951">
            <v>2036</v>
          </cell>
        </row>
        <row r="1952">
          <cell r="A1952">
            <v>2036</v>
          </cell>
        </row>
        <row r="1953">
          <cell r="A1953">
            <v>2036</v>
          </cell>
        </row>
        <row r="1954">
          <cell r="A1954">
            <v>2036</v>
          </cell>
        </row>
        <row r="1955">
          <cell r="A1955">
            <v>2036</v>
          </cell>
        </row>
        <row r="1956">
          <cell r="A1956">
            <v>2036</v>
          </cell>
        </row>
        <row r="1957">
          <cell r="A1957">
            <v>2036</v>
          </cell>
        </row>
        <row r="1958">
          <cell r="A1958">
            <v>2036</v>
          </cell>
        </row>
        <row r="1959">
          <cell r="A1959">
            <v>2036</v>
          </cell>
        </row>
        <row r="1960">
          <cell r="A1960">
            <v>2036</v>
          </cell>
        </row>
        <row r="1961">
          <cell r="A1961">
            <v>2036</v>
          </cell>
        </row>
        <row r="1962">
          <cell r="A1962">
            <v>2036</v>
          </cell>
        </row>
        <row r="1963">
          <cell r="A1963">
            <v>2036</v>
          </cell>
        </row>
        <row r="1964">
          <cell r="A1964">
            <v>2036</v>
          </cell>
        </row>
        <row r="1965">
          <cell r="A1965">
            <v>2036</v>
          </cell>
        </row>
        <row r="1966">
          <cell r="A1966">
            <v>2036</v>
          </cell>
        </row>
        <row r="1967">
          <cell r="A1967">
            <v>2036</v>
          </cell>
        </row>
        <row r="1968">
          <cell r="A1968">
            <v>2036</v>
          </cell>
        </row>
        <row r="1969">
          <cell r="A1969">
            <v>2036</v>
          </cell>
        </row>
        <row r="1970">
          <cell r="A1970">
            <v>2036</v>
          </cell>
        </row>
        <row r="1971">
          <cell r="A1971">
            <v>2036</v>
          </cell>
        </row>
        <row r="1972">
          <cell r="A1972">
            <v>2036</v>
          </cell>
        </row>
        <row r="1973">
          <cell r="A1973">
            <v>2036</v>
          </cell>
        </row>
        <row r="1974">
          <cell r="A1974">
            <v>2036</v>
          </cell>
        </row>
        <row r="1975">
          <cell r="A1975">
            <v>2036</v>
          </cell>
        </row>
        <row r="1976">
          <cell r="A1976">
            <v>2036</v>
          </cell>
        </row>
        <row r="1977">
          <cell r="A1977">
            <v>2036</v>
          </cell>
        </row>
        <row r="1978">
          <cell r="A1978">
            <v>2036</v>
          </cell>
        </row>
        <row r="1979">
          <cell r="A1979">
            <v>2036</v>
          </cell>
        </row>
        <row r="1980">
          <cell r="A1980">
            <v>2036</v>
          </cell>
        </row>
        <row r="1981">
          <cell r="A1981">
            <v>2036</v>
          </cell>
        </row>
        <row r="1982">
          <cell r="A1982">
            <v>2036</v>
          </cell>
        </row>
        <row r="1983">
          <cell r="A1983">
            <v>2036</v>
          </cell>
        </row>
        <row r="1984">
          <cell r="A1984">
            <v>2036</v>
          </cell>
        </row>
        <row r="1985">
          <cell r="A1985">
            <v>2036</v>
          </cell>
        </row>
        <row r="1986">
          <cell r="A1986">
            <v>2036</v>
          </cell>
        </row>
        <row r="1987">
          <cell r="A1987">
            <v>2036</v>
          </cell>
        </row>
        <row r="1988">
          <cell r="A1988">
            <v>2036</v>
          </cell>
        </row>
        <row r="1989">
          <cell r="A1989">
            <v>2036</v>
          </cell>
        </row>
        <row r="1990">
          <cell r="A1990">
            <v>2036</v>
          </cell>
        </row>
        <row r="1991">
          <cell r="A1991">
            <v>2036</v>
          </cell>
        </row>
        <row r="1992">
          <cell r="A1992">
            <v>2036</v>
          </cell>
        </row>
        <row r="1993">
          <cell r="A1993">
            <v>2036</v>
          </cell>
        </row>
        <row r="1994">
          <cell r="A1994">
            <v>2036</v>
          </cell>
        </row>
        <row r="1995">
          <cell r="A1995">
            <v>2036</v>
          </cell>
        </row>
        <row r="1996">
          <cell r="A1996">
            <v>2036</v>
          </cell>
        </row>
        <row r="1997">
          <cell r="A1997">
            <v>2036</v>
          </cell>
        </row>
        <row r="1998">
          <cell r="A1998">
            <v>2036</v>
          </cell>
        </row>
        <row r="1999">
          <cell r="A1999">
            <v>2036</v>
          </cell>
        </row>
        <row r="2000">
          <cell r="A2000">
            <v>2036</v>
          </cell>
        </row>
        <row r="2001">
          <cell r="A2001">
            <v>2036</v>
          </cell>
        </row>
        <row r="2002">
          <cell r="A2002">
            <v>2036</v>
          </cell>
        </row>
        <row r="2003">
          <cell r="A2003">
            <v>2036</v>
          </cell>
        </row>
        <row r="2004">
          <cell r="A2004">
            <v>2036</v>
          </cell>
        </row>
        <row r="2005">
          <cell r="A2005">
            <v>2036</v>
          </cell>
        </row>
        <row r="2006">
          <cell r="A2006">
            <v>2036</v>
          </cell>
        </row>
        <row r="2007">
          <cell r="A2007">
            <v>2036</v>
          </cell>
        </row>
        <row r="2008">
          <cell r="A2008">
            <v>2036</v>
          </cell>
        </row>
        <row r="2009">
          <cell r="A2009">
            <v>2036</v>
          </cell>
        </row>
        <row r="2010">
          <cell r="A2010">
            <v>2036</v>
          </cell>
        </row>
        <row r="2011">
          <cell r="A2011">
            <v>2036</v>
          </cell>
        </row>
        <row r="2012">
          <cell r="A2012">
            <v>2036</v>
          </cell>
        </row>
        <row r="2013">
          <cell r="A2013">
            <v>2036</v>
          </cell>
        </row>
        <row r="2014">
          <cell r="A2014">
            <v>2036</v>
          </cell>
        </row>
        <row r="2015">
          <cell r="A2015">
            <v>2036</v>
          </cell>
        </row>
        <row r="2016">
          <cell r="A2016">
            <v>2036</v>
          </cell>
        </row>
        <row r="2017">
          <cell r="A2017">
            <v>2036</v>
          </cell>
        </row>
        <row r="2018">
          <cell r="A2018">
            <v>2036</v>
          </cell>
        </row>
        <row r="2019">
          <cell r="A2019">
            <v>2036</v>
          </cell>
        </row>
        <row r="2020">
          <cell r="A2020">
            <v>2036</v>
          </cell>
        </row>
        <row r="2021">
          <cell r="A2021">
            <v>2036</v>
          </cell>
        </row>
        <row r="2022">
          <cell r="A2022">
            <v>2036</v>
          </cell>
        </row>
        <row r="2023">
          <cell r="A2023">
            <v>2036</v>
          </cell>
        </row>
        <row r="2024">
          <cell r="A2024">
            <v>2036</v>
          </cell>
        </row>
        <row r="2025">
          <cell r="A2025">
            <v>2036</v>
          </cell>
        </row>
        <row r="2026">
          <cell r="A2026">
            <v>2036</v>
          </cell>
        </row>
        <row r="2027">
          <cell r="A2027">
            <v>2036</v>
          </cell>
        </row>
        <row r="2028">
          <cell r="A2028">
            <v>2036</v>
          </cell>
        </row>
        <row r="2029">
          <cell r="A2029">
            <v>2036</v>
          </cell>
        </row>
        <row r="2030">
          <cell r="A2030">
            <v>2036</v>
          </cell>
        </row>
        <row r="2031">
          <cell r="A2031">
            <v>2036</v>
          </cell>
        </row>
        <row r="2032">
          <cell r="A2032">
            <v>2036</v>
          </cell>
        </row>
        <row r="2033">
          <cell r="A2033">
            <v>2036</v>
          </cell>
        </row>
        <row r="2034">
          <cell r="A2034">
            <v>2036</v>
          </cell>
        </row>
        <row r="2035">
          <cell r="A2035">
            <v>2036</v>
          </cell>
        </row>
        <row r="2036">
          <cell r="A2036">
            <v>2036</v>
          </cell>
        </row>
        <row r="2037">
          <cell r="A2037">
            <v>2036</v>
          </cell>
        </row>
        <row r="2038">
          <cell r="A2038">
            <v>2036</v>
          </cell>
        </row>
        <row r="2039">
          <cell r="A2039">
            <v>2036</v>
          </cell>
        </row>
        <row r="2040">
          <cell r="A2040">
            <v>2036</v>
          </cell>
        </row>
        <row r="2041">
          <cell r="A2041">
            <v>2036</v>
          </cell>
        </row>
        <row r="2042">
          <cell r="A2042">
            <v>2036</v>
          </cell>
        </row>
        <row r="2043">
          <cell r="A2043">
            <v>2036</v>
          </cell>
        </row>
        <row r="2044">
          <cell r="A2044">
            <v>2036</v>
          </cell>
        </row>
        <row r="2045">
          <cell r="A2045">
            <v>2036</v>
          </cell>
        </row>
        <row r="2046">
          <cell r="A2046">
            <v>2036</v>
          </cell>
        </row>
        <row r="2047">
          <cell r="A2047">
            <v>2036</v>
          </cell>
        </row>
        <row r="2048">
          <cell r="A2048">
            <v>2036</v>
          </cell>
        </row>
        <row r="2049">
          <cell r="A2049">
            <v>2036</v>
          </cell>
        </row>
        <row r="2050">
          <cell r="A2050">
            <v>2036</v>
          </cell>
        </row>
        <row r="2051">
          <cell r="A2051">
            <v>2036</v>
          </cell>
        </row>
        <row r="2052">
          <cell r="A2052">
            <v>2036</v>
          </cell>
        </row>
        <row r="2053">
          <cell r="A2053">
            <v>2036</v>
          </cell>
        </row>
        <row r="2054">
          <cell r="A2054">
            <v>2036</v>
          </cell>
        </row>
        <row r="2055">
          <cell r="A2055">
            <v>2037</v>
          </cell>
        </row>
        <row r="2056">
          <cell r="A2056">
            <v>2037</v>
          </cell>
        </row>
        <row r="2057">
          <cell r="A2057">
            <v>2037</v>
          </cell>
        </row>
        <row r="2058">
          <cell r="A2058">
            <v>2037</v>
          </cell>
        </row>
        <row r="2059">
          <cell r="A2059">
            <v>2037</v>
          </cell>
        </row>
        <row r="2060">
          <cell r="A2060">
            <v>2037</v>
          </cell>
        </row>
        <row r="2061">
          <cell r="A2061">
            <v>2037</v>
          </cell>
        </row>
        <row r="2062">
          <cell r="A2062">
            <v>2037</v>
          </cell>
        </row>
        <row r="2063">
          <cell r="A2063">
            <v>2037</v>
          </cell>
        </row>
        <row r="2064">
          <cell r="A2064">
            <v>2037</v>
          </cell>
        </row>
        <row r="2065">
          <cell r="A2065">
            <v>2037</v>
          </cell>
        </row>
        <row r="2066">
          <cell r="A2066">
            <v>2037</v>
          </cell>
        </row>
        <row r="2067">
          <cell r="A2067">
            <v>2037</v>
          </cell>
        </row>
        <row r="2068">
          <cell r="A2068">
            <v>2037</v>
          </cell>
        </row>
        <row r="2069">
          <cell r="A2069">
            <v>2037</v>
          </cell>
        </row>
        <row r="2070">
          <cell r="A2070">
            <v>2037</v>
          </cell>
        </row>
        <row r="2071">
          <cell r="A2071">
            <v>2037</v>
          </cell>
        </row>
        <row r="2072">
          <cell r="A2072">
            <v>2037</v>
          </cell>
        </row>
        <row r="2073">
          <cell r="A2073">
            <v>2037</v>
          </cell>
        </row>
        <row r="2074">
          <cell r="A2074">
            <v>2037</v>
          </cell>
        </row>
        <row r="2075">
          <cell r="A2075">
            <v>2037</v>
          </cell>
        </row>
        <row r="2076">
          <cell r="A2076">
            <v>2037</v>
          </cell>
        </row>
        <row r="2077">
          <cell r="A2077">
            <v>2037</v>
          </cell>
        </row>
        <row r="2078">
          <cell r="A2078">
            <v>2037</v>
          </cell>
        </row>
        <row r="2079">
          <cell r="A2079">
            <v>2037</v>
          </cell>
        </row>
        <row r="2080">
          <cell r="A2080">
            <v>2037</v>
          </cell>
        </row>
        <row r="2081">
          <cell r="A2081">
            <v>2037</v>
          </cell>
        </row>
        <row r="2082">
          <cell r="A2082">
            <v>2037</v>
          </cell>
        </row>
        <row r="2083">
          <cell r="A2083">
            <v>2037</v>
          </cell>
        </row>
        <row r="2084">
          <cell r="A2084">
            <v>2037</v>
          </cell>
        </row>
        <row r="2085">
          <cell r="A2085">
            <v>2037</v>
          </cell>
        </row>
        <row r="2086">
          <cell r="A2086">
            <v>2037</v>
          </cell>
        </row>
        <row r="2087">
          <cell r="A2087">
            <v>2037</v>
          </cell>
        </row>
        <row r="2088">
          <cell r="A2088">
            <v>2037</v>
          </cell>
        </row>
        <row r="2089">
          <cell r="A2089">
            <v>2037</v>
          </cell>
        </row>
        <row r="2090">
          <cell r="A2090">
            <v>2037</v>
          </cell>
        </row>
        <row r="2091">
          <cell r="A2091">
            <v>2037</v>
          </cell>
        </row>
        <row r="2092">
          <cell r="A2092">
            <v>2037</v>
          </cell>
        </row>
        <row r="2093">
          <cell r="A2093">
            <v>2037</v>
          </cell>
        </row>
        <row r="2094">
          <cell r="A2094">
            <v>2037</v>
          </cell>
        </row>
        <row r="2095">
          <cell r="A2095">
            <v>2037</v>
          </cell>
        </row>
        <row r="2096">
          <cell r="A2096">
            <v>2037</v>
          </cell>
        </row>
        <row r="2097">
          <cell r="A2097">
            <v>2037</v>
          </cell>
        </row>
        <row r="2098">
          <cell r="A2098">
            <v>2037</v>
          </cell>
        </row>
        <row r="2099">
          <cell r="A2099">
            <v>2037</v>
          </cell>
        </row>
        <row r="2100">
          <cell r="A2100">
            <v>2037</v>
          </cell>
        </row>
        <row r="2101">
          <cell r="A2101">
            <v>2037</v>
          </cell>
        </row>
        <row r="2102">
          <cell r="A2102">
            <v>2037</v>
          </cell>
        </row>
        <row r="2103">
          <cell r="A2103">
            <v>2037</v>
          </cell>
        </row>
        <row r="2104">
          <cell r="A2104">
            <v>2037</v>
          </cell>
        </row>
        <row r="2105">
          <cell r="A2105">
            <v>2037</v>
          </cell>
        </row>
        <row r="2106">
          <cell r="A2106">
            <v>2037</v>
          </cell>
        </row>
        <row r="2107">
          <cell r="A2107">
            <v>2037</v>
          </cell>
        </row>
        <row r="2108">
          <cell r="A2108">
            <v>2037</v>
          </cell>
        </row>
        <row r="2109">
          <cell r="A2109">
            <v>2037</v>
          </cell>
        </row>
        <row r="2110">
          <cell r="A2110">
            <v>2037</v>
          </cell>
        </row>
        <row r="2111">
          <cell r="A2111">
            <v>2037</v>
          </cell>
        </row>
        <row r="2112">
          <cell r="A2112">
            <v>2037</v>
          </cell>
        </row>
        <row r="2113">
          <cell r="A2113">
            <v>2037</v>
          </cell>
        </row>
        <row r="2114">
          <cell r="A2114">
            <v>2037</v>
          </cell>
        </row>
        <row r="2115">
          <cell r="A2115">
            <v>2037</v>
          </cell>
        </row>
        <row r="2116">
          <cell r="A2116">
            <v>2037</v>
          </cell>
        </row>
        <row r="2117">
          <cell r="A2117">
            <v>2037</v>
          </cell>
        </row>
        <row r="2118">
          <cell r="A2118">
            <v>2037</v>
          </cell>
        </row>
        <row r="2119">
          <cell r="A2119">
            <v>2037</v>
          </cell>
        </row>
        <row r="2120">
          <cell r="A2120">
            <v>2037</v>
          </cell>
        </row>
        <row r="2121">
          <cell r="A2121">
            <v>2037</v>
          </cell>
        </row>
        <row r="2122">
          <cell r="A2122">
            <v>2037</v>
          </cell>
        </row>
        <row r="2123">
          <cell r="A2123">
            <v>2037</v>
          </cell>
        </row>
        <row r="2124">
          <cell r="A2124">
            <v>2037</v>
          </cell>
        </row>
        <row r="2125">
          <cell r="A2125">
            <v>2037</v>
          </cell>
        </row>
        <row r="2126">
          <cell r="A2126">
            <v>2037</v>
          </cell>
        </row>
        <row r="2127">
          <cell r="A2127">
            <v>2037</v>
          </cell>
        </row>
        <row r="2128">
          <cell r="A2128">
            <v>2037</v>
          </cell>
        </row>
        <row r="2129">
          <cell r="A2129">
            <v>2037</v>
          </cell>
        </row>
        <row r="2130">
          <cell r="A2130">
            <v>2037</v>
          </cell>
        </row>
        <row r="2131">
          <cell r="A2131">
            <v>2037</v>
          </cell>
        </row>
        <row r="2132">
          <cell r="A2132">
            <v>2037</v>
          </cell>
        </row>
        <row r="2133">
          <cell r="A2133">
            <v>2037</v>
          </cell>
        </row>
        <row r="2134">
          <cell r="A2134">
            <v>2037</v>
          </cell>
        </row>
        <row r="2135">
          <cell r="A2135">
            <v>2037</v>
          </cell>
        </row>
        <row r="2136">
          <cell r="A2136">
            <v>2037</v>
          </cell>
        </row>
        <row r="2137">
          <cell r="A2137">
            <v>2037</v>
          </cell>
        </row>
        <row r="2138">
          <cell r="A2138">
            <v>2037</v>
          </cell>
        </row>
        <row r="2139">
          <cell r="A2139">
            <v>2037</v>
          </cell>
        </row>
        <row r="2140">
          <cell r="A2140">
            <v>2037</v>
          </cell>
        </row>
        <row r="2141">
          <cell r="A2141">
            <v>2037</v>
          </cell>
        </row>
        <row r="2142">
          <cell r="A2142">
            <v>2037</v>
          </cell>
        </row>
        <row r="2143">
          <cell r="A2143">
            <v>2037</v>
          </cell>
        </row>
        <row r="2144">
          <cell r="A2144">
            <v>2037</v>
          </cell>
        </row>
        <row r="2145">
          <cell r="A2145">
            <v>2037</v>
          </cell>
        </row>
        <row r="2146">
          <cell r="A2146">
            <v>2037</v>
          </cell>
        </row>
        <row r="2147">
          <cell r="A2147">
            <v>2037</v>
          </cell>
        </row>
        <row r="2148">
          <cell r="A2148">
            <v>2037</v>
          </cell>
        </row>
        <row r="2149">
          <cell r="A2149">
            <v>2037</v>
          </cell>
        </row>
        <row r="2150">
          <cell r="A2150">
            <v>2037</v>
          </cell>
        </row>
        <row r="2151">
          <cell r="A2151">
            <v>2037</v>
          </cell>
        </row>
        <row r="2152">
          <cell r="A2152">
            <v>2037</v>
          </cell>
        </row>
        <row r="2153">
          <cell r="A2153">
            <v>2037</v>
          </cell>
        </row>
        <row r="2154">
          <cell r="A2154">
            <v>2037</v>
          </cell>
        </row>
        <row r="2155">
          <cell r="A2155">
            <v>2037</v>
          </cell>
        </row>
        <row r="2156">
          <cell r="A2156">
            <v>2037</v>
          </cell>
        </row>
        <row r="2157">
          <cell r="A2157">
            <v>2037</v>
          </cell>
        </row>
        <row r="2158">
          <cell r="A2158">
            <v>2037</v>
          </cell>
        </row>
        <row r="2159">
          <cell r="A2159">
            <v>2037</v>
          </cell>
        </row>
        <row r="2160">
          <cell r="A2160">
            <v>2037</v>
          </cell>
        </row>
        <row r="2161">
          <cell r="A2161">
            <v>2037</v>
          </cell>
        </row>
        <row r="2162">
          <cell r="A2162">
            <v>2037</v>
          </cell>
        </row>
        <row r="2163">
          <cell r="A2163">
            <v>2037</v>
          </cell>
        </row>
        <row r="2164">
          <cell r="A2164">
            <v>2037</v>
          </cell>
        </row>
        <row r="2165">
          <cell r="A2165">
            <v>2037</v>
          </cell>
        </row>
        <row r="2166">
          <cell r="A2166">
            <v>2037</v>
          </cell>
        </row>
        <row r="2167">
          <cell r="A2167">
            <v>2037</v>
          </cell>
        </row>
        <row r="2168">
          <cell r="A2168">
            <v>2037</v>
          </cell>
        </row>
        <row r="2169">
          <cell r="A2169">
            <v>2038</v>
          </cell>
        </row>
        <row r="2170">
          <cell r="A2170">
            <v>2038</v>
          </cell>
        </row>
        <row r="2171">
          <cell r="A2171">
            <v>2038</v>
          </cell>
        </row>
        <row r="2172">
          <cell r="A2172">
            <v>2038</v>
          </cell>
        </row>
        <row r="2173">
          <cell r="A2173">
            <v>2038</v>
          </cell>
        </row>
        <row r="2174">
          <cell r="A2174">
            <v>2038</v>
          </cell>
        </row>
        <row r="2175">
          <cell r="A2175">
            <v>2038</v>
          </cell>
        </row>
        <row r="2176">
          <cell r="A2176">
            <v>2038</v>
          </cell>
        </row>
        <row r="2177">
          <cell r="A2177">
            <v>2038</v>
          </cell>
        </row>
        <row r="2178">
          <cell r="A2178">
            <v>2038</v>
          </cell>
        </row>
        <row r="2179">
          <cell r="A2179">
            <v>2038</v>
          </cell>
        </row>
        <row r="2180">
          <cell r="A2180">
            <v>2038</v>
          </cell>
        </row>
        <row r="2181">
          <cell r="A2181">
            <v>2038</v>
          </cell>
        </row>
        <row r="2182">
          <cell r="A2182">
            <v>2038</v>
          </cell>
        </row>
        <row r="2183">
          <cell r="A2183">
            <v>2038</v>
          </cell>
        </row>
        <row r="2184">
          <cell r="A2184">
            <v>2038</v>
          </cell>
        </row>
        <row r="2185">
          <cell r="A2185">
            <v>2038</v>
          </cell>
        </row>
        <row r="2186">
          <cell r="A2186">
            <v>2038</v>
          </cell>
        </row>
        <row r="2187">
          <cell r="A2187">
            <v>2038</v>
          </cell>
        </row>
        <row r="2188">
          <cell r="A2188">
            <v>2038</v>
          </cell>
        </row>
        <row r="2189">
          <cell r="A2189">
            <v>2038</v>
          </cell>
        </row>
        <row r="2190">
          <cell r="A2190">
            <v>2038</v>
          </cell>
        </row>
        <row r="2191">
          <cell r="A2191">
            <v>2038</v>
          </cell>
        </row>
        <row r="2192">
          <cell r="A2192">
            <v>2038</v>
          </cell>
        </row>
        <row r="2193">
          <cell r="A2193">
            <v>2038</v>
          </cell>
        </row>
        <row r="2194">
          <cell r="A2194">
            <v>2038</v>
          </cell>
        </row>
        <row r="2195">
          <cell r="A2195">
            <v>2038</v>
          </cell>
        </row>
        <row r="2196">
          <cell r="A2196">
            <v>2038</v>
          </cell>
        </row>
        <row r="2197">
          <cell r="A2197">
            <v>2038</v>
          </cell>
        </row>
        <row r="2198">
          <cell r="A2198">
            <v>2038</v>
          </cell>
        </row>
        <row r="2199">
          <cell r="A2199">
            <v>2038</v>
          </cell>
        </row>
        <row r="2200">
          <cell r="A2200">
            <v>2038</v>
          </cell>
        </row>
        <row r="2201">
          <cell r="A2201">
            <v>2038</v>
          </cell>
        </row>
        <row r="2202">
          <cell r="A2202">
            <v>2038</v>
          </cell>
        </row>
        <row r="2203">
          <cell r="A2203">
            <v>2038</v>
          </cell>
        </row>
        <row r="2204">
          <cell r="A2204">
            <v>2038</v>
          </cell>
        </row>
        <row r="2205">
          <cell r="A2205">
            <v>2038</v>
          </cell>
        </row>
        <row r="2206">
          <cell r="A2206">
            <v>2038</v>
          </cell>
        </row>
        <row r="2207">
          <cell r="A2207">
            <v>2038</v>
          </cell>
        </row>
        <row r="2208">
          <cell r="A2208">
            <v>2038</v>
          </cell>
        </row>
        <row r="2209">
          <cell r="A2209">
            <v>2038</v>
          </cell>
        </row>
        <row r="2210">
          <cell r="A2210">
            <v>2038</v>
          </cell>
        </row>
        <row r="2211">
          <cell r="A2211">
            <v>2038</v>
          </cell>
        </row>
        <row r="2212">
          <cell r="A2212">
            <v>2038</v>
          </cell>
        </row>
        <row r="2213">
          <cell r="A2213">
            <v>2038</v>
          </cell>
        </row>
        <row r="2214">
          <cell r="A2214">
            <v>2038</v>
          </cell>
        </row>
        <row r="2215">
          <cell r="A2215">
            <v>2038</v>
          </cell>
        </row>
        <row r="2216">
          <cell r="A2216">
            <v>2038</v>
          </cell>
        </row>
        <row r="2217">
          <cell r="A2217">
            <v>2038</v>
          </cell>
        </row>
        <row r="2218">
          <cell r="A2218">
            <v>2038</v>
          </cell>
        </row>
        <row r="2219">
          <cell r="A2219">
            <v>2038</v>
          </cell>
        </row>
        <row r="2220">
          <cell r="A2220">
            <v>2038</v>
          </cell>
        </row>
        <row r="2221">
          <cell r="A2221">
            <v>2038</v>
          </cell>
        </row>
        <row r="2222">
          <cell r="A2222">
            <v>2038</v>
          </cell>
        </row>
        <row r="2223">
          <cell r="A2223">
            <v>2038</v>
          </cell>
        </row>
        <row r="2224">
          <cell r="A2224">
            <v>2038</v>
          </cell>
        </row>
        <row r="2225">
          <cell r="A2225">
            <v>2038</v>
          </cell>
        </row>
        <row r="2226">
          <cell r="A2226">
            <v>2038</v>
          </cell>
        </row>
        <row r="2227">
          <cell r="A2227">
            <v>2038</v>
          </cell>
        </row>
        <row r="2228">
          <cell r="A2228">
            <v>2038</v>
          </cell>
        </row>
        <row r="2229">
          <cell r="A2229">
            <v>2038</v>
          </cell>
        </row>
        <row r="2230">
          <cell r="A2230">
            <v>2038</v>
          </cell>
        </row>
        <row r="2231">
          <cell r="A2231">
            <v>2038</v>
          </cell>
        </row>
        <row r="2232">
          <cell r="A2232">
            <v>2038</v>
          </cell>
        </row>
        <row r="2233">
          <cell r="A2233">
            <v>2038</v>
          </cell>
        </row>
        <row r="2234">
          <cell r="A2234">
            <v>2038</v>
          </cell>
        </row>
        <row r="2235">
          <cell r="A2235">
            <v>2038</v>
          </cell>
        </row>
        <row r="2236">
          <cell r="A2236">
            <v>2038</v>
          </cell>
        </row>
        <row r="2237">
          <cell r="A2237">
            <v>2038</v>
          </cell>
        </row>
        <row r="2238">
          <cell r="A2238">
            <v>2038</v>
          </cell>
        </row>
        <row r="2239">
          <cell r="A2239">
            <v>2038</v>
          </cell>
        </row>
        <row r="2240">
          <cell r="A2240">
            <v>2038</v>
          </cell>
        </row>
        <row r="2241">
          <cell r="A2241">
            <v>2038</v>
          </cell>
        </row>
        <row r="2242">
          <cell r="A2242">
            <v>2038</v>
          </cell>
        </row>
        <row r="2243">
          <cell r="A2243">
            <v>2038</v>
          </cell>
        </row>
        <row r="2244">
          <cell r="A2244">
            <v>2038</v>
          </cell>
        </row>
        <row r="2245">
          <cell r="A2245">
            <v>2038</v>
          </cell>
        </row>
        <row r="2246">
          <cell r="A2246">
            <v>2038</v>
          </cell>
        </row>
        <row r="2247">
          <cell r="A2247">
            <v>2038</v>
          </cell>
        </row>
        <row r="2248">
          <cell r="A2248">
            <v>2038</v>
          </cell>
        </row>
        <row r="2249">
          <cell r="A2249">
            <v>2038</v>
          </cell>
        </row>
        <row r="2250">
          <cell r="A2250">
            <v>2038</v>
          </cell>
        </row>
        <row r="2251">
          <cell r="A2251">
            <v>2038</v>
          </cell>
        </row>
        <row r="2252">
          <cell r="A2252">
            <v>2038</v>
          </cell>
        </row>
        <row r="2253">
          <cell r="A2253">
            <v>2038</v>
          </cell>
        </row>
        <row r="2254">
          <cell r="A2254">
            <v>2038</v>
          </cell>
        </row>
        <row r="2255">
          <cell r="A2255">
            <v>2038</v>
          </cell>
        </row>
        <row r="2256">
          <cell r="A2256">
            <v>2038</v>
          </cell>
        </row>
        <row r="2257">
          <cell r="A2257">
            <v>2038</v>
          </cell>
        </row>
        <row r="2258">
          <cell r="A2258">
            <v>2038</v>
          </cell>
        </row>
        <row r="2259">
          <cell r="A2259">
            <v>2038</v>
          </cell>
        </row>
        <row r="2260">
          <cell r="A2260">
            <v>2038</v>
          </cell>
        </row>
        <row r="2261">
          <cell r="A2261">
            <v>2038</v>
          </cell>
        </row>
        <row r="2262">
          <cell r="A2262">
            <v>2038</v>
          </cell>
        </row>
        <row r="2263">
          <cell r="A2263">
            <v>2038</v>
          </cell>
        </row>
        <row r="2264">
          <cell r="A2264">
            <v>2038</v>
          </cell>
        </row>
        <row r="2265">
          <cell r="A2265">
            <v>2038</v>
          </cell>
        </row>
        <row r="2266">
          <cell r="A2266">
            <v>2038</v>
          </cell>
        </row>
        <row r="2267">
          <cell r="A2267">
            <v>2038</v>
          </cell>
        </row>
        <row r="2268">
          <cell r="A2268">
            <v>2038</v>
          </cell>
        </row>
        <row r="2269">
          <cell r="A2269">
            <v>2038</v>
          </cell>
        </row>
        <row r="2270">
          <cell r="A2270">
            <v>2038</v>
          </cell>
        </row>
        <row r="2271">
          <cell r="A2271">
            <v>2038</v>
          </cell>
        </row>
        <row r="2272">
          <cell r="A2272">
            <v>2038</v>
          </cell>
        </row>
        <row r="2273">
          <cell r="A2273">
            <v>2038</v>
          </cell>
        </row>
        <row r="2274">
          <cell r="A2274">
            <v>2038</v>
          </cell>
        </row>
        <row r="2275">
          <cell r="A2275">
            <v>2038</v>
          </cell>
        </row>
        <row r="2276">
          <cell r="A2276">
            <v>2038</v>
          </cell>
        </row>
        <row r="2277">
          <cell r="A2277">
            <v>2038</v>
          </cell>
        </row>
        <row r="2278">
          <cell r="A2278">
            <v>2038</v>
          </cell>
        </row>
        <row r="2279">
          <cell r="A2279">
            <v>2038</v>
          </cell>
        </row>
        <row r="2280">
          <cell r="A2280">
            <v>2038</v>
          </cell>
        </row>
        <row r="2281">
          <cell r="A2281">
            <v>2038</v>
          </cell>
        </row>
        <row r="2282">
          <cell r="A2282">
            <v>2038</v>
          </cell>
        </row>
        <row r="2283">
          <cell r="A2283">
            <v>0</v>
          </cell>
        </row>
        <row r="2284">
          <cell r="A2284">
            <v>0</v>
          </cell>
        </row>
        <row r="2285">
          <cell r="A2285">
            <v>0</v>
          </cell>
        </row>
        <row r="2286">
          <cell r="A2286">
            <v>0</v>
          </cell>
        </row>
        <row r="2287">
          <cell r="A2287">
            <v>0</v>
          </cell>
        </row>
        <row r="2288">
          <cell r="A2288">
            <v>0</v>
          </cell>
        </row>
        <row r="2289">
          <cell r="A2289">
            <v>0</v>
          </cell>
        </row>
        <row r="2290">
          <cell r="A2290">
            <v>0</v>
          </cell>
        </row>
        <row r="2291">
          <cell r="A2291">
            <v>0</v>
          </cell>
        </row>
        <row r="2292">
          <cell r="A2292">
            <v>0</v>
          </cell>
        </row>
        <row r="2293">
          <cell r="A2293">
            <v>0</v>
          </cell>
        </row>
        <row r="2294">
          <cell r="A2294">
            <v>0</v>
          </cell>
        </row>
        <row r="2295">
          <cell r="A2295">
            <v>0</v>
          </cell>
        </row>
        <row r="2296">
          <cell r="A2296">
            <v>0</v>
          </cell>
        </row>
        <row r="2297">
          <cell r="A2297">
            <v>0</v>
          </cell>
        </row>
        <row r="2298">
          <cell r="A2298">
            <v>0</v>
          </cell>
        </row>
        <row r="2299">
          <cell r="A2299">
            <v>0</v>
          </cell>
        </row>
        <row r="2300">
          <cell r="A2300">
            <v>0</v>
          </cell>
        </row>
        <row r="2301">
          <cell r="A2301">
            <v>0</v>
          </cell>
        </row>
        <row r="2302">
          <cell r="A2302">
            <v>0</v>
          </cell>
        </row>
        <row r="2303">
          <cell r="A2303">
            <v>0</v>
          </cell>
        </row>
        <row r="2304">
          <cell r="A2304">
            <v>0</v>
          </cell>
        </row>
        <row r="2305">
          <cell r="A2305">
            <v>0</v>
          </cell>
        </row>
        <row r="2306">
          <cell r="A2306">
            <v>0</v>
          </cell>
        </row>
        <row r="2307">
          <cell r="A2307">
            <v>0</v>
          </cell>
        </row>
        <row r="2308">
          <cell r="A2308">
            <v>0</v>
          </cell>
        </row>
        <row r="2309">
          <cell r="A2309">
            <v>0</v>
          </cell>
        </row>
        <row r="2310">
          <cell r="A2310">
            <v>0</v>
          </cell>
        </row>
        <row r="2311">
          <cell r="A2311">
            <v>0</v>
          </cell>
        </row>
        <row r="2312">
          <cell r="A2312">
            <v>0</v>
          </cell>
        </row>
        <row r="2313">
          <cell r="A2313">
            <v>0</v>
          </cell>
        </row>
        <row r="2314">
          <cell r="A2314">
            <v>0</v>
          </cell>
        </row>
        <row r="2315">
          <cell r="A2315">
            <v>0</v>
          </cell>
        </row>
        <row r="2316">
          <cell r="A2316">
            <v>0</v>
          </cell>
        </row>
        <row r="2317">
          <cell r="A2317">
            <v>0</v>
          </cell>
        </row>
        <row r="2318">
          <cell r="A2318">
            <v>0</v>
          </cell>
        </row>
        <row r="2319">
          <cell r="A2319">
            <v>0</v>
          </cell>
        </row>
        <row r="2320">
          <cell r="A2320">
            <v>0</v>
          </cell>
        </row>
        <row r="2321">
          <cell r="A2321">
            <v>0</v>
          </cell>
        </row>
        <row r="2322">
          <cell r="A2322">
            <v>0</v>
          </cell>
        </row>
        <row r="2323">
          <cell r="A2323">
            <v>0</v>
          </cell>
        </row>
        <row r="2324">
          <cell r="A2324">
            <v>0</v>
          </cell>
        </row>
        <row r="2325">
          <cell r="A2325">
            <v>0</v>
          </cell>
        </row>
        <row r="2326">
          <cell r="A2326">
            <v>0</v>
          </cell>
        </row>
        <row r="2327">
          <cell r="A2327">
            <v>0</v>
          </cell>
        </row>
        <row r="2328">
          <cell r="A2328">
            <v>0</v>
          </cell>
        </row>
        <row r="2329">
          <cell r="A2329">
            <v>0</v>
          </cell>
        </row>
        <row r="2330">
          <cell r="A2330">
            <v>0</v>
          </cell>
        </row>
        <row r="2331">
          <cell r="A2331">
            <v>0</v>
          </cell>
        </row>
        <row r="2332">
          <cell r="A2332">
            <v>0</v>
          </cell>
        </row>
        <row r="2333">
          <cell r="A2333">
            <v>0</v>
          </cell>
        </row>
        <row r="2334">
          <cell r="A2334">
            <v>0</v>
          </cell>
        </row>
        <row r="2335">
          <cell r="A2335">
            <v>0</v>
          </cell>
        </row>
        <row r="2336">
          <cell r="A2336">
            <v>0</v>
          </cell>
        </row>
        <row r="2337">
          <cell r="A2337">
            <v>0</v>
          </cell>
        </row>
        <row r="2338">
          <cell r="A2338">
            <v>0</v>
          </cell>
        </row>
        <row r="2339">
          <cell r="A2339">
            <v>0</v>
          </cell>
        </row>
        <row r="2340">
          <cell r="A2340">
            <v>0</v>
          </cell>
        </row>
        <row r="2341">
          <cell r="A2341">
            <v>0</v>
          </cell>
        </row>
        <row r="2342">
          <cell r="A2342">
            <v>0</v>
          </cell>
        </row>
        <row r="2343">
          <cell r="A2343">
            <v>0</v>
          </cell>
        </row>
        <row r="2344">
          <cell r="A2344">
            <v>0</v>
          </cell>
        </row>
        <row r="2345">
          <cell r="A2345">
            <v>0</v>
          </cell>
        </row>
        <row r="2346">
          <cell r="A2346">
            <v>0</v>
          </cell>
        </row>
        <row r="2347">
          <cell r="A2347">
            <v>0</v>
          </cell>
        </row>
        <row r="2348">
          <cell r="A2348">
            <v>0</v>
          </cell>
        </row>
        <row r="2349">
          <cell r="A2349">
            <v>0</v>
          </cell>
        </row>
        <row r="2350">
          <cell r="A2350">
            <v>0</v>
          </cell>
        </row>
        <row r="2351">
          <cell r="A2351">
            <v>0</v>
          </cell>
        </row>
        <row r="2352">
          <cell r="A2352">
            <v>0</v>
          </cell>
        </row>
        <row r="2353">
          <cell r="A2353">
            <v>0</v>
          </cell>
        </row>
        <row r="2354">
          <cell r="A2354">
            <v>0</v>
          </cell>
        </row>
        <row r="2355">
          <cell r="A2355">
            <v>0</v>
          </cell>
        </row>
        <row r="2356">
          <cell r="A2356">
            <v>0</v>
          </cell>
        </row>
        <row r="2357">
          <cell r="A2357">
            <v>0</v>
          </cell>
        </row>
        <row r="2358">
          <cell r="A2358">
            <v>0</v>
          </cell>
        </row>
        <row r="2359">
          <cell r="A2359">
            <v>0</v>
          </cell>
        </row>
        <row r="2360">
          <cell r="A2360">
            <v>0</v>
          </cell>
        </row>
        <row r="2361">
          <cell r="A2361">
            <v>0</v>
          </cell>
        </row>
        <row r="2362">
          <cell r="A2362">
            <v>0</v>
          </cell>
        </row>
        <row r="2363">
          <cell r="A2363">
            <v>0</v>
          </cell>
        </row>
        <row r="2364">
          <cell r="A2364">
            <v>0</v>
          </cell>
        </row>
        <row r="2365">
          <cell r="A2365">
            <v>0</v>
          </cell>
        </row>
        <row r="2366">
          <cell r="A2366">
            <v>0</v>
          </cell>
        </row>
        <row r="2367">
          <cell r="A2367">
            <v>0</v>
          </cell>
        </row>
        <row r="2368">
          <cell r="A2368">
            <v>0</v>
          </cell>
        </row>
        <row r="2369">
          <cell r="A2369">
            <v>0</v>
          </cell>
        </row>
        <row r="2370">
          <cell r="A2370">
            <v>0</v>
          </cell>
        </row>
        <row r="2371">
          <cell r="A2371">
            <v>0</v>
          </cell>
        </row>
        <row r="2372">
          <cell r="A2372">
            <v>0</v>
          </cell>
        </row>
        <row r="2373">
          <cell r="A2373">
            <v>0</v>
          </cell>
        </row>
        <row r="2374">
          <cell r="A2374">
            <v>0</v>
          </cell>
        </row>
        <row r="2375">
          <cell r="A2375">
            <v>0</v>
          </cell>
        </row>
        <row r="2376">
          <cell r="A2376">
            <v>0</v>
          </cell>
        </row>
        <row r="2377">
          <cell r="A2377">
            <v>0</v>
          </cell>
        </row>
        <row r="2378">
          <cell r="A2378">
            <v>0</v>
          </cell>
        </row>
        <row r="2379">
          <cell r="A2379">
            <v>0</v>
          </cell>
        </row>
        <row r="2380">
          <cell r="A2380">
            <v>0</v>
          </cell>
        </row>
        <row r="2381">
          <cell r="A2381">
            <v>0</v>
          </cell>
        </row>
        <row r="2382">
          <cell r="A2382">
            <v>0</v>
          </cell>
        </row>
        <row r="2383">
          <cell r="A2383">
            <v>0</v>
          </cell>
        </row>
        <row r="2384">
          <cell r="A2384">
            <v>0</v>
          </cell>
        </row>
        <row r="2385">
          <cell r="A2385">
            <v>0</v>
          </cell>
        </row>
        <row r="2386">
          <cell r="A2386">
            <v>0</v>
          </cell>
        </row>
        <row r="2387">
          <cell r="A2387">
            <v>0</v>
          </cell>
        </row>
        <row r="2388">
          <cell r="A2388">
            <v>0</v>
          </cell>
        </row>
        <row r="2389">
          <cell r="A2389">
            <v>0</v>
          </cell>
        </row>
        <row r="2390">
          <cell r="A2390">
            <v>0</v>
          </cell>
        </row>
        <row r="2391">
          <cell r="A2391">
            <v>0</v>
          </cell>
        </row>
        <row r="2392">
          <cell r="A2392">
            <v>0</v>
          </cell>
        </row>
        <row r="2393">
          <cell r="A2393">
            <v>0</v>
          </cell>
        </row>
        <row r="2394">
          <cell r="A2394">
            <v>0</v>
          </cell>
        </row>
        <row r="2395">
          <cell r="A2395">
            <v>0</v>
          </cell>
        </row>
        <row r="2396">
          <cell r="A2396">
            <v>0</v>
          </cell>
        </row>
        <row r="2397">
          <cell r="A2397">
            <v>0</v>
          </cell>
        </row>
        <row r="2398">
          <cell r="A2398">
            <v>0</v>
          </cell>
        </row>
        <row r="2399">
          <cell r="A2399">
            <v>0</v>
          </cell>
        </row>
        <row r="2400">
          <cell r="A2400">
            <v>0</v>
          </cell>
        </row>
        <row r="2401">
          <cell r="A2401">
            <v>0</v>
          </cell>
        </row>
        <row r="2402">
          <cell r="A2402">
            <v>0</v>
          </cell>
        </row>
        <row r="2403">
          <cell r="A2403">
            <v>0</v>
          </cell>
        </row>
        <row r="2404">
          <cell r="A2404">
            <v>0</v>
          </cell>
        </row>
        <row r="2405">
          <cell r="A2405">
            <v>0</v>
          </cell>
        </row>
        <row r="2406">
          <cell r="A2406">
            <v>0</v>
          </cell>
        </row>
        <row r="2407">
          <cell r="A2407">
            <v>0</v>
          </cell>
        </row>
        <row r="2408">
          <cell r="A2408">
            <v>0</v>
          </cell>
        </row>
        <row r="2409">
          <cell r="A2409">
            <v>0</v>
          </cell>
        </row>
        <row r="2410">
          <cell r="A2410">
            <v>0</v>
          </cell>
        </row>
        <row r="2411">
          <cell r="A2411">
            <v>0</v>
          </cell>
        </row>
        <row r="2412">
          <cell r="A2412">
            <v>0</v>
          </cell>
        </row>
        <row r="2413">
          <cell r="A2413">
            <v>0</v>
          </cell>
        </row>
        <row r="2414">
          <cell r="A2414">
            <v>0</v>
          </cell>
        </row>
        <row r="2415">
          <cell r="A2415">
            <v>0</v>
          </cell>
        </row>
        <row r="2416">
          <cell r="A2416">
            <v>0</v>
          </cell>
        </row>
        <row r="2417">
          <cell r="A2417">
            <v>0</v>
          </cell>
        </row>
        <row r="2418">
          <cell r="A2418">
            <v>0</v>
          </cell>
        </row>
        <row r="2419">
          <cell r="A2419">
            <v>0</v>
          </cell>
        </row>
        <row r="2420">
          <cell r="A2420">
            <v>0</v>
          </cell>
        </row>
        <row r="2421">
          <cell r="A2421">
            <v>0</v>
          </cell>
        </row>
        <row r="2422">
          <cell r="A2422">
            <v>0</v>
          </cell>
        </row>
        <row r="2423">
          <cell r="A2423">
            <v>0</v>
          </cell>
        </row>
        <row r="2424">
          <cell r="A2424">
            <v>0</v>
          </cell>
        </row>
        <row r="2425">
          <cell r="A2425">
            <v>0</v>
          </cell>
        </row>
        <row r="2426">
          <cell r="A2426">
            <v>0</v>
          </cell>
        </row>
        <row r="2427">
          <cell r="A2427">
            <v>0</v>
          </cell>
        </row>
        <row r="2428">
          <cell r="A2428">
            <v>0</v>
          </cell>
        </row>
        <row r="2429">
          <cell r="A2429">
            <v>0</v>
          </cell>
        </row>
        <row r="2430">
          <cell r="A2430">
            <v>0</v>
          </cell>
        </row>
        <row r="2431">
          <cell r="A2431">
            <v>0</v>
          </cell>
        </row>
        <row r="2432">
          <cell r="A2432">
            <v>0</v>
          </cell>
        </row>
        <row r="2433">
          <cell r="A2433">
            <v>0</v>
          </cell>
        </row>
        <row r="2434">
          <cell r="A2434">
            <v>0</v>
          </cell>
        </row>
        <row r="2435">
          <cell r="A2435">
            <v>0</v>
          </cell>
        </row>
        <row r="2436">
          <cell r="A2436">
            <v>0</v>
          </cell>
        </row>
        <row r="2437">
          <cell r="A2437">
            <v>0</v>
          </cell>
        </row>
        <row r="2438">
          <cell r="A2438">
            <v>0</v>
          </cell>
        </row>
        <row r="2439">
          <cell r="A2439">
            <v>0</v>
          </cell>
        </row>
        <row r="2440">
          <cell r="A2440">
            <v>0</v>
          </cell>
        </row>
        <row r="2441">
          <cell r="A2441">
            <v>0</v>
          </cell>
        </row>
        <row r="2442">
          <cell r="A2442">
            <v>0</v>
          </cell>
        </row>
        <row r="2443">
          <cell r="A2443">
            <v>0</v>
          </cell>
        </row>
        <row r="2444">
          <cell r="A2444">
            <v>0</v>
          </cell>
        </row>
        <row r="2445">
          <cell r="A2445">
            <v>0</v>
          </cell>
        </row>
        <row r="2446">
          <cell r="A2446">
            <v>0</v>
          </cell>
        </row>
        <row r="2447">
          <cell r="A2447">
            <v>0</v>
          </cell>
        </row>
        <row r="2448">
          <cell r="A2448">
            <v>0</v>
          </cell>
        </row>
        <row r="2449">
          <cell r="A2449">
            <v>0</v>
          </cell>
        </row>
        <row r="2450">
          <cell r="A2450">
            <v>0</v>
          </cell>
        </row>
        <row r="2451">
          <cell r="A2451">
            <v>0</v>
          </cell>
        </row>
        <row r="2452">
          <cell r="A2452">
            <v>0</v>
          </cell>
        </row>
        <row r="2453">
          <cell r="A2453">
            <v>0</v>
          </cell>
        </row>
        <row r="2454">
          <cell r="A2454">
            <v>0</v>
          </cell>
        </row>
        <row r="2455">
          <cell r="A2455">
            <v>0</v>
          </cell>
        </row>
        <row r="2456">
          <cell r="A2456">
            <v>0</v>
          </cell>
        </row>
        <row r="2457">
          <cell r="A2457">
            <v>0</v>
          </cell>
        </row>
        <row r="2458">
          <cell r="A2458">
            <v>0</v>
          </cell>
        </row>
        <row r="2459">
          <cell r="A2459">
            <v>0</v>
          </cell>
        </row>
        <row r="2460">
          <cell r="A2460">
            <v>0</v>
          </cell>
        </row>
        <row r="2461">
          <cell r="A2461">
            <v>0</v>
          </cell>
        </row>
        <row r="2462">
          <cell r="A2462">
            <v>0</v>
          </cell>
        </row>
        <row r="2463">
          <cell r="A2463">
            <v>0</v>
          </cell>
        </row>
        <row r="2464">
          <cell r="A2464">
            <v>0</v>
          </cell>
        </row>
        <row r="2465">
          <cell r="A2465">
            <v>0</v>
          </cell>
        </row>
        <row r="2466">
          <cell r="A2466">
            <v>0</v>
          </cell>
        </row>
        <row r="2467">
          <cell r="A2467">
            <v>0</v>
          </cell>
        </row>
        <row r="2468">
          <cell r="A2468">
            <v>0</v>
          </cell>
        </row>
        <row r="2469">
          <cell r="A2469">
            <v>0</v>
          </cell>
        </row>
        <row r="2470">
          <cell r="A2470">
            <v>0</v>
          </cell>
        </row>
        <row r="2471">
          <cell r="A2471">
            <v>0</v>
          </cell>
        </row>
        <row r="2472">
          <cell r="A2472">
            <v>0</v>
          </cell>
        </row>
        <row r="2473">
          <cell r="A2473">
            <v>0</v>
          </cell>
        </row>
        <row r="2474">
          <cell r="A2474">
            <v>0</v>
          </cell>
        </row>
        <row r="2475">
          <cell r="A2475">
            <v>0</v>
          </cell>
        </row>
        <row r="2476">
          <cell r="A2476">
            <v>0</v>
          </cell>
        </row>
        <row r="2477">
          <cell r="A2477">
            <v>0</v>
          </cell>
        </row>
        <row r="2478">
          <cell r="A2478">
            <v>0</v>
          </cell>
        </row>
        <row r="2479">
          <cell r="A2479">
            <v>0</v>
          </cell>
        </row>
        <row r="2480">
          <cell r="A2480">
            <v>0</v>
          </cell>
        </row>
        <row r="2481">
          <cell r="A2481">
            <v>0</v>
          </cell>
        </row>
        <row r="2482">
          <cell r="A2482">
            <v>0</v>
          </cell>
        </row>
        <row r="2483">
          <cell r="A2483">
            <v>0</v>
          </cell>
        </row>
        <row r="2484">
          <cell r="A2484">
            <v>0</v>
          </cell>
        </row>
        <row r="2485">
          <cell r="A2485">
            <v>0</v>
          </cell>
        </row>
        <row r="2486">
          <cell r="A2486">
            <v>0</v>
          </cell>
        </row>
        <row r="2487">
          <cell r="A2487">
            <v>0</v>
          </cell>
        </row>
        <row r="2488">
          <cell r="A2488">
            <v>0</v>
          </cell>
        </row>
        <row r="2489">
          <cell r="A2489">
            <v>0</v>
          </cell>
        </row>
        <row r="2490">
          <cell r="A2490">
            <v>0</v>
          </cell>
        </row>
        <row r="2491">
          <cell r="A2491">
            <v>0</v>
          </cell>
        </row>
        <row r="2492">
          <cell r="A2492">
            <v>0</v>
          </cell>
        </row>
        <row r="2493">
          <cell r="A2493">
            <v>0</v>
          </cell>
        </row>
        <row r="2494">
          <cell r="A2494">
            <v>0</v>
          </cell>
        </row>
        <row r="2495">
          <cell r="A2495">
            <v>0</v>
          </cell>
        </row>
        <row r="2496">
          <cell r="A2496">
            <v>0</v>
          </cell>
        </row>
        <row r="2497">
          <cell r="A2497">
            <v>0</v>
          </cell>
        </row>
        <row r="2498">
          <cell r="A2498">
            <v>0</v>
          </cell>
        </row>
        <row r="2499">
          <cell r="A2499">
            <v>0</v>
          </cell>
        </row>
        <row r="2500">
          <cell r="A2500">
            <v>0</v>
          </cell>
        </row>
        <row r="2501">
          <cell r="A2501">
            <v>0</v>
          </cell>
        </row>
        <row r="2502">
          <cell r="A2502">
            <v>0</v>
          </cell>
        </row>
        <row r="2503">
          <cell r="A2503">
            <v>0</v>
          </cell>
        </row>
        <row r="2504">
          <cell r="A2504">
            <v>0</v>
          </cell>
        </row>
        <row r="2505">
          <cell r="A2505">
            <v>0</v>
          </cell>
        </row>
        <row r="2506">
          <cell r="A2506">
            <v>0</v>
          </cell>
        </row>
        <row r="2507">
          <cell r="A2507">
            <v>0</v>
          </cell>
        </row>
        <row r="2508">
          <cell r="A2508">
            <v>0</v>
          </cell>
        </row>
        <row r="2509">
          <cell r="A2509">
            <v>0</v>
          </cell>
        </row>
        <row r="2510">
          <cell r="A2510">
            <v>0</v>
          </cell>
        </row>
        <row r="2511">
          <cell r="A2511">
            <v>0</v>
          </cell>
        </row>
        <row r="2512">
          <cell r="A2512">
            <v>0</v>
          </cell>
        </row>
        <row r="2513">
          <cell r="A2513">
            <v>0</v>
          </cell>
        </row>
        <row r="2514">
          <cell r="A2514">
            <v>0</v>
          </cell>
        </row>
        <row r="2515">
          <cell r="A2515">
            <v>0</v>
          </cell>
        </row>
        <row r="2516">
          <cell r="A2516">
            <v>0</v>
          </cell>
        </row>
        <row r="2517">
          <cell r="A2517">
            <v>0</v>
          </cell>
        </row>
        <row r="2518">
          <cell r="A2518">
            <v>0</v>
          </cell>
        </row>
        <row r="2519">
          <cell r="A2519">
            <v>0</v>
          </cell>
        </row>
        <row r="2520">
          <cell r="A2520">
            <v>0</v>
          </cell>
        </row>
        <row r="2521">
          <cell r="A2521">
            <v>0</v>
          </cell>
        </row>
        <row r="2522">
          <cell r="A2522">
            <v>0</v>
          </cell>
        </row>
        <row r="2523">
          <cell r="A2523">
            <v>0</v>
          </cell>
        </row>
        <row r="2524">
          <cell r="A2524">
            <v>0</v>
          </cell>
        </row>
        <row r="2525">
          <cell r="A2525">
            <v>0</v>
          </cell>
        </row>
        <row r="2526">
          <cell r="A2526">
            <v>0</v>
          </cell>
        </row>
        <row r="2527">
          <cell r="A2527">
            <v>0</v>
          </cell>
        </row>
        <row r="2528">
          <cell r="A2528">
            <v>0</v>
          </cell>
        </row>
        <row r="2529">
          <cell r="A2529">
            <v>0</v>
          </cell>
        </row>
        <row r="2530">
          <cell r="A2530">
            <v>0</v>
          </cell>
        </row>
        <row r="2531">
          <cell r="A2531">
            <v>0</v>
          </cell>
        </row>
        <row r="2532">
          <cell r="A2532">
            <v>0</v>
          </cell>
        </row>
        <row r="2533">
          <cell r="A2533">
            <v>0</v>
          </cell>
        </row>
        <row r="2534">
          <cell r="A2534">
            <v>0</v>
          </cell>
        </row>
        <row r="2535">
          <cell r="A2535">
            <v>0</v>
          </cell>
        </row>
        <row r="2536">
          <cell r="A2536">
            <v>0</v>
          </cell>
        </row>
        <row r="2537">
          <cell r="A2537">
            <v>0</v>
          </cell>
        </row>
        <row r="2538">
          <cell r="A2538">
            <v>0</v>
          </cell>
        </row>
        <row r="2539">
          <cell r="A2539">
            <v>0</v>
          </cell>
        </row>
        <row r="2540">
          <cell r="A2540">
            <v>0</v>
          </cell>
        </row>
        <row r="2541">
          <cell r="A2541">
            <v>0</v>
          </cell>
        </row>
        <row r="2542">
          <cell r="A2542">
            <v>0</v>
          </cell>
        </row>
        <row r="2543">
          <cell r="A2543">
            <v>0</v>
          </cell>
        </row>
        <row r="2544">
          <cell r="A2544">
            <v>0</v>
          </cell>
        </row>
        <row r="2545">
          <cell r="A2545">
            <v>0</v>
          </cell>
        </row>
        <row r="2546">
          <cell r="A2546">
            <v>0</v>
          </cell>
        </row>
        <row r="2547">
          <cell r="A2547">
            <v>0</v>
          </cell>
        </row>
        <row r="2548">
          <cell r="A2548">
            <v>0</v>
          </cell>
        </row>
        <row r="2549">
          <cell r="A2549">
            <v>0</v>
          </cell>
        </row>
        <row r="2550">
          <cell r="A2550">
            <v>0</v>
          </cell>
        </row>
        <row r="2551">
          <cell r="A2551">
            <v>0</v>
          </cell>
        </row>
        <row r="2552">
          <cell r="A2552">
            <v>0</v>
          </cell>
        </row>
        <row r="2553">
          <cell r="A2553">
            <v>0</v>
          </cell>
        </row>
        <row r="2554">
          <cell r="A2554">
            <v>0</v>
          </cell>
        </row>
        <row r="2555">
          <cell r="A2555">
            <v>0</v>
          </cell>
        </row>
        <row r="2556">
          <cell r="A2556">
            <v>0</v>
          </cell>
        </row>
        <row r="2557">
          <cell r="A2557">
            <v>0</v>
          </cell>
        </row>
        <row r="2558">
          <cell r="A2558">
            <v>0</v>
          </cell>
        </row>
        <row r="2559">
          <cell r="A2559">
            <v>0</v>
          </cell>
        </row>
        <row r="2560">
          <cell r="A2560">
            <v>0</v>
          </cell>
        </row>
        <row r="2561">
          <cell r="A2561">
            <v>0</v>
          </cell>
        </row>
        <row r="2562">
          <cell r="A256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5">
          <cell r="A5" t="str">
            <v>Index</v>
          </cell>
          <cell r="B5" t="str">
            <v>Region</v>
          </cell>
          <cell r="C5" t="str">
            <v>TA Name</v>
          </cell>
          <cell r="E5" t="str">
            <v>Index</v>
          </cell>
          <cell r="F5" t="str">
            <v>Region</v>
          </cell>
          <cell r="G5" t="str">
            <v>TA Name</v>
          </cell>
        </row>
        <row r="6">
          <cell r="A6">
            <v>1</v>
          </cell>
          <cell r="B6" t="str">
            <v>East</v>
          </cell>
          <cell r="C6" t="str">
            <v>Utah South</v>
          </cell>
          <cell r="E6">
            <v>1</v>
          </cell>
          <cell r="F6" t="str">
            <v>West</v>
          </cell>
          <cell r="G6" t="str">
            <v>PortlandNC</v>
          </cell>
        </row>
        <row r="7">
          <cell r="A7">
            <v>2</v>
          </cell>
          <cell r="B7" t="str">
            <v>East</v>
          </cell>
          <cell r="C7" t="str">
            <v>Utah South BR</v>
          </cell>
          <cell r="E7">
            <v>2</v>
          </cell>
          <cell r="F7" t="str">
            <v>West</v>
          </cell>
          <cell r="G7" t="str">
            <v>SOregonCal</v>
          </cell>
        </row>
        <row r="8">
          <cell r="A8">
            <v>3</v>
          </cell>
          <cell r="B8" t="str">
            <v>East</v>
          </cell>
          <cell r="C8" t="str">
            <v>Utah North</v>
          </cell>
          <cell r="E8">
            <v>3</v>
          </cell>
          <cell r="F8" t="str">
            <v>West</v>
          </cell>
          <cell r="G8" t="str">
            <v>WallaWalla</v>
          </cell>
        </row>
        <row r="9">
          <cell r="A9">
            <v>4</v>
          </cell>
          <cell r="B9" t="str">
            <v>East</v>
          </cell>
          <cell r="C9" t="str">
            <v>Goshen</v>
          </cell>
          <cell r="E9">
            <v>4</v>
          </cell>
          <cell r="F9" t="str">
            <v>West</v>
          </cell>
          <cell r="G9" t="str">
            <v>WillamValcc</v>
          </cell>
        </row>
        <row r="10">
          <cell r="A10">
            <v>5</v>
          </cell>
          <cell r="B10" t="str">
            <v>East</v>
          </cell>
          <cell r="C10" t="str">
            <v>WyomingNE</v>
          </cell>
          <cell r="E10">
            <v>5</v>
          </cell>
          <cell r="F10" t="str">
            <v>West</v>
          </cell>
          <cell r="G10" t="str">
            <v>Yakima</v>
          </cell>
        </row>
        <row r="11">
          <cell r="A11">
            <v>6</v>
          </cell>
          <cell r="B11" t="str">
            <v>East</v>
          </cell>
          <cell r="C11" t="str">
            <v>WyomingSW</v>
          </cell>
          <cell r="E11">
            <v>6</v>
          </cell>
          <cell r="F11" t="str">
            <v>West</v>
          </cell>
          <cell r="G11" t="str">
            <v>COB</v>
          </cell>
        </row>
        <row r="12">
          <cell r="A12">
            <v>7</v>
          </cell>
          <cell r="B12" t="str">
            <v>East</v>
          </cell>
          <cell r="C12" t="str">
            <v>APS Transmission</v>
          </cell>
          <cell r="E12">
            <v>7</v>
          </cell>
          <cell r="F12" t="str">
            <v>West</v>
          </cell>
          <cell r="G12" t="str">
            <v>Chehalis</v>
          </cell>
        </row>
        <row r="13">
          <cell r="A13">
            <v>8</v>
          </cell>
          <cell r="B13" t="str">
            <v>East</v>
          </cell>
          <cell r="C13" t="str">
            <v>Arizona</v>
          </cell>
          <cell r="E13">
            <v>8</v>
          </cell>
          <cell r="F13" t="str">
            <v>West</v>
          </cell>
          <cell r="G13" t="str">
            <v>Hemingway</v>
          </cell>
        </row>
        <row r="14">
          <cell r="A14">
            <v>9</v>
          </cell>
          <cell r="B14" t="str">
            <v>East</v>
          </cell>
          <cell r="C14" t="str">
            <v>Brady</v>
          </cell>
          <cell r="E14">
            <v>9</v>
          </cell>
          <cell r="F14" t="str">
            <v>West</v>
          </cell>
          <cell r="G14" t="str">
            <v>Hermiston</v>
          </cell>
        </row>
        <row r="15">
          <cell r="A15">
            <v>10</v>
          </cell>
          <cell r="B15" t="str">
            <v>East</v>
          </cell>
          <cell r="C15" t="str">
            <v>Bridger East</v>
          </cell>
          <cell r="E15">
            <v>10</v>
          </cell>
          <cell r="F15" t="str">
            <v>West</v>
          </cell>
          <cell r="G15" t="str">
            <v>Bridger West</v>
          </cell>
        </row>
        <row r="16">
          <cell r="A16">
            <v>11</v>
          </cell>
          <cell r="B16" t="str">
            <v>East</v>
          </cell>
          <cell r="C16" t="str">
            <v>Cholla</v>
          </cell>
          <cell r="E16">
            <v>11</v>
          </cell>
          <cell r="F16" t="str">
            <v>West</v>
          </cell>
          <cell r="G16" t="str">
            <v>Bridger</v>
          </cell>
        </row>
        <row r="17">
          <cell r="A17">
            <v>12</v>
          </cell>
          <cell r="B17" t="str">
            <v>East</v>
          </cell>
          <cell r="C17" t="str">
            <v>Colorado</v>
          </cell>
          <cell r="E17">
            <v>12</v>
          </cell>
          <cell r="F17" t="str">
            <v>West</v>
          </cell>
          <cell r="G17" t="str">
            <v>Bridger BR</v>
          </cell>
        </row>
        <row r="18">
          <cell r="A18">
            <v>13</v>
          </cell>
          <cell r="B18" t="str">
            <v>East</v>
          </cell>
          <cell r="C18" t="str">
            <v>_4-Corners</v>
          </cell>
          <cell r="E18">
            <v>13</v>
          </cell>
          <cell r="F18" t="str">
            <v>West</v>
          </cell>
          <cell r="G18" t="str">
            <v>Borah</v>
          </cell>
        </row>
        <row r="19">
          <cell r="A19">
            <v>14</v>
          </cell>
          <cell r="B19" t="str">
            <v>East</v>
          </cell>
          <cell r="C19" t="str">
            <v>Mead</v>
          </cell>
          <cell r="E19">
            <v>14</v>
          </cell>
          <cell r="F19" t="str">
            <v>West</v>
          </cell>
          <cell r="G19" t="str">
            <v>Midpoint Meridian</v>
          </cell>
        </row>
        <row r="20">
          <cell r="A20">
            <v>15</v>
          </cell>
          <cell r="B20" t="str">
            <v>East</v>
          </cell>
          <cell r="C20" t="str">
            <v>Mona</v>
          </cell>
          <cell r="E20">
            <v>15</v>
          </cell>
          <cell r="F20" t="str">
            <v>West</v>
          </cell>
          <cell r="G20" t="str">
            <v>Mid Columbia</v>
          </cell>
        </row>
        <row r="21">
          <cell r="A21">
            <v>16</v>
          </cell>
          <cell r="B21" t="str">
            <v>East</v>
          </cell>
          <cell r="C21" t="str">
            <v>Palo Verde</v>
          </cell>
          <cell r="E21">
            <v>16</v>
          </cell>
          <cell r="F21" t="str">
            <v>West</v>
          </cell>
          <cell r="G21" t="str">
            <v>Montana</v>
          </cell>
        </row>
        <row r="22">
          <cell r="A22">
            <v>17</v>
          </cell>
          <cell r="B22" t="str">
            <v>East</v>
          </cell>
          <cell r="C22" t="str">
            <v>Aeolis_Wyoming</v>
          </cell>
          <cell r="E22">
            <v>17</v>
          </cell>
          <cell r="F22" t="str">
            <v>West</v>
          </cell>
          <cell r="G22" t="str">
            <v>Nevada - Oregon Border</v>
          </cell>
        </row>
        <row r="23">
          <cell r="A23">
            <v>18</v>
          </cell>
          <cell r="B23" t="str">
            <v>East</v>
          </cell>
          <cell r="C23" t="str">
            <v>Craig Trans</v>
          </cell>
          <cell r="E23">
            <v>18</v>
          </cell>
          <cell r="F23" t="str">
            <v>West</v>
          </cell>
          <cell r="G23" t="str">
            <v>BPA_NITS</v>
          </cell>
        </row>
        <row r="24">
          <cell r="A24">
            <v>19</v>
          </cell>
          <cell r="B24" t="str">
            <v>East</v>
          </cell>
          <cell r="C24" t="str">
            <v xml:space="preserve"> </v>
          </cell>
          <cell r="E24">
            <v>19</v>
          </cell>
          <cell r="F24" t="str">
            <v>West</v>
          </cell>
          <cell r="G24" t="str">
            <v xml:space="preserve"> </v>
          </cell>
        </row>
        <row r="25">
          <cell r="A25">
            <v>20</v>
          </cell>
          <cell r="B25" t="str">
            <v>East</v>
          </cell>
          <cell r="C25" t="str">
            <v xml:space="preserve"> </v>
          </cell>
          <cell r="E25">
            <v>20</v>
          </cell>
          <cell r="F25" t="str">
            <v>West</v>
          </cell>
          <cell r="G25" t="str">
            <v xml:space="preserve"> </v>
          </cell>
        </row>
        <row r="26">
          <cell r="A26">
            <v>21</v>
          </cell>
          <cell r="B26" t="str">
            <v>East</v>
          </cell>
          <cell r="C26" t="str">
            <v xml:space="preserve"> </v>
          </cell>
          <cell r="E26">
            <v>21</v>
          </cell>
          <cell r="F26" t="str">
            <v>West</v>
          </cell>
          <cell r="G26" t="str">
            <v xml:space="preserve"> </v>
          </cell>
        </row>
        <row r="27">
          <cell r="A27">
            <v>22</v>
          </cell>
          <cell r="B27" t="str">
            <v>East</v>
          </cell>
          <cell r="C27" t="str">
            <v xml:space="preserve"> </v>
          </cell>
          <cell r="E27">
            <v>22</v>
          </cell>
          <cell r="F27" t="str">
            <v>West</v>
          </cell>
          <cell r="G27" t="str">
            <v xml:space="preserve"> </v>
          </cell>
        </row>
        <row r="32">
          <cell r="C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eme1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Y92"/>
  <sheetViews>
    <sheetView showGridLines="0" tabSelected="1" zoomScaleNormal="100" workbookViewId="0">
      <selection activeCell="C16" sqref="C16"/>
    </sheetView>
  </sheetViews>
  <sheetFormatPr defaultRowHeight="15" x14ac:dyDescent="0.25"/>
  <cols>
    <col min="1" max="1" width="20.5703125" style="23" customWidth="1"/>
    <col min="2" max="2" width="35.7109375" style="23" bestFit="1" customWidth="1"/>
    <col min="3" max="3" width="8.140625" style="23" customWidth="1"/>
    <col min="4" max="13" width="10.7109375" style="23" customWidth="1"/>
    <col min="14" max="14" width="8.28515625" style="23" customWidth="1"/>
    <col min="15" max="15" width="35.7109375" style="23" bestFit="1" customWidth="1"/>
    <col min="16" max="25" width="10.7109375" style="23" customWidth="1"/>
    <col min="26" max="16384" width="9.140625" style="23"/>
  </cols>
  <sheetData>
    <row r="1" spans="2:25" x14ac:dyDescent="0.25">
      <c r="B1" s="2"/>
      <c r="C1" s="11"/>
    </row>
    <row r="2" spans="2:25" ht="15.75" x14ac:dyDescent="0.25">
      <c r="D2" s="3"/>
      <c r="E2" s="4"/>
      <c r="F2" s="3"/>
      <c r="G2" s="3"/>
      <c r="H2" s="3"/>
      <c r="I2" s="3"/>
      <c r="J2" s="3"/>
      <c r="K2" s="3"/>
      <c r="L2" s="3"/>
      <c r="M2" s="3"/>
      <c r="O2" s="5"/>
      <c r="P2" s="5"/>
      <c r="Q2" s="3"/>
      <c r="R2" s="3"/>
      <c r="S2" s="3"/>
      <c r="T2" s="3"/>
      <c r="U2" s="3"/>
      <c r="V2" s="3"/>
      <c r="W2" s="3"/>
      <c r="X2" s="3"/>
      <c r="Y2" s="3"/>
    </row>
    <row r="3" spans="2:25" ht="15.75" x14ac:dyDescent="0.25">
      <c r="B3" s="3" t="s">
        <v>59</v>
      </c>
      <c r="C3" s="7"/>
      <c r="D3" s="6"/>
      <c r="E3" s="7"/>
      <c r="F3" s="6"/>
      <c r="G3" s="6"/>
      <c r="H3" s="6"/>
      <c r="I3" s="6"/>
      <c r="J3" s="6"/>
      <c r="K3" s="6"/>
      <c r="L3" s="6"/>
      <c r="M3" s="6"/>
      <c r="O3" s="8"/>
      <c r="P3" s="8"/>
      <c r="Q3" s="6"/>
      <c r="R3" s="6"/>
      <c r="S3" s="6"/>
      <c r="T3" s="6"/>
      <c r="U3" s="6"/>
      <c r="V3" s="6"/>
      <c r="W3" s="6"/>
      <c r="X3" s="6"/>
      <c r="Y3" s="6"/>
    </row>
    <row r="4" spans="2:25" x14ac:dyDescent="0.25">
      <c r="B4" s="9"/>
      <c r="C4" s="10"/>
      <c r="D4" s="10"/>
      <c r="E4" s="24"/>
      <c r="F4" s="24"/>
      <c r="G4" s="24"/>
      <c r="H4" s="24"/>
      <c r="I4" s="24"/>
      <c r="J4" s="10"/>
      <c r="K4" s="24"/>
      <c r="L4" s="10"/>
      <c r="M4" s="10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</row>
    <row r="5" spans="2:25" ht="12.75" customHeight="1" x14ac:dyDescent="0.25">
      <c r="B5" s="11" t="s">
        <v>0</v>
      </c>
      <c r="C5" s="12">
        <v>2019</v>
      </c>
      <c r="D5" s="12">
        <v>2020</v>
      </c>
      <c r="E5" s="12">
        <v>2021</v>
      </c>
      <c r="F5" s="12">
        <v>2022</v>
      </c>
      <c r="G5" s="12">
        <v>2023</v>
      </c>
      <c r="H5" s="12">
        <v>2024</v>
      </c>
      <c r="I5" s="12">
        <v>2025</v>
      </c>
      <c r="J5" s="12">
        <v>2026</v>
      </c>
      <c r="K5" s="12">
        <v>2027</v>
      </c>
      <c r="L5" s="12">
        <v>2028</v>
      </c>
      <c r="M5" s="12">
        <v>2029</v>
      </c>
      <c r="O5" s="11" t="s">
        <v>0</v>
      </c>
      <c r="P5" s="11"/>
      <c r="Q5" s="12">
        <v>2030</v>
      </c>
      <c r="R5" s="12">
        <v>2031</v>
      </c>
      <c r="S5" s="12">
        <v>2032</v>
      </c>
      <c r="T5" s="12">
        <v>2033</v>
      </c>
      <c r="U5" s="12">
        <v>2034</v>
      </c>
      <c r="V5" s="12">
        <v>2035</v>
      </c>
      <c r="W5" s="12">
        <v>2036</v>
      </c>
      <c r="X5" s="12">
        <v>2037</v>
      </c>
      <c r="Y5" s="12">
        <v>2038</v>
      </c>
    </row>
    <row r="6" spans="2:25" ht="12.75" customHeight="1" x14ac:dyDescent="0.25">
      <c r="B6" s="13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O6" s="13" t="s">
        <v>1</v>
      </c>
      <c r="P6" s="13"/>
      <c r="Q6" s="11"/>
      <c r="R6" s="11"/>
      <c r="S6" s="11"/>
      <c r="T6" s="11"/>
      <c r="U6" s="11"/>
      <c r="V6" s="11"/>
      <c r="W6" s="11"/>
      <c r="X6" s="11"/>
      <c r="Y6" s="11"/>
    </row>
    <row r="7" spans="2:25" ht="12.75" customHeight="1" x14ac:dyDescent="0.25">
      <c r="B7" s="14" t="s">
        <v>2</v>
      </c>
      <c r="C7" s="15">
        <v>5722.8498482576088</v>
      </c>
      <c r="D7" s="15">
        <v>5962.7308385531524</v>
      </c>
      <c r="E7" s="15">
        <v>5633.7808385531534</v>
      </c>
      <c r="F7" s="15">
        <v>5633.7808385531534</v>
      </c>
      <c r="G7" s="15">
        <v>5633.7808385531534</v>
      </c>
      <c r="H7" s="15">
        <v>5633.7808385531534</v>
      </c>
      <c r="I7" s="15">
        <v>5633.7808385531534</v>
      </c>
      <c r="J7" s="15">
        <v>5217.4265946184387</v>
      </c>
      <c r="K7" s="15">
        <v>5139.5477750330829</v>
      </c>
      <c r="L7" s="15">
        <v>4481.4189611821803</v>
      </c>
      <c r="M7" s="15">
        <v>4481.4189611821803</v>
      </c>
      <c r="O7" s="14" t="s">
        <v>2</v>
      </c>
      <c r="P7" s="14"/>
      <c r="Q7" s="15">
        <v>4241.5379708866349</v>
      </c>
      <c r="R7" s="15">
        <v>4169.1219708866338</v>
      </c>
      <c r="S7" s="15">
        <v>4169.1219708866338</v>
      </c>
      <c r="T7" s="15">
        <v>3838.1219708866338</v>
      </c>
      <c r="U7" s="15">
        <v>3838.1219708866338</v>
      </c>
      <c r="V7" s="15">
        <v>3838.1219708866338</v>
      </c>
      <c r="W7" s="15">
        <v>3838.1219708866338</v>
      </c>
      <c r="X7" s="15">
        <v>2983.9609708866342</v>
      </c>
      <c r="Y7" s="15">
        <v>2983.9609708866342</v>
      </c>
    </row>
    <row r="8" spans="2:25" ht="12.75" customHeight="1" x14ac:dyDescent="0.25">
      <c r="B8" s="14" t="s">
        <v>3</v>
      </c>
      <c r="C8" s="15">
        <v>74.107945081605635</v>
      </c>
      <c r="D8" s="15">
        <v>74.107945081605635</v>
      </c>
      <c r="E8" s="15">
        <v>74.107945081605635</v>
      </c>
      <c r="F8" s="15">
        <v>74.107945081605635</v>
      </c>
      <c r="G8" s="15">
        <v>74.107945081605635</v>
      </c>
      <c r="H8" s="15">
        <v>74.107945081605635</v>
      </c>
      <c r="I8" s="15">
        <v>74.107945081605635</v>
      </c>
      <c r="J8" s="15">
        <v>74.107945081605635</v>
      </c>
      <c r="K8" s="15">
        <v>74.107945081605635</v>
      </c>
      <c r="L8" s="15">
        <v>74.107945081605635</v>
      </c>
      <c r="M8" s="15">
        <v>74.107945081605635</v>
      </c>
      <c r="O8" s="14" t="s">
        <v>3</v>
      </c>
      <c r="P8" s="14"/>
      <c r="Q8" s="15">
        <v>74.107945081605635</v>
      </c>
      <c r="R8" s="15">
        <v>74.107945081605635</v>
      </c>
      <c r="S8" s="15">
        <v>74.107945081605635</v>
      </c>
      <c r="T8" s="15">
        <v>74.107945081605635</v>
      </c>
      <c r="U8" s="15">
        <v>74.107945081605635</v>
      </c>
      <c r="V8" s="15">
        <v>74.107945081605635</v>
      </c>
      <c r="W8" s="15">
        <v>74.107945081605635</v>
      </c>
      <c r="X8" s="15">
        <v>74.107945081605635</v>
      </c>
      <c r="Y8" s="15">
        <v>74.107945081605635</v>
      </c>
    </row>
    <row r="9" spans="2:25" ht="12.75" customHeight="1" x14ac:dyDescent="0.25">
      <c r="B9" s="14" t="s">
        <v>4</v>
      </c>
      <c r="C9" s="15">
        <v>398.20778528619348</v>
      </c>
      <c r="D9" s="15">
        <v>406.19782962087595</v>
      </c>
      <c r="E9" s="15">
        <v>842.67507355273131</v>
      </c>
      <c r="F9" s="15">
        <v>859.46333683262196</v>
      </c>
      <c r="G9" s="15">
        <v>865.82045137616979</v>
      </c>
      <c r="H9" s="15">
        <v>876.22064913823885</v>
      </c>
      <c r="I9" s="15">
        <v>905.97644073800552</v>
      </c>
      <c r="J9" s="15">
        <v>898.27038276391761</v>
      </c>
      <c r="K9" s="15">
        <v>891.4508634305148</v>
      </c>
      <c r="L9" s="15">
        <v>826.67736249169138</v>
      </c>
      <c r="M9" s="15">
        <v>718.15651856857778</v>
      </c>
      <c r="O9" s="14" t="s">
        <v>4</v>
      </c>
      <c r="P9" s="14"/>
      <c r="Q9" s="15">
        <v>722.8548380856073</v>
      </c>
      <c r="R9" s="15">
        <v>706.24811820152206</v>
      </c>
      <c r="S9" s="15">
        <v>674.92311287793029</v>
      </c>
      <c r="T9" s="15">
        <v>725.39487427549136</v>
      </c>
      <c r="U9" s="15">
        <v>726.17734491681983</v>
      </c>
      <c r="V9" s="15">
        <v>724.10228028569884</v>
      </c>
      <c r="W9" s="15">
        <v>737.25093037586134</v>
      </c>
      <c r="X9" s="15">
        <v>739.78149257273901</v>
      </c>
      <c r="Y9" s="15">
        <v>697.23297232235041</v>
      </c>
    </row>
    <row r="10" spans="2:25" ht="12.75" customHeight="1" x14ac:dyDescent="0.25">
      <c r="B10" s="14" t="s">
        <v>5</v>
      </c>
      <c r="C10" s="15">
        <v>242.07999999999998</v>
      </c>
      <c r="D10" s="15">
        <v>242.07999999999998</v>
      </c>
      <c r="E10" s="15">
        <v>214.51999999999998</v>
      </c>
      <c r="F10" s="15">
        <v>214.51999999999998</v>
      </c>
      <c r="G10" s="15">
        <v>214.51999999999998</v>
      </c>
      <c r="H10" s="15">
        <v>214.51999999999998</v>
      </c>
      <c r="I10" s="15">
        <v>114.49999999999997</v>
      </c>
      <c r="J10" s="15">
        <v>114.49999999999997</v>
      </c>
      <c r="K10" s="15">
        <v>114.49999999999997</v>
      </c>
      <c r="L10" s="15">
        <v>114.49999999999997</v>
      </c>
      <c r="M10" s="15">
        <v>114.49999999999997</v>
      </c>
      <c r="O10" s="14" t="s">
        <v>5</v>
      </c>
      <c r="P10" s="14"/>
      <c r="Q10" s="15">
        <v>114.49999999999997</v>
      </c>
      <c r="R10" s="15">
        <v>114.49999999999997</v>
      </c>
      <c r="S10" s="15">
        <v>114.49999999999997</v>
      </c>
      <c r="T10" s="15">
        <v>114.49999999999997</v>
      </c>
      <c r="U10" s="15">
        <v>114.49999999999997</v>
      </c>
      <c r="V10" s="15">
        <v>114.49999999999997</v>
      </c>
      <c r="W10" s="15">
        <v>114.49999999999997</v>
      </c>
      <c r="X10" s="15">
        <v>114.49999999999997</v>
      </c>
      <c r="Y10" s="15">
        <v>114.49999999999997</v>
      </c>
    </row>
    <row r="11" spans="2:25" ht="12.75" customHeight="1" x14ac:dyDescent="0.25">
      <c r="B11" s="14" t="s">
        <v>6</v>
      </c>
      <c r="C11" s="15">
        <v>880.10226011569159</v>
      </c>
      <c r="D11" s="15">
        <v>891.46182593586059</v>
      </c>
      <c r="E11" s="15">
        <v>666.18496578001157</v>
      </c>
      <c r="F11" s="15">
        <v>664.74541975671605</v>
      </c>
      <c r="G11" s="15">
        <v>665.37573915022426</v>
      </c>
      <c r="H11" s="15">
        <v>616.51137565105898</v>
      </c>
      <c r="I11" s="15">
        <v>619.47912123136314</v>
      </c>
      <c r="J11" s="15">
        <v>620.81651861917919</v>
      </c>
      <c r="K11" s="15">
        <v>619.64058143012005</v>
      </c>
      <c r="L11" s="15">
        <v>609.9966015490777</v>
      </c>
      <c r="M11" s="15">
        <v>590.39894831965205</v>
      </c>
      <c r="O11" s="14" t="s">
        <v>6</v>
      </c>
      <c r="P11" s="14"/>
      <c r="Q11" s="15">
        <v>594.70124858930001</v>
      </c>
      <c r="R11" s="15">
        <v>599.31627589692357</v>
      </c>
      <c r="S11" s="15">
        <v>586.85070478481953</v>
      </c>
      <c r="T11" s="15">
        <v>554.98084666181603</v>
      </c>
      <c r="U11" s="15">
        <v>535.65861301296616</v>
      </c>
      <c r="V11" s="15">
        <v>535.58283121659531</v>
      </c>
      <c r="W11" s="15">
        <v>503.11269734129371</v>
      </c>
      <c r="X11" s="15">
        <v>124.98639061090265</v>
      </c>
      <c r="Y11" s="15">
        <v>120.48639061090265</v>
      </c>
    </row>
    <row r="12" spans="2:25" ht="12.75" customHeight="1" x14ac:dyDescent="0.25">
      <c r="B12" s="14" t="s">
        <v>29</v>
      </c>
      <c r="C12" s="15">
        <v>323.3</v>
      </c>
      <c r="D12" s="15">
        <v>323.3</v>
      </c>
      <c r="E12" s="15">
        <v>323.3</v>
      </c>
      <c r="F12" s="15">
        <v>323.3</v>
      </c>
      <c r="G12" s="15">
        <v>323.3</v>
      </c>
      <c r="H12" s="15">
        <v>323.3</v>
      </c>
      <c r="I12" s="15">
        <v>323.3</v>
      </c>
      <c r="J12" s="15">
        <v>323.3</v>
      </c>
      <c r="K12" s="15">
        <v>323.3</v>
      </c>
      <c r="L12" s="15">
        <v>323.3</v>
      </c>
      <c r="M12" s="15">
        <v>323.3</v>
      </c>
      <c r="O12" s="14" t="s">
        <v>29</v>
      </c>
      <c r="P12" s="14"/>
      <c r="Q12" s="15">
        <v>323.3</v>
      </c>
      <c r="R12" s="15">
        <v>323.3</v>
      </c>
      <c r="S12" s="15">
        <v>323.3</v>
      </c>
      <c r="T12" s="15">
        <v>323.3</v>
      </c>
      <c r="U12" s="15">
        <v>323.3</v>
      </c>
      <c r="V12" s="15">
        <v>323.3</v>
      </c>
      <c r="W12" s="15">
        <v>323.3</v>
      </c>
      <c r="X12" s="15">
        <v>323.3</v>
      </c>
      <c r="Y12" s="15">
        <v>323.3</v>
      </c>
    </row>
    <row r="13" spans="2:25" ht="12.75" customHeight="1" x14ac:dyDescent="0.25">
      <c r="B13" s="14" t="s">
        <v>7</v>
      </c>
      <c r="C13" s="15">
        <v>-655.25</v>
      </c>
      <c r="D13" s="15">
        <v>-655.25</v>
      </c>
      <c r="E13" s="15">
        <v>-175.25</v>
      </c>
      <c r="F13" s="15">
        <v>-175.25</v>
      </c>
      <c r="G13" s="15">
        <v>-175.25</v>
      </c>
      <c r="H13" s="15">
        <v>-148.4</v>
      </c>
      <c r="I13" s="15">
        <v>-148.4</v>
      </c>
      <c r="J13" s="15">
        <v>-66.099999999999994</v>
      </c>
      <c r="K13" s="15">
        <v>0</v>
      </c>
      <c r="L13" s="15">
        <v>0</v>
      </c>
      <c r="M13" s="15">
        <v>0</v>
      </c>
      <c r="O13" s="14" t="s">
        <v>7</v>
      </c>
      <c r="P13" s="14"/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</row>
    <row r="14" spans="2:25" ht="12.75" customHeight="1" x14ac:dyDescent="0.25">
      <c r="B14" s="14" t="s">
        <v>8</v>
      </c>
      <c r="C14" s="15">
        <v>-34.6</v>
      </c>
      <c r="D14" s="15">
        <v>-34.6</v>
      </c>
      <c r="E14" s="15">
        <v>-34.6</v>
      </c>
      <c r="F14" s="15">
        <v>-34.6</v>
      </c>
      <c r="G14" s="15">
        <v>-34.6</v>
      </c>
      <c r="H14" s="15">
        <v>-34.6</v>
      </c>
      <c r="I14" s="15">
        <v>-34.6</v>
      </c>
      <c r="J14" s="15">
        <v>-34.6</v>
      </c>
      <c r="K14" s="15">
        <v>-34.6</v>
      </c>
      <c r="L14" s="15">
        <v>-34.6</v>
      </c>
      <c r="M14" s="15">
        <v>-34.6</v>
      </c>
      <c r="O14" s="14" t="s">
        <v>8</v>
      </c>
      <c r="P14" s="14"/>
      <c r="Q14" s="15">
        <v>-34.6</v>
      </c>
      <c r="R14" s="15">
        <v>-34.6</v>
      </c>
      <c r="S14" s="15">
        <v>-34.6</v>
      </c>
      <c r="T14" s="15">
        <v>-34.6</v>
      </c>
      <c r="U14" s="15">
        <v>-34.6</v>
      </c>
      <c r="V14" s="15">
        <v>-34.6</v>
      </c>
      <c r="W14" s="15">
        <v>-34.6</v>
      </c>
      <c r="X14" s="15">
        <v>-34.6</v>
      </c>
      <c r="Y14" s="15">
        <v>-34.6</v>
      </c>
    </row>
    <row r="15" spans="2:25" ht="12.75" customHeight="1" x14ac:dyDescent="0.25">
      <c r="B15" s="14" t="s">
        <v>30</v>
      </c>
      <c r="C15" s="15">
        <v>544.89999999999964</v>
      </c>
      <c r="D15" s="15">
        <v>271.00000000000091</v>
      </c>
      <c r="E15" s="15">
        <v>-140.09999999999854</v>
      </c>
      <c r="F15" s="15">
        <v>-136.80000000000018</v>
      </c>
      <c r="G15" s="15">
        <v>-133.89999999999964</v>
      </c>
      <c r="H15" s="15">
        <v>-392</v>
      </c>
      <c r="I15" s="15">
        <v>-388.49999999999909</v>
      </c>
      <c r="J15" s="15">
        <v>-321.60000000000036</v>
      </c>
      <c r="K15" s="15">
        <v>-292.09999999999945</v>
      </c>
      <c r="L15" s="15">
        <v>307.10000000000036</v>
      </c>
      <c r="M15" s="15">
        <v>364.60000000000036</v>
      </c>
      <c r="O15" s="14" t="s">
        <v>30</v>
      </c>
      <c r="P15" s="14"/>
      <c r="Q15" s="15">
        <v>198.19999999999891</v>
      </c>
      <c r="R15" s="15">
        <v>353.60000000000036</v>
      </c>
      <c r="S15" s="15">
        <v>439.90000000000055</v>
      </c>
      <c r="T15" s="15">
        <v>652.60000000000127</v>
      </c>
      <c r="U15" s="15">
        <v>413.39999999999964</v>
      </c>
      <c r="V15" s="15">
        <v>667.19999999999982</v>
      </c>
      <c r="W15" s="15">
        <v>886.90000000000146</v>
      </c>
      <c r="X15" s="15">
        <v>886.89999999999964</v>
      </c>
      <c r="Y15" s="15">
        <v>363.89999999999964</v>
      </c>
    </row>
    <row r="16" spans="2:25" ht="12.75" customHeight="1" x14ac:dyDescent="0.25">
      <c r="B16" s="16" t="s">
        <v>9</v>
      </c>
      <c r="C16" s="17">
        <v>7495.6978387411</v>
      </c>
      <c r="D16" s="17">
        <v>7481.0284391914956</v>
      </c>
      <c r="E16" s="17">
        <v>7404.6188229675026</v>
      </c>
      <c r="F16" s="17">
        <v>7423.2675402240975</v>
      </c>
      <c r="G16" s="17">
        <v>7433.1549741611534</v>
      </c>
      <c r="H16" s="17">
        <v>7163.4408084240567</v>
      </c>
      <c r="I16" s="17">
        <v>7099.6443456041288</v>
      </c>
      <c r="J16" s="17">
        <v>6826.1214410831408</v>
      </c>
      <c r="K16" s="17">
        <v>6835.8471649753237</v>
      </c>
      <c r="L16" s="17">
        <v>6702.500870304556</v>
      </c>
      <c r="M16" s="17">
        <v>6631.882373152016</v>
      </c>
      <c r="O16" s="16" t="s">
        <v>9</v>
      </c>
      <c r="P16" s="16"/>
      <c r="Q16" s="17">
        <v>6234.602002643147</v>
      </c>
      <c r="R16" s="17">
        <v>6305.5943100666855</v>
      </c>
      <c r="S16" s="17">
        <v>6348.1037336309901</v>
      </c>
      <c r="T16" s="17">
        <v>6248.4056369055479</v>
      </c>
      <c r="U16" s="17">
        <v>5990.665873898025</v>
      </c>
      <c r="V16" s="17">
        <v>6242.3150274705331</v>
      </c>
      <c r="W16" s="17">
        <v>6442.6935436853955</v>
      </c>
      <c r="X16" s="17">
        <v>5212.9367991518802</v>
      </c>
      <c r="Y16" s="17">
        <v>4642.8882789014915</v>
      </c>
    </row>
    <row r="17" spans="2:25" ht="6" customHeight="1" x14ac:dyDescent="0.25">
      <c r="B17" s="14"/>
      <c r="C17" s="18"/>
      <c r="D17" s="18"/>
      <c r="E17" s="25"/>
      <c r="F17" s="25"/>
      <c r="G17" s="25"/>
      <c r="H17" s="25"/>
      <c r="I17" s="25"/>
      <c r="J17" s="18"/>
      <c r="K17" s="25"/>
      <c r="L17" s="18"/>
      <c r="M17" s="18"/>
      <c r="O17" s="14"/>
      <c r="P17" s="14"/>
      <c r="Q17" s="18"/>
      <c r="R17" s="18"/>
      <c r="S17" s="18"/>
      <c r="T17" s="18"/>
      <c r="U17" s="18"/>
      <c r="V17" s="18"/>
      <c r="W17" s="18"/>
      <c r="X17" s="18"/>
      <c r="Y17" s="18"/>
    </row>
    <row r="18" spans="2:25" ht="12.75" customHeight="1" x14ac:dyDescent="0.25">
      <c r="B18" s="14" t="s">
        <v>31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90.17</v>
      </c>
      <c r="M18" s="15">
        <v>309</v>
      </c>
      <c r="O18" s="14" t="s">
        <v>31</v>
      </c>
      <c r="P18" s="14"/>
      <c r="Q18" s="15">
        <v>204.59</v>
      </c>
      <c r="R18" s="15">
        <v>179</v>
      </c>
      <c r="S18" s="15">
        <v>212.5</v>
      </c>
      <c r="T18" s="15">
        <v>306.62</v>
      </c>
      <c r="U18" s="15">
        <v>309</v>
      </c>
      <c r="V18" s="15">
        <v>309</v>
      </c>
      <c r="W18" s="15">
        <v>309</v>
      </c>
      <c r="X18" s="15">
        <v>309</v>
      </c>
      <c r="Y18" s="15">
        <v>309</v>
      </c>
    </row>
    <row r="19" spans="2:25" ht="12.75" customHeight="1" x14ac:dyDescent="0.25">
      <c r="B19" s="14" t="s">
        <v>32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179.20366674018501</v>
      </c>
      <c r="K19" s="15">
        <v>179.20366674018501</v>
      </c>
      <c r="L19" s="15">
        <v>179.20366674018501</v>
      </c>
      <c r="M19" s="15">
        <v>179.20366674018501</v>
      </c>
      <c r="O19" s="14" t="s">
        <v>32</v>
      </c>
      <c r="P19" s="14"/>
      <c r="Q19" s="15">
        <v>179.20366674018501</v>
      </c>
      <c r="R19" s="15">
        <v>179.20366674018501</v>
      </c>
      <c r="S19" s="15">
        <v>179.20366674018501</v>
      </c>
      <c r="T19" s="15">
        <v>179.20366674018501</v>
      </c>
      <c r="U19" s="15">
        <v>179.20366674018501</v>
      </c>
      <c r="V19" s="15">
        <v>179.20366674018501</v>
      </c>
      <c r="W19" s="15">
        <v>179.20366674018501</v>
      </c>
      <c r="X19" s="15">
        <v>831.29666210851303</v>
      </c>
      <c r="Y19" s="15">
        <v>831.29666210851303</v>
      </c>
    </row>
    <row r="20" spans="2:25" ht="12.75" customHeight="1" x14ac:dyDescent="0.25">
      <c r="B20" s="14" t="s">
        <v>33</v>
      </c>
      <c r="C20" s="15">
        <v>0</v>
      </c>
      <c r="D20" s="15">
        <v>0</v>
      </c>
      <c r="E20" s="15">
        <v>0</v>
      </c>
      <c r="F20" s="15">
        <v>0</v>
      </c>
      <c r="G20" s="15">
        <v>15.44854046236293</v>
      </c>
      <c r="H20" s="15">
        <v>324.16327911526116</v>
      </c>
      <c r="I20" s="15">
        <v>338.65062523314981</v>
      </c>
      <c r="J20" s="15">
        <v>344.9644859872451</v>
      </c>
      <c r="K20" s="15">
        <v>341.54443983731164</v>
      </c>
      <c r="L20" s="15">
        <v>309.05998577638525</v>
      </c>
      <c r="M20" s="15">
        <v>254.6358722426296</v>
      </c>
      <c r="O20" s="14" t="s">
        <v>33</v>
      </c>
      <c r="P20" s="14"/>
      <c r="Q20" s="15">
        <v>479.1970098202836</v>
      </c>
      <c r="R20" s="15">
        <v>507.51144483400509</v>
      </c>
      <c r="S20" s="15">
        <v>475.44854581594086</v>
      </c>
      <c r="T20" s="15">
        <v>527.10922303648272</v>
      </c>
      <c r="U20" s="15">
        <v>527.91012560292609</v>
      </c>
      <c r="V20" s="15">
        <v>525.78618062554153</v>
      </c>
      <c r="W20" s="15">
        <v>539.24456110176857</v>
      </c>
      <c r="X20" s="15">
        <v>552.7245464205796</v>
      </c>
      <c r="Y20" s="15">
        <v>540.26938378111345</v>
      </c>
    </row>
    <row r="21" spans="2:25" ht="12.75" customHeight="1" x14ac:dyDescent="0.25">
      <c r="B21" s="1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O21" s="14" t="s">
        <v>34</v>
      </c>
      <c r="P21" s="14"/>
      <c r="Q21" s="15">
        <v>0</v>
      </c>
      <c r="R21" s="15">
        <v>0</v>
      </c>
      <c r="S21" s="15">
        <v>24.210864897614748</v>
      </c>
      <c r="T21" s="15">
        <v>26.841537948805495</v>
      </c>
      <c r="U21" s="15">
        <v>26.882321634028543</v>
      </c>
      <c r="V21" s="15">
        <v>26.77416577710153</v>
      </c>
      <c r="W21" s="15">
        <v>27.459495523754644</v>
      </c>
      <c r="X21" s="15">
        <v>28.145925435566607</v>
      </c>
      <c r="Y21" s="15">
        <v>27.51168170384075</v>
      </c>
    </row>
    <row r="22" spans="2:25" ht="12.75" customHeight="1" x14ac:dyDescent="0.25">
      <c r="B22" s="1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O22" s="14" t="s">
        <v>35</v>
      </c>
      <c r="P22" s="14"/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2:25" ht="12.75" customHeight="1" x14ac:dyDescent="0.25">
      <c r="B23" s="14" t="s">
        <v>36</v>
      </c>
      <c r="C23" s="15">
        <v>0</v>
      </c>
      <c r="D23" s="15">
        <v>0</v>
      </c>
      <c r="E23" s="15">
        <v>0</v>
      </c>
      <c r="F23" s="15">
        <v>62.70779960031232</v>
      </c>
      <c r="G23" s="15">
        <v>72.209954195739996</v>
      </c>
      <c r="H23" s="15">
        <v>214.41635124424829</v>
      </c>
      <c r="I23" s="15">
        <v>244.18565819771771</v>
      </c>
      <c r="J23" s="15">
        <v>257.95195738272997</v>
      </c>
      <c r="K23" s="15">
        <v>251.36191923650776</v>
      </c>
      <c r="L23" s="15">
        <v>187.19816764346967</v>
      </c>
      <c r="M23" s="15">
        <v>87.899945138151537</v>
      </c>
      <c r="O23" s="14" t="s">
        <v>36</v>
      </c>
      <c r="P23" s="14"/>
      <c r="Q23" s="15">
        <v>162.82040553848793</v>
      </c>
      <c r="R23" s="15">
        <v>188.46850564342816</v>
      </c>
      <c r="S23" s="15">
        <v>154.4231265843153</v>
      </c>
      <c r="T23" s="15">
        <v>187.56410422900933</v>
      </c>
      <c r="U23" s="15">
        <v>184.06878972406551</v>
      </c>
      <c r="V23" s="15">
        <v>181.67564327475185</v>
      </c>
      <c r="W23" s="15">
        <v>186.0996372585883</v>
      </c>
      <c r="X23" s="15">
        <v>455.95241684225982</v>
      </c>
      <c r="Y23" s="15">
        <v>392.24104805229439</v>
      </c>
    </row>
    <row r="24" spans="2:25" ht="12.75" customHeight="1" x14ac:dyDescent="0.25">
      <c r="B24" s="14" t="s">
        <v>29</v>
      </c>
      <c r="C24" s="15">
        <v>3.9167249724865321</v>
      </c>
      <c r="D24" s="15">
        <v>3.9167249724865321</v>
      </c>
      <c r="E24" s="15">
        <v>10.673557905317978</v>
      </c>
      <c r="F24" s="15">
        <v>10.673557905317978</v>
      </c>
      <c r="G24" s="15">
        <v>28.144466588010371</v>
      </c>
      <c r="H24" s="15">
        <v>28.144466588010371</v>
      </c>
      <c r="I24" s="15">
        <v>36.065705196159854</v>
      </c>
      <c r="J24" s="15">
        <v>42.978821243657016</v>
      </c>
      <c r="K24" s="15">
        <v>42.978821243657016</v>
      </c>
      <c r="L24" s="15">
        <v>42.978821243657016</v>
      </c>
      <c r="M24" s="15">
        <v>161.97394240283654</v>
      </c>
      <c r="O24" s="14" t="s">
        <v>29</v>
      </c>
      <c r="P24" s="14"/>
      <c r="Q24" s="15">
        <v>169.89807514273909</v>
      </c>
      <c r="R24" s="15">
        <v>170.36724408461146</v>
      </c>
      <c r="S24" s="15">
        <v>182.47202637843782</v>
      </c>
      <c r="T24" s="15">
        <v>182.97315026661033</v>
      </c>
      <c r="U24" s="15">
        <v>183.47427415478279</v>
      </c>
      <c r="V24" s="15">
        <v>198.98132300187825</v>
      </c>
      <c r="W24" s="15">
        <v>203.10677948065072</v>
      </c>
      <c r="X24" s="15">
        <v>213.97492833742581</v>
      </c>
      <c r="Y24" s="15">
        <v>349.19207296735846</v>
      </c>
    </row>
    <row r="25" spans="2:25" ht="12.75" customHeight="1" x14ac:dyDescent="0.25">
      <c r="B25" s="14" t="s">
        <v>37</v>
      </c>
      <c r="C25" s="15">
        <v>0.95880144404332135</v>
      </c>
      <c r="D25" s="15">
        <v>0.95880144404332135</v>
      </c>
      <c r="E25" s="15">
        <v>0.95880144404332135</v>
      </c>
      <c r="F25" s="15">
        <v>0.95880144404332135</v>
      </c>
      <c r="G25" s="15">
        <v>0.95880144404332135</v>
      </c>
      <c r="H25" s="15">
        <v>0.95880144404332135</v>
      </c>
      <c r="I25" s="15">
        <v>0.95880144404332135</v>
      </c>
      <c r="J25" s="15">
        <v>0.95880144404332135</v>
      </c>
      <c r="K25" s="15">
        <v>0.95880144404332135</v>
      </c>
      <c r="L25" s="15">
        <v>0.95880144404332135</v>
      </c>
      <c r="M25" s="15">
        <v>0.95880144404332135</v>
      </c>
      <c r="O25" s="14" t="s">
        <v>37</v>
      </c>
      <c r="P25" s="14"/>
      <c r="Q25" s="15">
        <v>0.95880144404332135</v>
      </c>
      <c r="R25" s="15">
        <v>29.136707581227437</v>
      </c>
      <c r="S25" s="15">
        <v>29.136707581227437</v>
      </c>
      <c r="T25" s="15">
        <v>29.136707581227437</v>
      </c>
      <c r="U25" s="15">
        <v>29.136707581227437</v>
      </c>
      <c r="V25" s="15">
        <v>28.177906137184117</v>
      </c>
      <c r="W25" s="15">
        <v>28.177906137184117</v>
      </c>
      <c r="X25" s="15">
        <v>28.177906137184117</v>
      </c>
      <c r="Y25" s="15">
        <v>366.31277978339352</v>
      </c>
    </row>
    <row r="26" spans="2:25" ht="12.75" customHeight="1" x14ac:dyDescent="0.25">
      <c r="B26" s="16" t="s">
        <v>38</v>
      </c>
      <c r="C26" s="17">
        <v>4.8755264165298531</v>
      </c>
      <c r="D26" s="17">
        <v>4.8755264165298531</v>
      </c>
      <c r="E26" s="17">
        <v>11.632359349361298</v>
      </c>
      <c r="F26" s="17">
        <v>74.340158949673608</v>
      </c>
      <c r="G26" s="17">
        <v>116.76176269015662</v>
      </c>
      <c r="H26" s="17">
        <v>567.68289839156307</v>
      </c>
      <c r="I26" s="17">
        <v>619.8607900710706</v>
      </c>
      <c r="J26" s="17">
        <v>826.05773279786035</v>
      </c>
      <c r="K26" s="17">
        <v>816.04764850170466</v>
      </c>
      <c r="L26" s="17">
        <v>809.56944284774011</v>
      </c>
      <c r="M26" s="17">
        <v>993.67222796784597</v>
      </c>
      <c r="O26" s="16" t="s">
        <v>38</v>
      </c>
      <c r="P26" s="16"/>
      <c r="Q26" s="17">
        <v>1196.667958685739</v>
      </c>
      <c r="R26" s="17">
        <v>1253.6875688834573</v>
      </c>
      <c r="S26" s="17">
        <v>1257.3949379977214</v>
      </c>
      <c r="T26" s="17">
        <v>1439.4483898023207</v>
      </c>
      <c r="U26" s="17">
        <v>1439.6758854372154</v>
      </c>
      <c r="V26" s="17">
        <v>1449.5988855566422</v>
      </c>
      <c r="W26" s="17">
        <v>1472.2920462421314</v>
      </c>
      <c r="X26" s="17">
        <v>2419.2723852815288</v>
      </c>
      <c r="Y26" s="17">
        <v>2815.8236283965134</v>
      </c>
    </row>
    <row r="27" spans="2:25" ht="6" customHeight="1" x14ac:dyDescent="0.25">
      <c r="B27" s="14"/>
      <c r="C27" s="18"/>
      <c r="D27" s="18"/>
      <c r="E27" s="25"/>
      <c r="F27" s="25"/>
      <c r="G27" s="25"/>
      <c r="H27" s="25"/>
      <c r="I27" s="25"/>
      <c r="J27" s="18"/>
      <c r="K27" s="25"/>
      <c r="L27" s="18"/>
      <c r="M27" s="18"/>
      <c r="O27" s="14"/>
      <c r="P27" s="14"/>
      <c r="Q27" s="18"/>
      <c r="R27" s="18"/>
      <c r="S27" s="18"/>
      <c r="T27" s="18"/>
      <c r="U27" s="18"/>
      <c r="V27" s="18"/>
      <c r="W27" s="18"/>
      <c r="X27" s="18"/>
      <c r="Y27" s="18"/>
    </row>
    <row r="28" spans="2:25" ht="12.75" customHeight="1" x14ac:dyDescent="0.25">
      <c r="B28" s="16" t="s">
        <v>39</v>
      </c>
      <c r="C28" s="17">
        <v>7500.5733651576302</v>
      </c>
      <c r="D28" s="17">
        <v>7485.9039656080258</v>
      </c>
      <c r="E28" s="17">
        <v>7416.2511823168643</v>
      </c>
      <c r="F28" s="17">
        <v>7497.6076991737709</v>
      </c>
      <c r="G28" s="17">
        <v>7549.9167368513099</v>
      </c>
      <c r="H28" s="17">
        <v>7731.1237068156197</v>
      </c>
      <c r="I28" s="17">
        <v>7719.5051356751992</v>
      </c>
      <c r="J28" s="17">
        <v>7652.1791738810007</v>
      </c>
      <c r="K28" s="17">
        <v>7651.894813477028</v>
      </c>
      <c r="L28" s="17">
        <v>7512.070313152296</v>
      </c>
      <c r="M28" s="17">
        <v>7625.5546011198621</v>
      </c>
      <c r="O28" s="16" t="s">
        <v>39</v>
      </c>
      <c r="P28" s="16"/>
      <c r="Q28" s="17">
        <v>7431.269961328886</v>
      </c>
      <c r="R28" s="17">
        <v>7559.2818789501425</v>
      </c>
      <c r="S28" s="17">
        <v>7605.4986716287112</v>
      </c>
      <c r="T28" s="17">
        <v>7687.8540267078688</v>
      </c>
      <c r="U28" s="17">
        <v>7430.3417593352406</v>
      </c>
      <c r="V28" s="17">
        <v>7691.9139130271751</v>
      </c>
      <c r="W28" s="17">
        <v>7914.9855899275271</v>
      </c>
      <c r="X28" s="17">
        <v>7632.2091844334091</v>
      </c>
      <c r="Y28" s="17">
        <v>7458.7119072980049</v>
      </c>
    </row>
    <row r="29" spans="2:25" ht="6" customHeight="1" x14ac:dyDescent="0.25">
      <c r="B29" s="16"/>
      <c r="C29" s="18"/>
      <c r="D29" s="18"/>
      <c r="E29" s="25"/>
      <c r="F29" s="25"/>
      <c r="G29" s="25"/>
      <c r="H29" s="25"/>
      <c r="I29" s="25"/>
      <c r="J29" s="18"/>
      <c r="K29" s="25"/>
      <c r="L29" s="18"/>
      <c r="M29" s="18"/>
      <c r="O29" s="16"/>
      <c r="P29" s="16"/>
      <c r="Q29" s="18"/>
      <c r="R29" s="18"/>
      <c r="S29" s="18"/>
      <c r="T29" s="18"/>
      <c r="U29" s="18"/>
      <c r="V29" s="18"/>
      <c r="W29" s="18"/>
      <c r="X29" s="18"/>
      <c r="Y29" s="18"/>
    </row>
    <row r="30" spans="2:25" ht="12.75" customHeight="1" x14ac:dyDescent="0.25">
      <c r="B30" s="14" t="s">
        <v>10</v>
      </c>
      <c r="C30" s="15">
        <v>6951.0770000000002</v>
      </c>
      <c r="D30" s="15">
        <v>7038.5839999999998</v>
      </c>
      <c r="E30" s="15">
        <v>7107.5259999999989</v>
      </c>
      <c r="F30" s="15">
        <v>7184.9310000000014</v>
      </c>
      <c r="G30" s="15">
        <v>7275.6639999999998</v>
      </c>
      <c r="H30" s="15">
        <v>7405.2910000000002</v>
      </c>
      <c r="I30" s="15">
        <v>7442.4640000000009</v>
      </c>
      <c r="J30" s="15">
        <v>7459.6340000000009</v>
      </c>
      <c r="K30" s="15">
        <v>7523.0030000000006</v>
      </c>
      <c r="L30" s="15">
        <v>7603.7810000000009</v>
      </c>
      <c r="M30" s="15">
        <v>7678.0780000000013</v>
      </c>
      <c r="O30" s="14" t="s">
        <v>10</v>
      </c>
      <c r="P30" s="14"/>
      <c r="Q30" s="15">
        <v>7759.8130000000001</v>
      </c>
      <c r="R30" s="15">
        <v>7829.6329999999989</v>
      </c>
      <c r="S30" s="15">
        <v>7923.39</v>
      </c>
      <c r="T30" s="15">
        <v>8006.5689999999995</v>
      </c>
      <c r="U30" s="15">
        <v>7935.3989999999994</v>
      </c>
      <c r="V30" s="15">
        <v>8019.0479999999989</v>
      </c>
      <c r="W30" s="15">
        <v>8103.973</v>
      </c>
      <c r="X30" s="15">
        <v>8196.4969999999994</v>
      </c>
      <c r="Y30" s="15">
        <v>8280.4189999999999</v>
      </c>
    </row>
    <row r="31" spans="2:25" ht="12.75" customHeight="1" x14ac:dyDescent="0.25">
      <c r="B31" s="19" t="s">
        <v>11</v>
      </c>
      <c r="C31" s="15">
        <v>-73.777000000000001</v>
      </c>
      <c r="D31" s="15">
        <v>-125.28399999999999</v>
      </c>
      <c r="E31" s="15">
        <v>-166.02600000000001</v>
      </c>
      <c r="F31" s="15">
        <v>-172.83100000000002</v>
      </c>
      <c r="G31" s="15">
        <v>-176.06399999999999</v>
      </c>
      <c r="H31" s="15">
        <v>-202.09100000000001</v>
      </c>
      <c r="I31" s="15">
        <v>-187.66400000000002</v>
      </c>
      <c r="J31" s="15">
        <v>-194.73400000000001</v>
      </c>
      <c r="K31" s="15">
        <v>-204.40299999999999</v>
      </c>
      <c r="L31" s="15">
        <v>-217.881</v>
      </c>
      <c r="M31" s="15">
        <v>-233.07799999999997</v>
      </c>
      <c r="O31" s="19" t="s">
        <v>11</v>
      </c>
      <c r="P31" s="19"/>
      <c r="Q31" s="15">
        <v>-248.51300000000001</v>
      </c>
      <c r="R31" s="15">
        <v>-264.43299999999999</v>
      </c>
      <c r="S31" s="15">
        <v>-281.49</v>
      </c>
      <c r="T31" s="15">
        <v>-316.36899999999997</v>
      </c>
      <c r="U31" s="15">
        <v>-227.09899999999999</v>
      </c>
      <c r="V31" s="15">
        <v>-260.548</v>
      </c>
      <c r="W31" s="15">
        <v>-294.673</v>
      </c>
      <c r="X31" s="15">
        <v>-329.99700000000001</v>
      </c>
      <c r="Y31" s="15">
        <v>-373.81900000000002</v>
      </c>
    </row>
    <row r="32" spans="2:25" ht="12.75" customHeight="1" x14ac:dyDescent="0.25">
      <c r="B32" s="14" t="s">
        <v>40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O32" s="14" t="s">
        <v>40</v>
      </c>
      <c r="P32" s="14"/>
      <c r="Q32" s="15"/>
      <c r="R32" s="15"/>
      <c r="S32" s="15"/>
      <c r="T32" s="15"/>
      <c r="U32" s="15"/>
      <c r="V32" s="15"/>
      <c r="W32" s="15"/>
      <c r="X32" s="15"/>
      <c r="Y32" s="15"/>
    </row>
    <row r="33" spans="2:25" ht="12.75" customHeight="1" x14ac:dyDescent="0.25">
      <c r="B33" s="19" t="s">
        <v>12</v>
      </c>
      <c r="C33" s="15">
        <v>-177.3983237759152</v>
      </c>
      <c r="D33" s="15">
        <v>-177.3983237759152</v>
      </c>
      <c r="E33" s="15">
        <v>-177.3983237759152</v>
      </c>
      <c r="F33" s="15">
        <v>-177.3983237759152</v>
      </c>
      <c r="G33" s="15">
        <v>-177.3983237759152</v>
      </c>
      <c r="H33" s="15">
        <v>-177.3983237759152</v>
      </c>
      <c r="I33" s="15">
        <v>-177.3983237759152</v>
      </c>
      <c r="J33" s="15">
        <v>-177.3983237759152</v>
      </c>
      <c r="K33" s="15">
        <v>-177.3983237759152</v>
      </c>
      <c r="L33" s="15">
        <v>-177.3983237759152</v>
      </c>
      <c r="M33" s="15">
        <v>-177.3983237759152</v>
      </c>
      <c r="O33" s="19" t="s">
        <v>12</v>
      </c>
      <c r="P33" s="19"/>
      <c r="Q33" s="15">
        <v>-177.3983237759152</v>
      </c>
      <c r="R33" s="15">
        <v>-177.3983237759152</v>
      </c>
      <c r="S33" s="15">
        <v>-177.3983237759152</v>
      </c>
      <c r="T33" s="15">
        <v>-177.3983237759152</v>
      </c>
      <c r="U33" s="15">
        <v>-177.3983237759152</v>
      </c>
      <c r="V33" s="15">
        <v>-177.3983237759152</v>
      </c>
      <c r="W33" s="15">
        <v>-177.3983237759152</v>
      </c>
      <c r="X33" s="15">
        <v>-177.3983237759152</v>
      </c>
      <c r="Y33" s="15">
        <v>-177.3983237759152</v>
      </c>
    </row>
    <row r="34" spans="2:25" ht="12.75" customHeight="1" x14ac:dyDescent="0.25">
      <c r="B34" s="19" t="s">
        <v>27</v>
      </c>
      <c r="C34" s="15">
        <v>-51.27</v>
      </c>
      <c r="D34" s="15">
        <v>-51.27</v>
      </c>
      <c r="E34" s="15">
        <v>-51.27</v>
      </c>
      <c r="F34" s="15">
        <v>-51.27</v>
      </c>
      <c r="G34" s="15">
        <v>-51.27</v>
      </c>
      <c r="H34" s="15">
        <v>-51.27</v>
      </c>
      <c r="I34" s="15">
        <v>-51.27</v>
      </c>
      <c r="J34" s="15">
        <v>-51.27</v>
      </c>
      <c r="K34" s="15">
        <v>-51.27</v>
      </c>
      <c r="L34" s="15">
        <v>-51.27</v>
      </c>
      <c r="M34" s="15">
        <v>-51.27</v>
      </c>
      <c r="O34" s="19" t="s">
        <v>27</v>
      </c>
      <c r="P34" s="19"/>
      <c r="Q34" s="15">
        <v>-51.27</v>
      </c>
      <c r="R34" s="15">
        <v>-51.27</v>
      </c>
      <c r="S34" s="15">
        <v>-51.27</v>
      </c>
      <c r="T34" s="15">
        <v>-51.27</v>
      </c>
      <c r="U34" s="15">
        <v>-51.27</v>
      </c>
      <c r="V34" s="15">
        <v>-51.27</v>
      </c>
      <c r="W34" s="15">
        <v>-51.27</v>
      </c>
      <c r="X34" s="15">
        <v>-51.27</v>
      </c>
      <c r="Y34" s="15">
        <v>-51.27</v>
      </c>
    </row>
    <row r="35" spans="2:25" ht="12.75" customHeight="1" x14ac:dyDescent="0.25">
      <c r="B35" s="14" t="s">
        <v>41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O35" s="14" t="s">
        <v>41</v>
      </c>
      <c r="P35" s="14"/>
      <c r="Q35" s="15"/>
      <c r="R35" s="15"/>
      <c r="S35" s="15"/>
      <c r="T35" s="15"/>
      <c r="U35" s="15"/>
      <c r="V35" s="15"/>
      <c r="W35" s="15"/>
      <c r="X35" s="15"/>
      <c r="Y35" s="15"/>
    </row>
    <row r="36" spans="2:25" ht="12.75" customHeight="1" x14ac:dyDescent="0.25">
      <c r="B36" s="19" t="s">
        <v>27</v>
      </c>
      <c r="C36" s="15">
        <v>-46.358787825319808</v>
      </c>
      <c r="D36" s="15">
        <v>-93.11357890151524</v>
      </c>
      <c r="E36" s="15">
        <v>-140.43203003725222</v>
      </c>
      <c r="F36" s="15">
        <v>-190.00795263779492</v>
      </c>
      <c r="G36" s="15">
        <v>-241.68226769722222</v>
      </c>
      <c r="H36" s="15">
        <v>-293.24321891265203</v>
      </c>
      <c r="I36" s="15">
        <v>-344.30851962750859</v>
      </c>
      <c r="J36" s="15">
        <v>-395.03848106551857</v>
      </c>
      <c r="K36" s="15">
        <v>-445.682442308357</v>
      </c>
      <c r="L36" s="15">
        <v>-494.62885868634879</v>
      </c>
      <c r="M36" s="15">
        <v>-539.63584114922298</v>
      </c>
      <c r="O36" s="19" t="s">
        <v>27</v>
      </c>
      <c r="P36" s="19"/>
      <c r="Q36" s="15">
        <v>-582.9858249802038</v>
      </c>
      <c r="R36" s="15">
        <v>-623.17134395553478</v>
      </c>
      <c r="S36" s="15">
        <v>-662.20636698382498</v>
      </c>
      <c r="T36" s="15">
        <v>-698.38889626564958</v>
      </c>
      <c r="U36" s="15">
        <v>-725.43076467933713</v>
      </c>
      <c r="V36" s="15">
        <v>-749.97824041392164</v>
      </c>
      <c r="W36" s="15">
        <v>-769.15639448139632</v>
      </c>
      <c r="X36" s="15">
        <v>-785.21834175039623</v>
      </c>
      <c r="Y36" s="15">
        <v>-802.3133766246558</v>
      </c>
    </row>
    <row r="37" spans="2:25" ht="12.75" customHeight="1" x14ac:dyDescent="0.25">
      <c r="B37" s="16" t="s">
        <v>13</v>
      </c>
      <c r="C37" s="17">
        <v>6602.2728883987647</v>
      </c>
      <c r="D37" s="17">
        <v>6591.5180973225697</v>
      </c>
      <c r="E37" s="17">
        <v>6572.3996461868319</v>
      </c>
      <c r="F37" s="17">
        <v>6593.4237235862911</v>
      </c>
      <c r="G37" s="17">
        <v>6629.2494085268618</v>
      </c>
      <c r="H37" s="17">
        <v>6681.2884573114325</v>
      </c>
      <c r="I37" s="17">
        <v>6681.8231565965771</v>
      </c>
      <c r="J37" s="17">
        <v>6641.1931951585666</v>
      </c>
      <c r="K37" s="17">
        <v>6644.2492339157279</v>
      </c>
      <c r="L37" s="17">
        <v>6662.6028175377369</v>
      </c>
      <c r="M37" s="17">
        <v>6676.6958350748637</v>
      </c>
      <c r="O37" s="16" t="s">
        <v>13</v>
      </c>
      <c r="P37" s="16"/>
      <c r="Q37" s="17">
        <v>6699.6458512438812</v>
      </c>
      <c r="R37" s="17">
        <v>6713.3603322685485</v>
      </c>
      <c r="S37" s="17">
        <v>6751.02530924026</v>
      </c>
      <c r="T37" s="17">
        <v>6763.1427799584353</v>
      </c>
      <c r="U37" s="17">
        <v>6754.2009115447472</v>
      </c>
      <c r="V37" s="17">
        <v>6779.8534358101624</v>
      </c>
      <c r="W37" s="17">
        <v>6811.4752817426888</v>
      </c>
      <c r="X37" s="17">
        <v>6852.6133344736872</v>
      </c>
      <c r="Y37" s="17">
        <v>6875.6182995994286</v>
      </c>
    </row>
    <row r="38" spans="2:25" ht="6" customHeight="1" x14ac:dyDescent="0.25">
      <c r="B38" s="16"/>
      <c r="C38" s="18"/>
      <c r="D38" s="20"/>
      <c r="E38" s="26"/>
      <c r="F38" s="26"/>
      <c r="G38" s="26"/>
      <c r="H38" s="26"/>
      <c r="I38" s="26"/>
      <c r="J38" s="20"/>
      <c r="K38" s="26"/>
      <c r="L38" s="20"/>
      <c r="M38" s="20"/>
      <c r="O38" s="16"/>
      <c r="P38" s="16"/>
      <c r="Q38" s="20"/>
      <c r="R38" s="20"/>
      <c r="S38" s="20"/>
      <c r="T38" s="20"/>
      <c r="U38" s="20"/>
      <c r="V38" s="20"/>
      <c r="W38" s="20"/>
      <c r="X38" s="20"/>
      <c r="Y38" s="20"/>
    </row>
    <row r="39" spans="2:25" ht="12.75" customHeight="1" x14ac:dyDescent="0.25">
      <c r="B39" s="14" t="s">
        <v>28</v>
      </c>
      <c r="C39" s="15">
        <v>881.35725758270837</v>
      </c>
      <c r="D39" s="15">
        <v>879.95913474280303</v>
      </c>
      <c r="E39" s="15">
        <v>877.47373609515705</v>
      </c>
      <c r="F39" s="15">
        <v>880.20686615708678</v>
      </c>
      <c r="G39" s="15">
        <v>884.86420519936098</v>
      </c>
      <c r="H39" s="15">
        <v>891.62928154135523</v>
      </c>
      <c r="I39" s="15">
        <v>891.698792448424</v>
      </c>
      <c r="J39" s="15">
        <v>886.41689746148256</v>
      </c>
      <c r="K39" s="15">
        <v>886.81418249991361</v>
      </c>
      <c r="L39" s="15">
        <v>889.20014837077474</v>
      </c>
      <c r="M39" s="15">
        <v>891.03224065060124</v>
      </c>
      <c r="O39" s="14" t="s">
        <v>28</v>
      </c>
      <c r="P39" s="14"/>
      <c r="Q39" s="15">
        <v>894.01574275257349</v>
      </c>
      <c r="R39" s="15">
        <v>895.7986252857803</v>
      </c>
      <c r="S39" s="15">
        <v>900.69507229210274</v>
      </c>
      <c r="T39" s="15">
        <v>902.27034348546556</v>
      </c>
      <c r="U39" s="15">
        <v>901.10790059168608</v>
      </c>
      <c r="V39" s="15">
        <v>904.44272874619003</v>
      </c>
      <c r="W39" s="15">
        <v>908.55356871741856</v>
      </c>
      <c r="X39" s="15">
        <v>913.90151557244826</v>
      </c>
      <c r="Y39" s="15">
        <v>916.89216103879471</v>
      </c>
    </row>
    <row r="40" spans="2:25" ht="12.75" customHeight="1" x14ac:dyDescent="0.25">
      <c r="B40" s="16" t="s">
        <v>42</v>
      </c>
      <c r="C40" s="17">
        <v>881.35725758270837</v>
      </c>
      <c r="D40" s="17">
        <v>879.95913474280303</v>
      </c>
      <c r="E40" s="17">
        <v>877.47373609515705</v>
      </c>
      <c r="F40" s="17">
        <v>880.20686615708678</v>
      </c>
      <c r="G40" s="17">
        <v>884.86420519936098</v>
      </c>
      <c r="H40" s="17">
        <v>891.62928154135523</v>
      </c>
      <c r="I40" s="17">
        <v>891.698792448424</v>
      </c>
      <c r="J40" s="17">
        <v>886.41689746148256</v>
      </c>
      <c r="K40" s="17">
        <v>886.81418249991361</v>
      </c>
      <c r="L40" s="17">
        <v>889.20014837077474</v>
      </c>
      <c r="M40" s="17">
        <v>891.03224065060124</v>
      </c>
      <c r="O40" s="16" t="s">
        <v>42</v>
      </c>
      <c r="P40" s="16"/>
      <c r="Q40" s="17">
        <v>894.01574275257349</v>
      </c>
      <c r="R40" s="17">
        <v>895.7986252857803</v>
      </c>
      <c r="S40" s="17">
        <v>900.69507229210274</v>
      </c>
      <c r="T40" s="17">
        <v>902.27034348546556</v>
      </c>
      <c r="U40" s="17">
        <v>901.10790059168608</v>
      </c>
      <c r="V40" s="17">
        <v>904.44272874619003</v>
      </c>
      <c r="W40" s="17">
        <v>908.55356871741856</v>
      </c>
      <c r="X40" s="17">
        <v>913.90151557244826</v>
      </c>
      <c r="Y40" s="17">
        <v>916.89216103879471</v>
      </c>
    </row>
    <row r="41" spans="2:25" ht="6" customHeight="1" x14ac:dyDescent="0.25">
      <c r="B41" s="16"/>
      <c r="C41" s="18"/>
      <c r="D41" s="18"/>
      <c r="E41" s="25"/>
      <c r="F41" s="25"/>
      <c r="G41" s="25"/>
      <c r="H41" s="25"/>
      <c r="I41" s="25"/>
      <c r="J41" s="18"/>
      <c r="K41" s="25"/>
      <c r="L41" s="18"/>
      <c r="M41" s="18"/>
      <c r="O41" s="16"/>
      <c r="P41" s="16"/>
      <c r="Q41" s="18"/>
      <c r="R41" s="18"/>
      <c r="S41" s="18"/>
      <c r="T41" s="18"/>
      <c r="U41" s="18"/>
      <c r="V41" s="18"/>
      <c r="W41" s="18"/>
      <c r="X41" s="18"/>
      <c r="Y41" s="18"/>
    </row>
    <row r="42" spans="2:25" ht="12.75" customHeight="1" x14ac:dyDescent="0.25">
      <c r="B42" s="16" t="s">
        <v>14</v>
      </c>
      <c r="C42" s="17">
        <v>7483.6301459814731</v>
      </c>
      <c r="D42" s="17">
        <v>7471.4772320653728</v>
      </c>
      <c r="E42" s="17">
        <v>7449.8733822819886</v>
      </c>
      <c r="F42" s="17">
        <v>7473.6305897433776</v>
      </c>
      <c r="G42" s="17">
        <v>7514.1136137262229</v>
      </c>
      <c r="H42" s="17">
        <v>7572.9177388527878</v>
      </c>
      <c r="I42" s="17">
        <v>7573.5219490450008</v>
      </c>
      <c r="J42" s="17">
        <v>7527.6100926200488</v>
      </c>
      <c r="K42" s="17">
        <v>7531.0634164156418</v>
      </c>
      <c r="L42" s="17">
        <v>7551.8029659085114</v>
      </c>
      <c r="M42" s="17">
        <v>7567.7280757254648</v>
      </c>
      <c r="O42" s="16" t="s">
        <v>14</v>
      </c>
      <c r="P42" s="16"/>
      <c r="Q42" s="17">
        <v>7593.6615939964549</v>
      </c>
      <c r="R42" s="17">
        <v>7609.1589575543285</v>
      </c>
      <c r="S42" s="17">
        <v>7651.7203815323628</v>
      </c>
      <c r="T42" s="17">
        <v>7665.413123443901</v>
      </c>
      <c r="U42" s="17">
        <v>7655.3088121364335</v>
      </c>
      <c r="V42" s="17">
        <v>7684.2961645563528</v>
      </c>
      <c r="W42" s="17">
        <v>7720.0288504601076</v>
      </c>
      <c r="X42" s="17">
        <v>7766.5148500461355</v>
      </c>
      <c r="Y42" s="17">
        <v>7792.5104606382229</v>
      </c>
    </row>
    <row r="43" spans="2:25" ht="12.75" customHeight="1" x14ac:dyDescent="0.25">
      <c r="B43" s="16" t="s">
        <v>15</v>
      </c>
      <c r="C43" s="17">
        <v>16.943219176157072</v>
      </c>
      <c r="D43" s="17">
        <v>14.426733542652983</v>
      </c>
      <c r="E43" s="17">
        <v>-33.62219996512431</v>
      </c>
      <c r="F43" s="17">
        <v>23.977109430393284</v>
      </c>
      <c r="G43" s="17">
        <v>35.803123125087041</v>
      </c>
      <c r="H43" s="17">
        <v>158.20596796283189</v>
      </c>
      <c r="I43" s="17">
        <v>145.98318663019836</v>
      </c>
      <c r="J43" s="17">
        <v>124.56908126095186</v>
      </c>
      <c r="K43" s="17">
        <v>120.83139706138627</v>
      </c>
      <c r="L43" s="17">
        <v>-39.73265275621543</v>
      </c>
      <c r="M43" s="17">
        <v>57.826525394397322</v>
      </c>
      <c r="O43" s="16" t="s">
        <v>15</v>
      </c>
      <c r="P43" s="16"/>
      <c r="Q43" s="17">
        <v>-162.39163266756896</v>
      </c>
      <c r="R43" s="17">
        <v>-49.877078604185954</v>
      </c>
      <c r="S43" s="17">
        <v>-46.221709903651572</v>
      </c>
      <c r="T43" s="17">
        <v>22.440903263967812</v>
      </c>
      <c r="U43" s="17">
        <v>-224.96705280119295</v>
      </c>
      <c r="V43" s="17">
        <v>7.6177484708223346</v>
      </c>
      <c r="W43" s="17">
        <v>194.95673946741954</v>
      </c>
      <c r="X43" s="17">
        <v>-134.30566561272644</v>
      </c>
      <c r="Y43" s="17">
        <v>-333.79855334021795</v>
      </c>
    </row>
    <row r="44" spans="2:25" ht="12.75" customHeight="1" x14ac:dyDescent="0.25">
      <c r="B44" s="16" t="s">
        <v>43</v>
      </c>
      <c r="C44" s="21">
        <v>0.13605927715246691</v>
      </c>
      <c r="D44" s="21">
        <v>0.13568738719669904</v>
      </c>
      <c r="E44" s="21">
        <v>0.12839321732658449</v>
      </c>
      <c r="F44" s="21">
        <v>0.13713421334548737</v>
      </c>
      <c r="G44" s="21">
        <v>0.13887957317464039</v>
      </c>
      <c r="H44" s="21">
        <v>0.15713065768853873</v>
      </c>
      <c r="I44" s="21">
        <v>0.15529922818358033</v>
      </c>
      <c r="J44" s="21">
        <v>0.15222956914721952</v>
      </c>
      <c r="K44" s="21">
        <v>0.15165680035266438</v>
      </c>
      <c r="L44" s="21">
        <v>0.12749784414261267</v>
      </c>
      <c r="M44" s="21">
        <v>0.14211502058553172</v>
      </c>
      <c r="O44" s="16" t="s">
        <v>43</v>
      </c>
      <c r="P44" s="16"/>
      <c r="Q44" s="21">
        <v>0.10920340064679213</v>
      </c>
      <c r="R44" s="21">
        <v>0.12600568192587147</v>
      </c>
      <c r="S44" s="21">
        <v>0.12656942068028054</v>
      </c>
      <c r="T44" s="21">
        <v>0.13672803855179239</v>
      </c>
      <c r="U44" s="21">
        <v>0.10010671234768664</v>
      </c>
      <c r="V44" s="21">
        <v>0.13452510232738168</v>
      </c>
      <c r="W44" s="21">
        <v>0.16200753324946504</v>
      </c>
      <c r="X44" s="21">
        <v>0.11376621033581169</v>
      </c>
      <c r="Y44" s="21">
        <v>8.4805988682144617E-2</v>
      </c>
    </row>
    <row r="45" spans="2:25" ht="6" customHeight="1" x14ac:dyDescent="0.25">
      <c r="B45" s="14"/>
      <c r="C45" s="18"/>
      <c r="D45" s="18"/>
      <c r="E45" s="25"/>
      <c r="F45" s="25"/>
      <c r="G45" s="25"/>
      <c r="H45" s="25"/>
      <c r="I45" s="25"/>
      <c r="J45" s="18"/>
      <c r="K45" s="25"/>
      <c r="L45" s="18"/>
      <c r="M45" s="18"/>
      <c r="O45" s="14"/>
      <c r="P45" s="14"/>
      <c r="Q45" s="18"/>
      <c r="R45" s="18"/>
      <c r="S45" s="18"/>
      <c r="T45" s="18"/>
      <c r="U45" s="18"/>
      <c r="V45" s="18"/>
      <c r="W45" s="18"/>
      <c r="X45" s="18"/>
      <c r="Y45" s="18"/>
    </row>
    <row r="46" spans="2:25" ht="12.75" customHeight="1" x14ac:dyDescent="0.25">
      <c r="B46" s="13" t="s">
        <v>16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13" t="s">
        <v>16</v>
      </c>
      <c r="P46" s="13"/>
      <c r="Q46" s="11"/>
      <c r="R46" s="11"/>
      <c r="S46" s="11"/>
      <c r="T46" s="11"/>
      <c r="U46" s="11"/>
      <c r="V46" s="11"/>
      <c r="W46" s="11"/>
      <c r="X46" s="11"/>
      <c r="Y46" s="11"/>
    </row>
    <row r="47" spans="2:25" ht="12.75" customHeight="1" x14ac:dyDescent="0.25">
      <c r="B47" s="14" t="s">
        <v>2</v>
      </c>
      <c r="C47" s="15">
        <v>2047.9428599470662</v>
      </c>
      <c r="D47" s="15">
        <v>2047.9428599470662</v>
      </c>
      <c r="E47" s="15">
        <v>2047.9428599470662</v>
      </c>
      <c r="F47" s="15">
        <v>2047.9428599470662</v>
      </c>
      <c r="G47" s="15">
        <v>2047.9428599470662</v>
      </c>
      <c r="H47" s="15">
        <v>1736.1286475518305</v>
      </c>
      <c r="I47" s="15">
        <v>1736.1286475518305</v>
      </c>
      <c r="J47" s="15">
        <v>1736.1286475518305</v>
      </c>
      <c r="K47" s="15">
        <v>1736.1286475518305</v>
      </c>
      <c r="L47" s="15">
        <v>1598.1886552712836</v>
      </c>
      <c r="M47" s="15">
        <v>1265.4690546978381</v>
      </c>
      <c r="O47" s="14" t="s">
        <v>2</v>
      </c>
      <c r="P47" s="14"/>
      <c r="Q47" s="15">
        <v>1265.4690546978381</v>
      </c>
      <c r="R47" s="15">
        <v>1265.4690546978381</v>
      </c>
      <c r="S47" s="15">
        <v>1265.4690546978381</v>
      </c>
      <c r="T47" s="15">
        <v>1265.4690546978381</v>
      </c>
      <c r="U47" s="15">
        <v>1265.4690546978381</v>
      </c>
      <c r="V47" s="15">
        <v>1265.4690546978381</v>
      </c>
      <c r="W47" s="15">
        <v>1265.4690546978381</v>
      </c>
      <c r="X47" s="15">
        <v>1052.6400516100571</v>
      </c>
      <c r="Y47" s="15">
        <v>411.09905161005736</v>
      </c>
    </row>
    <row r="48" spans="2:25" ht="12.75" customHeight="1" x14ac:dyDescent="0.25">
      <c r="B48" s="14" t="s">
        <v>3</v>
      </c>
      <c r="C48" s="15">
        <v>570.35932068813406</v>
      </c>
      <c r="D48" s="15">
        <v>570.35932068813406</v>
      </c>
      <c r="E48" s="15">
        <v>570.35932068813406</v>
      </c>
      <c r="F48" s="15">
        <v>570.35932068813406</v>
      </c>
      <c r="G48" s="15">
        <v>570.35932068813406</v>
      </c>
      <c r="H48" s="15">
        <v>570.35932068813406</v>
      </c>
      <c r="I48" s="15">
        <v>570.35932068813406</v>
      </c>
      <c r="J48" s="15">
        <v>570.35932068813406</v>
      </c>
      <c r="K48" s="15">
        <v>570.35932068813406</v>
      </c>
      <c r="L48" s="15">
        <v>570.35932068813406</v>
      </c>
      <c r="M48" s="15">
        <v>570.35932068813406</v>
      </c>
      <c r="O48" s="14" t="s">
        <v>3</v>
      </c>
      <c r="P48" s="14"/>
      <c r="Q48" s="15">
        <v>570.35932068813406</v>
      </c>
      <c r="R48" s="15">
        <v>570.35932068813406</v>
      </c>
      <c r="S48" s="15">
        <v>570.35932068813406</v>
      </c>
      <c r="T48" s="15">
        <v>570.35932068813406</v>
      </c>
      <c r="U48" s="15">
        <v>570.35932068813406</v>
      </c>
      <c r="V48" s="15">
        <v>570.35932068813406</v>
      </c>
      <c r="W48" s="15">
        <v>570.35932068813406</v>
      </c>
      <c r="X48" s="15">
        <v>570.35932068813406</v>
      </c>
      <c r="Y48" s="15">
        <v>570.35932068813406</v>
      </c>
    </row>
    <row r="49" spans="2:25" ht="12.75" customHeight="1" x14ac:dyDescent="0.25">
      <c r="B49" s="14" t="s">
        <v>4</v>
      </c>
      <c r="C49" s="15">
        <v>346.64391131015964</v>
      </c>
      <c r="D49" s="15">
        <v>382.78621772183715</v>
      </c>
      <c r="E49" s="15">
        <v>378.5846765864419</v>
      </c>
      <c r="F49" s="15">
        <v>286.93470992782966</v>
      </c>
      <c r="G49" s="15">
        <v>288.87950205270556</v>
      </c>
      <c r="H49" s="15">
        <v>288.8649185748518</v>
      </c>
      <c r="I49" s="15">
        <v>297.82507574517911</v>
      </c>
      <c r="J49" s="15">
        <v>301.7300825178412</v>
      </c>
      <c r="K49" s="15">
        <v>299.6148468643396</v>
      </c>
      <c r="L49" s="15">
        <v>273.39974272126801</v>
      </c>
      <c r="M49" s="15">
        <v>239.73942928980719</v>
      </c>
      <c r="O49" s="14" t="s">
        <v>4</v>
      </c>
      <c r="P49" s="14"/>
      <c r="Q49" s="15">
        <v>249.25627931260388</v>
      </c>
      <c r="R49" s="15">
        <v>258.83703722901464</v>
      </c>
      <c r="S49" s="15">
        <v>247.66282943340764</v>
      </c>
      <c r="T49" s="15">
        <v>265.66703865350598</v>
      </c>
      <c r="U49" s="15">
        <v>265.94616037910009</v>
      </c>
      <c r="V49" s="15">
        <v>265.2059465104054</v>
      </c>
      <c r="W49" s="15">
        <v>269.89631277918767</v>
      </c>
      <c r="X49" s="15">
        <v>274.59420852932749</v>
      </c>
      <c r="Y49" s="15">
        <v>270.25347267187851</v>
      </c>
    </row>
    <row r="50" spans="2:25" ht="12.75" customHeight="1" x14ac:dyDescent="0.25">
      <c r="B50" s="14" t="s">
        <v>5</v>
      </c>
      <c r="C50" s="15">
        <v>1.45</v>
      </c>
      <c r="D50" s="15">
        <v>1.45</v>
      </c>
      <c r="E50" s="15">
        <v>1.45</v>
      </c>
      <c r="F50" s="15">
        <v>1.45</v>
      </c>
      <c r="G50" s="15">
        <v>1.45</v>
      </c>
      <c r="H50" s="15">
        <v>1.45</v>
      </c>
      <c r="I50" s="15">
        <v>1.45</v>
      </c>
      <c r="J50" s="15">
        <v>1.45</v>
      </c>
      <c r="K50" s="15">
        <v>1.45</v>
      </c>
      <c r="L50" s="15">
        <v>1.45</v>
      </c>
      <c r="M50" s="15">
        <v>1.45</v>
      </c>
      <c r="O50" s="14" t="s">
        <v>5</v>
      </c>
      <c r="P50" s="14"/>
      <c r="Q50" s="15">
        <v>1.45</v>
      </c>
      <c r="R50" s="15">
        <v>1.45</v>
      </c>
      <c r="S50" s="15">
        <v>1.45</v>
      </c>
      <c r="T50" s="15">
        <v>1.45</v>
      </c>
      <c r="U50" s="15">
        <v>1.45</v>
      </c>
      <c r="V50" s="15">
        <v>1.45</v>
      </c>
      <c r="W50" s="15">
        <v>1.45</v>
      </c>
      <c r="X50" s="15">
        <v>1.45</v>
      </c>
      <c r="Y50" s="15">
        <v>1.45</v>
      </c>
    </row>
    <row r="51" spans="2:25" ht="12.75" customHeight="1" x14ac:dyDescent="0.25">
      <c r="B51" s="14" t="s">
        <v>6</v>
      </c>
      <c r="C51" s="15">
        <v>385.5923636843865</v>
      </c>
      <c r="D51" s="15">
        <v>390.12910140922764</v>
      </c>
      <c r="E51" s="15">
        <v>291.70643697820094</v>
      </c>
      <c r="F51" s="15">
        <v>284.97035803722741</v>
      </c>
      <c r="G51" s="15">
        <v>278.18759690537996</v>
      </c>
      <c r="H51" s="15">
        <v>277.60479794359622</v>
      </c>
      <c r="I51" s="15">
        <v>278.83566482882122</v>
      </c>
      <c r="J51" s="15">
        <v>278.22081638873783</v>
      </c>
      <c r="K51" s="15">
        <v>246.49552265860385</v>
      </c>
      <c r="L51" s="15">
        <v>243.30074892442411</v>
      </c>
      <c r="M51" s="15">
        <v>230.87293265252165</v>
      </c>
      <c r="O51" s="14" t="s">
        <v>6</v>
      </c>
      <c r="P51" s="14"/>
      <c r="Q51" s="15">
        <v>227.7712782663111</v>
      </c>
      <c r="R51" s="15">
        <v>228.7234927585624</v>
      </c>
      <c r="S51" s="15">
        <v>222.24521741618688</v>
      </c>
      <c r="T51" s="15">
        <v>223.18256606909404</v>
      </c>
      <c r="U51" s="15">
        <v>223.05950042361246</v>
      </c>
      <c r="V51" s="15">
        <v>222.98807215081698</v>
      </c>
      <c r="W51" s="15">
        <v>216.89686170687409</v>
      </c>
      <c r="X51" s="15">
        <v>201.20443505306201</v>
      </c>
      <c r="Y51" s="15">
        <v>200.93671323158364</v>
      </c>
    </row>
    <row r="52" spans="2:25" ht="12.75" customHeight="1" x14ac:dyDescent="0.25">
      <c r="B52" s="14" t="s">
        <v>29</v>
      </c>
      <c r="C52" s="15">
        <v>3.18</v>
      </c>
      <c r="D52" s="15">
        <v>3.18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O52" s="14" t="s">
        <v>29</v>
      </c>
      <c r="P52" s="14"/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2:25" ht="12.75" customHeight="1" x14ac:dyDescent="0.25">
      <c r="B53" s="14" t="s">
        <v>7</v>
      </c>
      <c r="C53" s="15">
        <v>-165.37</v>
      </c>
      <c r="D53" s="15">
        <v>-165.37</v>
      </c>
      <c r="E53" s="15">
        <v>-160.95000000000002</v>
      </c>
      <c r="F53" s="15">
        <v>-110.06</v>
      </c>
      <c r="G53" s="15">
        <v>-110.07000000000001</v>
      </c>
      <c r="H53" s="15">
        <v>-79.540000000000006</v>
      </c>
      <c r="I53" s="15">
        <v>-79.540000000000006</v>
      </c>
      <c r="J53" s="15">
        <v>-79.53</v>
      </c>
      <c r="K53" s="15">
        <v>-79.540000000000006</v>
      </c>
      <c r="L53" s="15">
        <v>-79.52</v>
      </c>
      <c r="M53" s="15">
        <v>-78.010000000000005</v>
      </c>
      <c r="O53" s="14" t="s">
        <v>7</v>
      </c>
      <c r="P53" s="14"/>
      <c r="Q53" s="15">
        <v>-78</v>
      </c>
      <c r="R53" s="15">
        <v>-77.989999999999995</v>
      </c>
      <c r="S53" s="15">
        <v>-77.989999999999995</v>
      </c>
      <c r="T53" s="15">
        <v>-78.010000000000005</v>
      </c>
      <c r="U53" s="15">
        <v>-78</v>
      </c>
      <c r="V53" s="15">
        <v>-77.989999999999995</v>
      </c>
      <c r="W53" s="15">
        <v>-23.86</v>
      </c>
      <c r="X53" s="15">
        <v>-23.86</v>
      </c>
      <c r="Y53" s="15">
        <v>-23.86</v>
      </c>
    </row>
    <row r="54" spans="2:25" ht="12.75" customHeight="1" x14ac:dyDescent="0.25">
      <c r="B54" s="14" t="s">
        <v>8</v>
      </c>
      <c r="C54" s="15">
        <v>-3.2</v>
      </c>
      <c r="D54" s="15">
        <v>-3.2</v>
      </c>
      <c r="E54" s="15">
        <v>-3.2</v>
      </c>
      <c r="F54" s="15">
        <v>-3.2</v>
      </c>
      <c r="G54" s="15">
        <v>-3.2</v>
      </c>
      <c r="H54" s="15">
        <v>-3.2</v>
      </c>
      <c r="I54" s="15">
        <v>-3.2</v>
      </c>
      <c r="J54" s="15">
        <v>-3.2</v>
      </c>
      <c r="K54" s="15">
        <v>-3.2</v>
      </c>
      <c r="L54" s="15">
        <v>-3.2</v>
      </c>
      <c r="M54" s="15">
        <v>-3.2</v>
      </c>
      <c r="O54" s="14" t="s">
        <v>8</v>
      </c>
      <c r="P54" s="14"/>
      <c r="Q54" s="15">
        <v>-3.2</v>
      </c>
      <c r="R54" s="15">
        <v>-3.2</v>
      </c>
      <c r="S54" s="15">
        <v>-3.2</v>
      </c>
      <c r="T54" s="15">
        <v>-3.2</v>
      </c>
      <c r="U54" s="15">
        <v>-3.2</v>
      </c>
      <c r="V54" s="15">
        <v>-3.2</v>
      </c>
      <c r="W54" s="15">
        <v>-3.2</v>
      </c>
      <c r="X54" s="15">
        <v>-3.2</v>
      </c>
      <c r="Y54" s="15">
        <v>-3.2</v>
      </c>
    </row>
    <row r="55" spans="2:25" ht="12.75" customHeight="1" x14ac:dyDescent="0.25">
      <c r="B55" s="14" t="s">
        <v>30</v>
      </c>
      <c r="C55" s="15">
        <v>-545.99999999999909</v>
      </c>
      <c r="D55" s="15">
        <v>-271.90000000000146</v>
      </c>
      <c r="E55" s="15">
        <v>138.80000000000109</v>
      </c>
      <c r="F55" s="15">
        <v>135.59999999999854</v>
      </c>
      <c r="G55" s="15">
        <v>132.69999999999891</v>
      </c>
      <c r="H55" s="15">
        <v>390.79999999999927</v>
      </c>
      <c r="I55" s="15">
        <v>387.10000000000036</v>
      </c>
      <c r="J55" s="15">
        <v>320.39999999999964</v>
      </c>
      <c r="K55" s="15">
        <v>290.89999999999964</v>
      </c>
      <c r="L55" s="15">
        <v>-308.09999999999945</v>
      </c>
      <c r="M55" s="15">
        <v>-365.30000000000018</v>
      </c>
      <c r="O55" s="14" t="s">
        <v>30</v>
      </c>
      <c r="P55" s="14"/>
      <c r="Q55" s="15">
        <v>-199.10000000000127</v>
      </c>
      <c r="R55" s="15">
        <v>-354.40000000000009</v>
      </c>
      <c r="S55" s="15">
        <v>-440.60000000000127</v>
      </c>
      <c r="T55" s="15">
        <v>-653.39999999999918</v>
      </c>
      <c r="U55" s="15">
        <v>-414</v>
      </c>
      <c r="V55" s="15">
        <v>-667.90000000000055</v>
      </c>
      <c r="W55" s="15">
        <v>-887.900000000001</v>
      </c>
      <c r="X55" s="15">
        <v>-887.80000000000018</v>
      </c>
      <c r="Y55" s="15">
        <v>-364.80000000000018</v>
      </c>
    </row>
    <row r="56" spans="2:25" ht="12.75" customHeight="1" x14ac:dyDescent="0.25">
      <c r="B56" s="16" t="s">
        <v>17</v>
      </c>
      <c r="C56" s="17">
        <v>2640.5984556297471</v>
      </c>
      <c r="D56" s="17">
        <v>2955.3774997662636</v>
      </c>
      <c r="E56" s="17">
        <v>3264.6932941998448</v>
      </c>
      <c r="F56" s="17">
        <v>3213.9972486002562</v>
      </c>
      <c r="G56" s="17">
        <v>3206.2492795932844</v>
      </c>
      <c r="H56" s="17">
        <v>3182.4676847584119</v>
      </c>
      <c r="I56" s="17">
        <v>3188.9587088139656</v>
      </c>
      <c r="J56" s="17">
        <v>3125.5588671465434</v>
      </c>
      <c r="K56" s="17">
        <v>3062.2083377629078</v>
      </c>
      <c r="L56" s="17">
        <v>2295.8784676051105</v>
      </c>
      <c r="M56" s="17">
        <v>1861.3807373283007</v>
      </c>
      <c r="O56" s="16" t="s">
        <v>17</v>
      </c>
      <c r="P56" s="16"/>
      <c r="Q56" s="17">
        <v>2034.0059329648861</v>
      </c>
      <c r="R56" s="17">
        <v>1889.2489053735494</v>
      </c>
      <c r="S56" s="17">
        <v>1785.3964222355658</v>
      </c>
      <c r="T56" s="17">
        <v>1591.5179801085728</v>
      </c>
      <c r="U56" s="17">
        <v>1831.0840361886849</v>
      </c>
      <c r="V56" s="17">
        <v>1576.3823940471943</v>
      </c>
      <c r="W56" s="17">
        <v>1409.1115498720328</v>
      </c>
      <c r="X56" s="17">
        <v>1185.3880158805805</v>
      </c>
      <c r="Y56" s="17">
        <v>1062.2385582016534</v>
      </c>
    </row>
    <row r="57" spans="2:25" ht="6" customHeight="1" x14ac:dyDescent="0.25">
      <c r="B57" s="14"/>
      <c r="C57" s="18"/>
      <c r="D57" s="18"/>
      <c r="E57" s="25"/>
      <c r="F57" s="25"/>
      <c r="G57" s="25"/>
      <c r="H57" s="25"/>
      <c r="I57" s="25"/>
      <c r="J57" s="18"/>
      <c r="K57" s="25"/>
      <c r="L57" s="18"/>
      <c r="M57" s="18"/>
      <c r="O57" s="14"/>
      <c r="P57" s="14"/>
      <c r="Q57" s="18"/>
      <c r="R57" s="18"/>
      <c r="S57" s="18"/>
      <c r="T57" s="18"/>
      <c r="U57" s="18"/>
      <c r="V57" s="18"/>
      <c r="W57" s="18"/>
      <c r="X57" s="18"/>
      <c r="Y57" s="18"/>
    </row>
    <row r="58" spans="2:25" ht="12.75" customHeight="1" x14ac:dyDescent="0.25">
      <c r="B58" s="14" t="s">
        <v>31</v>
      </c>
      <c r="C58" s="15">
        <v>1027.7</v>
      </c>
      <c r="D58" s="15">
        <v>741.03</v>
      </c>
      <c r="E58" s="15">
        <v>507.78999999999996</v>
      </c>
      <c r="F58" s="15">
        <v>517.76</v>
      </c>
      <c r="G58" s="15">
        <v>512.81999999999994</v>
      </c>
      <c r="H58" s="15">
        <v>134.88</v>
      </c>
      <c r="I58" s="15">
        <v>130.24</v>
      </c>
      <c r="J58" s="15">
        <v>196.98000000000002</v>
      </c>
      <c r="K58" s="15">
        <v>271.91999999999996</v>
      </c>
      <c r="L58" s="15">
        <v>1107.25</v>
      </c>
      <c r="M58" s="15">
        <v>1107.25</v>
      </c>
      <c r="O58" s="14" t="s">
        <v>31</v>
      </c>
      <c r="P58" s="14"/>
      <c r="Q58" s="15">
        <v>1107.25</v>
      </c>
      <c r="R58" s="15">
        <v>1107.25</v>
      </c>
      <c r="S58" s="15">
        <v>1107.25</v>
      </c>
      <c r="T58" s="15">
        <v>1107.25</v>
      </c>
      <c r="U58" s="15">
        <v>1107.25</v>
      </c>
      <c r="V58" s="15">
        <v>1106.71</v>
      </c>
      <c r="W58" s="15">
        <v>1005.9</v>
      </c>
      <c r="X58" s="15">
        <v>1106.71</v>
      </c>
      <c r="Y58" s="15">
        <v>1107.25</v>
      </c>
    </row>
    <row r="59" spans="2:25" ht="12.75" customHeight="1" x14ac:dyDescent="0.25">
      <c r="B59" s="14" t="s">
        <v>32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O59" s="14" t="s">
        <v>32</v>
      </c>
      <c r="P59" s="14"/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207.53550441111585</v>
      </c>
      <c r="Y59" s="15">
        <v>207.53550441111585</v>
      </c>
    </row>
    <row r="60" spans="2:25" ht="12.75" customHeight="1" x14ac:dyDescent="0.25">
      <c r="B60" s="14" t="s">
        <v>33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O60" s="14" t="s">
        <v>33</v>
      </c>
      <c r="P60" s="14"/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2:25" ht="12.75" customHeight="1" x14ac:dyDescent="0.25">
      <c r="B61" s="14" t="s">
        <v>34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7.3977229251020642</v>
      </c>
      <c r="O61" s="14" t="s">
        <v>34</v>
      </c>
      <c r="P61" s="14"/>
      <c r="Q61" s="15">
        <v>7.8447614065517595</v>
      </c>
      <c r="R61" s="15">
        <v>8.3082868094487097</v>
      </c>
      <c r="S61" s="15">
        <v>7.7833966543673814</v>
      </c>
      <c r="T61" s="15">
        <v>8.6291149676933028</v>
      </c>
      <c r="U61" s="15">
        <v>8.6422262547315896</v>
      </c>
      <c r="V61" s="15">
        <v>8.6074559175909755</v>
      </c>
      <c r="W61" s="15">
        <v>8.8277782100739586</v>
      </c>
      <c r="X61" s="15">
        <v>18.835557696724678</v>
      </c>
      <c r="Y61" s="15">
        <v>18.41111493217403</v>
      </c>
    </row>
    <row r="62" spans="2:25" ht="12.75" customHeight="1" x14ac:dyDescent="0.25">
      <c r="B62" s="14" t="s">
        <v>35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O62" s="14" t="s">
        <v>35</v>
      </c>
      <c r="P62" s="14"/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2:25" ht="12.75" customHeight="1" x14ac:dyDescent="0.25">
      <c r="B63" s="14" t="s">
        <v>36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253.23118607848653</v>
      </c>
      <c r="I63" s="15">
        <v>288.38949776887733</v>
      </c>
      <c r="J63" s="15">
        <v>304.64784863765453</v>
      </c>
      <c r="K63" s="15">
        <v>296.86484530611597</v>
      </c>
      <c r="L63" s="15">
        <v>221.08581621219435</v>
      </c>
      <c r="M63" s="15">
        <v>131.96520435575701</v>
      </c>
      <c r="O63" s="14" t="s">
        <v>36</v>
      </c>
      <c r="P63" s="14"/>
      <c r="Q63" s="15">
        <v>171.07988269509758</v>
      </c>
      <c r="R63" s="15">
        <v>198.02904759118965</v>
      </c>
      <c r="S63" s="15">
        <v>162.25663051312046</v>
      </c>
      <c r="T63" s="15">
        <v>259.2952644117733</v>
      </c>
      <c r="U63" s="15">
        <v>254.46321777637272</v>
      </c>
      <c r="V63" s="15">
        <v>251.15484731870112</v>
      </c>
      <c r="W63" s="15">
        <v>307.95006862259589</v>
      </c>
      <c r="X63" s="15">
        <v>488.14466520263682</v>
      </c>
      <c r="Y63" s="15">
        <v>531.01601283218508</v>
      </c>
    </row>
    <row r="64" spans="2:25" ht="12.75" customHeight="1" x14ac:dyDescent="0.25">
      <c r="B64" s="14" t="s">
        <v>29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9.0325852013279313</v>
      </c>
      <c r="O64" s="14" t="s">
        <v>29</v>
      </c>
      <c r="P64" s="14"/>
      <c r="Q64" s="15">
        <v>9.0325852013279313</v>
      </c>
      <c r="R64" s="15">
        <v>9.0575284411952381</v>
      </c>
      <c r="S64" s="15">
        <v>9.082471681062545</v>
      </c>
      <c r="T64" s="15">
        <v>9.1074149209298518</v>
      </c>
      <c r="U64" s="15">
        <v>9.1323581607971587</v>
      </c>
      <c r="V64" s="15">
        <v>9.1573014006644637</v>
      </c>
      <c r="W64" s="15">
        <v>9.1822446405317706</v>
      </c>
      <c r="X64" s="15">
        <v>57.17641056476814</v>
      </c>
      <c r="Y64" s="15">
        <v>88.985596198940556</v>
      </c>
    </row>
    <row r="65" spans="2:25" ht="12.75" customHeight="1" x14ac:dyDescent="0.25">
      <c r="B65" s="14" t="s">
        <v>37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169.06743682310471</v>
      </c>
      <c r="M65" s="15">
        <v>577.64707581227447</v>
      </c>
      <c r="O65" s="14" t="s">
        <v>37</v>
      </c>
      <c r="P65" s="14"/>
      <c r="Q65" s="15">
        <v>577.64707581227447</v>
      </c>
      <c r="R65" s="15">
        <v>577.64707581227447</v>
      </c>
      <c r="S65" s="15">
        <v>690.35870036101085</v>
      </c>
      <c r="T65" s="15">
        <v>690.35870036101085</v>
      </c>
      <c r="U65" s="15">
        <v>690.35870036101085</v>
      </c>
      <c r="V65" s="15">
        <v>690.35870036101085</v>
      </c>
      <c r="W65" s="15">
        <v>690.35870036101085</v>
      </c>
      <c r="X65" s="15">
        <v>690.35870036101085</v>
      </c>
      <c r="Y65" s="15">
        <v>915.78194945848384</v>
      </c>
    </row>
    <row r="66" spans="2:25" ht="12.75" customHeight="1" x14ac:dyDescent="0.25">
      <c r="B66" s="16" t="s">
        <v>44</v>
      </c>
      <c r="C66" s="17">
        <v>1027.7</v>
      </c>
      <c r="D66" s="17">
        <v>741.03</v>
      </c>
      <c r="E66" s="17">
        <v>507.78999999999996</v>
      </c>
      <c r="F66" s="17">
        <v>517.76</v>
      </c>
      <c r="G66" s="17">
        <v>512.81999999999994</v>
      </c>
      <c r="H66" s="17">
        <v>388.11118607848653</v>
      </c>
      <c r="I66" s="17">
        <v>418.62949776887734</v>
      </c>
      <c r="J66" s="17">
        <v>501.62784863765455</v>
      </c>
      <c r="K66" s="17">
        <v>568.78484530611593</v>
      </c>
      <c r="L66" s="17">
        <v>1497.4032530352993</v>
      </c>
      <c r="M66" s="17">
        <v>1833.2925882944614</v>
      </c>
      <c r="O66" s="16" t="s">
        <v>44</v>
      </c>
      <c r="P66" s="16"/>
      <c r="Q66" s="17">
        <v>1872.8543051152519</v>
      </c>
      <c r="R66" s="17">
        <v>1900.291938654108</v>
      </c>
      <c r="S66" s="17">
        <v>1976.7311992095611</v>
      </c>
      <c r="T66" s="17">
        <v>2074.6404946614075</v>
      </c>
      <c r="U66" s="17">
        <v>2069.8465025529122</v>
      </c>
      <c r="V66" s="17">
        <v>2065.9883049979671</v>
      </c>
      <c r="W66" s="17">
        <v>2022.2187918342124</v>
      </c>
      <c r="X66" s="17">
        <v>2568.7608382362564</v>
      </c>
      <c r="Y66" s="17">
        <v>2868.9801778328992</v>
      </c>
    </row>
    <row r="67" spans="2:25" ht="6" customHeight="1" x14ac:dyDescent="0.25">
      <c r="B67" s="14"/>
      <c r="C67" s="18"/>
      <c r="D67" s="18"/>
      <c r="E67" s="25"/>
      <c r="F67" s="25"/>
      <c r="G67" s="25"/>
      <c r="H67" s="25"/>
      <c r="I67" s="25"/>
      <c r="J67" s="18"/>
      <c r="K67" s="25"/>
      <c r="L67" s="18"/>
      <c r="M67" s="18"/>
      <c r="O67" s="14"/>
      <c r="P67" s="14"/>
      <c r="Q67" s="18"/>
      <c r="R67" s="18"/>
      <c r="S67" s="18"/>
      <c r="T67" s="18"/>
      <c r="U67" s="18"/>
      <c r="V67" s="18"/>
      <c r="W67" s="18"/>
      <c r="X67" s="18"/>
      <c r="Y67" s="18"/>
    </row>
    <row r="68" spans="2:25" ht="12.75" customHeight="1" x14ac:dyDescent="0.25">
      <c r="B68" s="16" t="s">
        <v>45</v>
      </c>
      <c r="C68" s="17">
        <v>3668.298455629747</v>
      </c>
      <c r="D68" s="17">
        <v>3696.4074997662638</v>
      </c>
      <c r="E68" s="17">
        <v>3772.4832941998447</v>
      </c>
      <c r="F68" s="17">
        <v>3731.7572486002564</v>
      </c>
      <c r="G68" s="17">
        <v>3719.0692795932846</v>
      </c>
      <c r="H68" s="17">
        <v>3570.5788708368982</v>
      </c>
      <c r="I68" s="17">
        <v>3607.5882065828428</v>
      </c>
      <c r="J68" s="17">
        <v>3627.186715784198</v>
      </c>
      <c r="K68" s="17">
        <v>3630.9931830690239</v>
      </c>
      <c r="L68" s="17">
        <v>3793.2817206404097</v>
      </c>
      <c r="M68" s="17">
        <v>3694.6733256227621</v>
      </c>
      <c r="O68" s="16" t="s">
        <v>45</v>
      </c>
      <c r="P68" s="16"/>
      <c r="Q68" s="17">
        <v>3906.8602380801381</v>
      </c>
      <c r="R68" s="17">
        <v>3789.5408440276574</v>
      </c>
      <c r="S68" s="17">
        <v>3762.1276214451268</v>
      </c>
      <c r="T68" s="17">
        <v>3666.1584747699803</v>
      </c>
      <c r="U68" s="17">
        <v>3900.930538741597</v>
      </c>
      <c r="V68" s="17">
        <v>3642.3706990451615</v>
      </c>
      <c r="W68" s="17">
        <v>3431.3303417062452</v>
      </c>
      <c r="X68" s="17">
        <v>3754.1488541168369</v>
      </c>
      <c r="Y68" s="17">
        <v>3931.2187360345524</v>
      </c>
    </row>
    <row r="69" spans="2:25" ht="6" customHeight="1" x14ac:dyDescent="0.25">
      <c r="B69" s="16"/>
      <c r="C69" s="18"/>
      <c r="D69" s="18"/>
      <c r="E69" s="25"/>
      <c r="F69" s="25"/>
      <c r="G69" s="25"/>
      <c r="H69" s="25"/>
      <c r="I69" s="25"/>
      <c r="J69" s="18"/>
      <c r="K69" s="25"/>
      <c r="L69" s="18"/>
      <c r="M69" s="18"/>
      <c r="O69" s="16"/>
      <c r="P69" s="16"/>
      <c r="Q69" s="18"/>
      <c r="R69" s="18"/>
      <c r="S69" s="18"/>
      <c r="T69" s="18"/>
      <c r="U69" s="18"/>
      <c r="V69" s="18"/>
      <c r="W69" s="18"/>
      <c r="X69" s="18"/>
      <c r="Y69" s="18"/>
    </row>
    <row r="70" spans="2:25" ht="12.75" customHeight="1" x14ac:dyDescent="0.25">
      <c r="B70" s="14" t="s">
        <v>10</v>
      </c>
      <c r="C70" s="15">
        <v>3332.7380000000003</v>
      </c>
      <c r="D70" s="15">
        <v>3386.7669999999994</v>
      </c>
      <c r="E70" s="15">
        <v>3441.1570000000002</v>
      </c>
      <c r="F70" s="15">
        <v>3485.6039999999994</v>
      </c>
      <c r="G70" s="15">
        <v>3512.5069999999996</v>
      </c>
      <c r="H70" s="15">
        <v>3528.6109999999994</v>
      </c>
      <c r="I70" s="15">
        <v>3569.741</v>
      </c>
      <c r="J70" s="15">
        <v>3597.0109999999995</v>
      </c>
      <c r="K70" s="15">
        <v>3626.3609999999999</v>
      </c>
      <c r="L70" s="15">
        <v>3656.7669999999994</v>
      </c>
      <c r="M70" s="15">
        <v>3683.5180000000005</v>
      </c>
      <c r="O70" s="14" t="s">
        <v>10</v>
      </c>
      <c r="P70" s="14"/>
      <c r="Q70" s="15">
        <v>3708.7170000000001</v>
      </c>
      <c r="R70" s="15">
        <v>3745.2790000000005</v>
      </c>
      <c r="S70" s="15">
        <v>3772.9100000000008</v>
      </c>
      <c r="T70" s="15">
        <v>3802.9530000000004</v>
      </c>
      <c r="U70" s="15">
        <v>3787.6420000000003</v>
      </c>
      <c r="V70" s="15">
        <v>3814.451</v>
      </c>
      <c r="W70" s="15">
        <v>3842.1959999999999</v>
      </c>
      <c r="X70" s="15">
        <v>3881.1980000000003</v>
      </c>
      <c r="Y70" s="15">
        <v>3912.4669999999996</v>
      </c>
    </row>
    <row r="71" spans="2:25" ht="12.75" customHeight="1" x14ac:dyDescent="0.25">
      <c r="B71" s="19" t="s">
        <v>11</v>
      </c>
      <c r="C71" s="15">
        <v>-13.337999999999999</v>
      </c>
      <c r="D71" s="15">
        <v>-20.567</v>
      </c>
      <c r="E71" s="15">
        <v>-25.757000000000001</v>
      </c>
      <c r="F71" s="15">
        <v>-29.404</v>
      </c>
      <c r="G71" s="15">
        <v>-31.506999999999998</v>
      </c>
      <c r="H71" s="15">
        <v>-44.710999999999999</v>
      </c>
      <c r="I71" s="15">
        <v>-39.040999999999997</v>
      </c>
      <c r="J71" s="15">
        <v>-44.211000000000006</v>
      </c>
      <c r="K71" s="15">
        <v>-50.561</v>
      </c>
      <c r="L71" s="15">
        <v>-57.666999999999994</v>
      </c>
      <c r="M71" s="15">
        <v>-65.817999999999998</v>
      </c>
      <c r="O71" s="19" t="s">
        <v>11</v>
      </c>
      <c r="P71" s="19"/>
      <c r="Q71" s="15">
        <v>-79.216999999999999</v>
      </c>
      <c r="R71" s="15">
        <v>-102.179</v>
      </c>
      <c r="S71" s="15">
        <v>-133.91</v>
      </c>
      <c r="T71" s="15">
        <v>-172.75300000000001</v>
      </c>
      <c r="U71" s="15">
        <v>-154.74199999999999</v>
      </c>
      <c r="V71" s="15">
        <v>-190.851</v>
      </c>
      <c r="W71" s="15">
        <v>-226.39599999999999</v>
      </c>
      <c r="X71" s="15">
        <v>-259.59800000000001</v>
      </c>
      <c r="Y71" s="15">
        <v>-299.66700000000003</v>
      </c>
    </row>
    <row r="72" spans="2:25" ht="12.75" customHeight="1" x14ac:dyDescent="0.25">
      <c r="B72" s="14" t="s">
        <v>40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O72" s="14" t="s">
        <v>40</v>
      </c>
      <c r="P72" s="14"/>
      <c r="Q72" s="15"/>
      <c r="R72" s="15"/>
      <c r="S72" s="15"/>
      <c r="T72" s="15"/>
      <c r="U72" s="15"/>
      <c r="V72" s="15"/>
      <c r="W72" s="15"/>
      <c r="X72" s="15"/>
      <c r="Y72" s="15"/>
    </row>
    <row r="73" spans="2:25" ht="12.75" customHeight="1" x14ac:dyDescent="0.25">
      <c r="B73" s="19" t="s">
        <v>12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O73" s="19" t="s">
        <v>12</v>
      </c>
      <c r="P73" s="19"/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2:25" ht="12.75" customHeight="1" x14ac:dyDescent="0.25">
      <c r="B74" s="19" t="s">
        <v>27</v>
      </c>
      <c r="C74" s="15">
        <v>-29.93</v>
      </c>
      <c r="D74" s="15">
        <v>-29.93</v>
      </c>
      <c r="E74" s="15">
        <v>-29.93</v>
      </c>
      <c r="F74" s="15">
        <v>-29.93</v>
      </c>
      <c r="G74" s="15">
        <v>-29.93</v>
      </c>
      <c r="H74" s="15">
        <v>-29.93</v>
      </c>
      <c r="I74" s="15">
        <v>-29.93</v>
      </c>
      <c r="J74" s="15">
        <v>-29.93</v>
      </c>
      <c r="K74" s="15">
        <v>-29.93</v>
      </c>
      <c r="L74" s="15">
        <v>-29.93</v>
      </c>
      <c r="M74" s="15">
        <v>-29.93</v>
      </c>
      <c r="O74" s="19" t="s">
        <v>27</v>
      </c>
      <c r="P74" s="19"/>
      <c r="Q74" s="15">
        <v>-29.93</v>
      </c>
      <c r="R74" s="15">
        <v>-29.93</v>
      </c>
      <c r="S74" s="15">
        <v>-29.93</v>
      </c>
      <c r="T74" s="15">
        <v>-29.93</v>
      </c>
      <c r="U74" s="15">
        <v>-29.93</v>
      </c>
      <c r="V74" s="15">
        <v>-29.93</v>
      </c>
      <c r="W74" s="15">
        <v>-29.93</v>
      </c>
      <c r="X74" s="15">
        <v>-29.93</v>
      </c>
      <c r="Y74" s="15">
        <v>-29.93</v>
      </c>
    </row>
    <row r="75" spans="2:25" ht="12.75" customHeight="1" x14ac:dyDescent="0.25">
      <c r="B75" s="14" t="s">
        <v>41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O75" s="14" t="s">
        <v>41</v>
      </c>
      <c r="P75" s="14"/>
      <c r="Q75" s="15"/>
      <c r="R75" s="15"/>
      <c r="S75" s="15"/>
      <c r="T75" s="15"/>
      <c r="U75" s="15"/>
      <c r="V75" s="15"/>
      <c r="W75" s="15"/>
      <c r="X75" s="15"/>
      <c r="Y75" s="15"/>
    </row>
    <row r="76" spans="2:25" ht="12.75" customHeight="1" x14ac:dyDescent="0.25">
      <c r="B76" s="19" t="s">
        <v>27</v>
      </c>
      <c r="C76" s="15">
        <v>-27.220730260255841</v>
      </c>
      <c r="D76" s="15">
        <v>-51.549439549623663</v>
      </c>
      <c r="E76" s="15">
        <v>-75.592925455999136</v>
      </c>
      <c r="F76" s="15">
        <v>-101.54932917641145</v>
      </c>
      <c r="G76" s="15">
        <v>-127.11212148816243</v>
      </c>
      <c r="H76" s="15">
        <v>-153.09846123917242</v>
      </c>
      <c r="I76" s="15">
        <v>-177.78646618314889</v>
      </c>
      <c r="J76" s="15">
        <v>-201.67017960605816</v>
      </c>
      <c r="K76" s="15">
        <v>-224.60930961910267</v>
      </c>
      <c r="L76" s="15">
        <v>-246.56020541221673</v>
      </c>
      <c r="M76" s="15">
        <v>-266.35420263967927</v>
      </c>
      <c r="O76" s="19" t="s">
        <v>27</v>
      </c>
      <c r="P76" s="19"/>
      <c r="Q76" s="15">
        <v>-285.08450848444448</v>
      </c>
      <c r="R76" s="15">
        <v>-303.02507484648351</v>
      </c>
      <c r="S76" s="15">
        <v>-320.03821987479949</v>
      </c>
      <c r="T76" s="15">
        <v>-335.31479820004643</v>
      </c>
      <c r="U76" s="15">
        <v>-349.3739947429998</v>
      </c>
      <c r="V76" s="15">
        <v>-362.97225883540671</v>
      </c>
      <c r="W76" s="15">
        <v>-375.88143258967244</v>
      </c>
      <c r="X76" s="15">
        <v>-387.47248804946025</v>
      </c>
      <c r="Y76" s="15">
        <v>-398.51585602271001</v>
      </c>
    </row>
    <row r="77" spans="2:25" ht="12.75" customHeight="1" x14ac:dyDescent="0.25">
      <c r="B77" s="16" t="s">
        <v>18</v>
      </c>
      <c r="C77" s="17">
        <v>3262.2492697397442</v>
      </c>
      <c r="D77" s="17">
        <v>3284.7205604503761</v>
      </c>
      <c r="E77" s="17">
        <v>3309.8770745440011</v>
      </c>
      <c r="F77" s="17">
        <v>3324.7206708235881</v>
      </c>
      <c r="G77" s="17">
        <v>3323.9578785118374</v>
      </c>
      <c r="H77" s="17">
        <v>3300.8715387608272</v>
      </c>
      <c r="I77" s="17">
        <v>3322.9835338168509</v>
      </c>
      <c r="J77" s="17">
        <v>3321.1998203939415</v>
      </c>
      <c r="K77" s="17">
        <v>3321.2606903808974</v>
      </c>
      <c r="L77" s="17">
        <v>3322.6097945877827</v>
      </c>
      <c r="M77" s="17">
        <v>3321.415797360321</v>
      </c>
      <c r="O77" s="16" t="s">
        <v>18</v>
      </c>
      <c r="P77" s="16"/>
      <c r="Q77" s="17">
        <v>3314.4854915155556</v>
      </c>
      <c r="R77" s="17">
        <v>3310.1449251535169</v>
      </c>
      <c r="S77" s="17">
        <v>3289.0317801252017</v>
      </c>
      <c r="T77" s="17">
        <v>3264.955201799954</v>
      </c>
      <c r="U77" s="17">
        <v>3253.5960052570003</v>
      </c>
      <c r="V77" s="17">
        <v>3230.6977411645935</v>
      </c>
      <c r="W77" s="17">
        <v>3209.9885674103275</v>
      </c>
      <c r="X77" s="17">
        <v>3204.1975119505405</v>
      </c>
      <c r="Y77" s="17">
        <v>3184.3541439772898</v>
      </c>
    </row>
    <row r="78" spans="2:25" ht="6" customHeight="1" x14ac:dyDescent="0.25">
      <c r="B78" s="16"/>
      <c r="C78" s="18"/>
      <c r="D78" s="18"/>
      <c r="E78" s="25"/>
      <c r="F78" s="25"/>
      <c r="G78" s="25"/>
      <c r="H78" s="25"/>
      <c r="I78" s="25"/>
      <c r="J78" s="18"/>
      <c r="K78" s="25"/>
      <c r="L78" s="18"/>
      <c r="M78" s="18"/>
      <c r="O78" s="16"/>
      <c r="P78" s="16"/>
      <c r="Q78" s="18"/>
      <c r="R78" s="18"/>
      <c r="S78" s="18"/>
      <c r="T78" s="18"/>
      <c r="U78" s="18"/>
      <c r="V78" s="18"/>
      <c r="W78" s="18"/>
      <c r="X78" s="18"/>
      <c r="Y78" s="18"/>
    </row>
    <row r="79" spans="2:25" ht="12.75" customHeight="1" x14ac:dyDescent="0.25">
      <c r="B79" s="14" t="s">
        <v>28</v>
      </c>
      <c r="C79" s="15">
        <v>424.09240506616675</v>
      </c>
      <c r="D79" s="15">
        <v>427.01367285854889</v>
      </c>
      <c r="E79" s="15">
        <v>430.28401969072013</v>
      </c>
      <c r="F79" s="15">
        <v>432.21368720706647</v>
      </c>
      <c r="G79" s="15">
        <v>432.11452420653887</v>
      </c>
      <c r="H79" s="15">
        <v>429.11330003890754</v>
      </c>
      <c r="I79" s="15">
        <v>431.98785939619063</v>
      </c>
      <c r="J79" s="15">
        <v>431.75597665121239</v>
      </c>
      <c r="K79" s="15">
        <v>431.76388974951669</v>
      </c>
      <c r="L79" s="15">
        <v>431.93927329641178</v>
      </c>
      <c r="M79" s="15">
        <v>431.78405365684176</v>
      </c>
      <c r="O79" s="14" t="s">
        <v>28</v>
      </c>
      <c r="P79" s="14"/>
      <c r="Q79" s="15">
        <v>430.88311389702227</v>
      </c>
      <c r="R79" s="15">
        <v>430.31884026995721</v>
      </c>
      <c r="S79" s="15">
        <v>427.57413141627626</v>
      </c>
      <c r="T79" s="15">
        <v>424.44417623399403</v>
      </c>
      <c r="U79" s="15">
        <v>422.96748068341003</v>
      </c>
      <c r="V79" s="15">
        <v>419.99070635139719</v>
      </c>
      <c r="W79" s="15">
        <v>417.29851376334261</v>
      </c>
      <c r="X79" s="15">
        <v>416.54567655357027</v>
      </c>
      <c r="Y79" s="15">
        <v>413.9660387170477</v>
      </c>
    </row>
    <row r="80" spans="2:25" ht="12.75" customHeight="1" x14ac:dyDescent="0.25">
      <c r="B80" s="16" t="s">
        <v>46</v>
      </c>
      <c r="C80" s="17">
        <v>424.09240506616675</v>
      </c>
      <c r="D80" s="17">
        <v>427.01367285854889</v>
      </c>
      <c r="E80" s="17">
        <v>430.28401969072013</v>
      </c>
      <c r="F80" s="17">
        <v>432.21368720706647</v>
      </c>
      <c r="G80" s="17">
        <v>432.11452420653887</v>
      </c>
      <c r="H80" s="17">
        <v>429.11330003890754</v>
      </c>
      <c r="I80" s="17">
        <v>431.98785939619063</v>
      </c>
      <c r="J80" s="17">
        <v>431.75597665121239</v>
      </c>
      <c r="K80" s="17">
        <v>431.76388974951669</v>
      </c>
      <c r="L80" s="17">
        <v>431.93927329641178</v>
      </c>
      <c r="M80" s="17">
        <v>431.78405365684176</v>
      </c>
      <c r="O80" s="16" t="s">
        <v>46</v>
      </c>
      <c r="P80" s="16"/>
      <c r="Q80" s="17">
        <v>430.88311389702227</v>
      </c>
      <c r="R80" s="17">
        <v>430.31884026995721</v>
      </c>
      <c r="S80" s="17">
        <v>427.57413141627626</v>
      </c>
      <c r="T80" s="17">
        <v>424.44417623399403</v>
      </c>
      <c r="U80" s="17">
        <v>422.96748068341003</v>
      </c>
      <c r="V80" s="17">
        <v>419.99070635139719</v>
      </c>
      <c r="W80" s="17">
        <v>417.29851376334261</v>
      </c>
      <c r="X80" s="17">
        <v>416.54567655357027</v>
      </c>
      <c r="Y80" s="17">
        <v>413.9660387170477</v>
      </c>
    </row>
    <row r="81" spans="2:25" ht="6" customHeight="1" x14ac:dyDescent="0.25">
      <c r="B81" s="16"/>
      <c r="C81" s="18"/>
      <c r="D81" s="18"/>
      <c r="E81" s="25"/>
      <c r="F81" s="25"/>
      <c r="G81" s="25"/>
      <c r="H81" s="25"/>
      <c r="I81" s="25"/>
      <c r="J81" s="18"/>
      <c r="K81" s="25"/>
      <c r="L81" s="18"/>
      <c r="M81" s="18"/>
      <c r="O81" s="16"/>
      <c r="P81" s="16"/>
      <c r="Q81" s="18"/>
      <c r="R81" s="18"/>
      <c r="S81" s="18"/>
      <c r="T81" s="18"/>
      <c r="U81" s="18"/>
      <c r="V81" s="18"/>
      <c r="W81" s="18"/>
      <c r="X81" s="18"/>
      <c r="Y81" s="18"/>
    </row>
    <row r="82" spans="2:25" ht="12.75" customHeight="1" x14ac:dyDescent="0.25">
      <c r="B82" s="16" t="s">
        <v>19</v>
      </c>
      <c r="C82" s="17">
        <v>3686.3416748059108</v>
      </c>
      <c r="D82" s="17">
        <v>3711.734233308925</v>
      </c>
      <c r="E82" s="17">
        <v>3740.1610942347211</v>
      </c>
      <c r="F82" s="17">
        <v>3756.9343580306545</v>
      </c>
      <c r="G82" s="17">
        <v>3756.0724027183765</v>
      </c>
      <c r="H82" s="17">
        <v>3729.9848387997349</v>
      </c>
      <c r="I82" s="17">
        <v>3754.9713932130417</v>
      </c>
      <c r="J82" s="17">
        <v>3752.9557970451538</v>
      </c>
      <c r="K82" s="17">
        <v>3753.0245801304141</v>
      </c>
      <c r="L82" s="17">
        <v>3754.5490678841943</v>
      </c>
      <c r="M82" s="17">
        <v>3753.1998510171629</v>
      </c>
      <c r="O82" s="16" t="s">
        <v>19</v>
      </c>
      <c r="P82" s="16"/>
      <c r="Q82" s="17">
        <v>3745.3686054125778</v>
      </c>
      <c r="R82" s="17">
        <v>3740.4637654234739</v>
      </c>
      <c r="S82" s="17">
        <v>3716.6059115414782</v>
      </c>
      <c r="T82" s="17">
        <v>3689.3993780339479</v>
      </c>
      <c r="U82" s="17">
        <v>3676.5634859404104</v>
      </c>
      <c r="V82" s="17">
        <v>3650.6884475159904</v>
      </c>
      <c r="W82" s="17">
        <v>3627.2870811736702</v>
      </c>
      <c r="X82" s="17">
        <v>3620.7431885041105</v>
      </c>
      <c r="Y82" s="17">
        <v>3598.3201826943377</v>
      </c>
    </row>
    <row r="83" spans="2:25" ht="12.75" customHeight="1" x14ac:dyDescent="0.25">
      <c r="B83" s="16" t="s">
        <v>20</v>
      </c>
      <c r="C83" s="17">
        <v>-18.043219176163802</v>
      </c>
      <c r="D83" s="17">
        <v>-15.326733542661259</v>
      </c>
      <c r="E83" s="17">
        <v>32.322199965123673</v>
      </c>
      <c r="F83" s="17">
        <v>-25.177109430398104</v>
      </c>
      <c r="G83" s="17">
        <v>-37.003123125091861</v>
      </c>
      <c r="H83" s="17">
        <v>-159.40596796283671</v>
      </c>
      <c r="I83" s="17">
        <v>-147.38318663019891</v>
      </c>
      <c r="J83" s="17">
        <v>-125.76908126095577</v>
      </c>
      <c r="K83" s="17">
        <v>-122.03139706139018</v>
      </c>
      <c r="L83" s="17">
        <v>38.73265275621543</v>
      </c>
      <c r="M83" s="17">
        <v>-58.526525394400778</v>
      </c>
      <c r="O83" s="16" t="s">
        <v>20</v>
      </c>
      <c r="P83" s="16"/>
      <c r="Q83" s="17">
        <v>161.49163266756022</v>
      </c>
      <c r="R83" s="17">
        <v>49.077078604183498</v>
      </c>
      <c r="S83" s="17">
        <v>45.521709903648571</v>
      </c>
      <c r="T83" s="17">
        <v>-23.240903263967539</v>
      </c>
      <c r="U83" s="17">
        <v>224.36705280118667</v>
      </c>
      <c r="V83" s="17">
        <v>-8.317748470828974</v>
      </c>
      <c r="W83" s="17">
        <v>-195.956739467425</v>
      </c>
      <c r="X83" s="17">
        <v>133.40566561272635</v>
      </c>
      <c r="Y83" s="17">
        <v>332.89855334021468</v>
      </c>
    </row>
    <row r="84" spans="2:25" ht="12.75" customHeight="1" x14ac:dyDescent="0.25">
      <c r="B84" s="16" t="s">
        <v>47</v>
      </c>
      <c r="C84" s="21">
        <v>0.12446908630081377</v>
      </c>
      <c r="D84" s="21">
        <v>0.12533393076805299</v>
      </c>
      <c r="E84" s="21">
        <v>0.13976537775789644</v>
      </c>
      <c r="F84" s="21">
        <v>0.12242730084023523</v>
      </c>
      <c r="G84" s="21">
        <v>0.11886775209628753</v>
      </c>
      <c r="H84" s="21">
        <v>8.1707915291160171E-2</v>
      </c>
      <c r="I84" s="21">
        <v>8.5647331643286417E-2</v>
      </c>
      <c r="J84" s="21">
        <v>9.2131431993743185E-2</v>
      </c>
      <c r="K84" s="21">
        <v>9.3257507182492594E-2</v>
      </c>
      <c r="L84" s="21">
        <v>0.14165729807313121</v>
      </c>
      <c r="M84" s="21">
        <v>0.1123790428645175</v>
      </c>
      <c r="O84" s="16" t="s">
        <v>47</v>
      </c>
      <c r="P84" s="16"/>
      <c r="Q84" s="21">
        <v>0.17872298674438247</v>
      </c>
      <c r="R84" s="21">
        <v>0.14482626281141076</v>
      </c>
      <c r="S84" s="21">
        <v>0.14384045912195953</v>
      </c>
      <c r="T84" s="21">
        <v>0.12288170837653301</v>
      </c>
      <c r="U84" s="21">
        <v>0.19895971486277508</v>
      </c>
      <c r="V84" s="21">
        <v>0.12742540183662276</v>
      </c>
      <c r="W84" s="21">
        <v>6.8954069351868874E-2</v>
      </c>
      <c r="X84" s="21">
        <v>0.17163465738774519</v>
      </c>
      <c r="Y84" s="21">
        <v>0.23454193795305112</v>
      </c>
    </row>
    <row r="85" spans="2:25" ht="2.1" customHeight="1" x14ac:dyDescent="0.25">
      <c r="B85" s="22"/>
      <c r="C85" s="18"/>
      <c r="D85" s="18"/>
      <c r="E85" s="25"/>
      <c r="F85" s="25"/>
      <c r="G85" s="25"/>
      <c r="H85" s="25"/>
      <c r="I85" s="25"/>
      <c r="J85" s="18"/>
      <c r="K85" s="25"/>
      <c r="L85" s="18"/>
      <c r="M85" s="18"/>
      <c r="O85" s="22"/>
      <c r="P85" s="22"/>
      <c r="Q85" s="18"/>
      <c r="R85" s="18"/>
      <c r="S85" s="18"/>
      <c r="T85" s="18"/>
      <c r="U85" s="18"/>
      <c r="V85" s="18"/>
      <c r="W85" s="18"/>
      <c r="X85" s="18"/>
      <c r="Y85" s="18"/>
    </row>
    <row r="86" spans="2:25" ht="12.75" customHeight="1" x14ac:dyDescent="0.25">
      <c r="B86" s="13" t="s">
        <v>21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O86" s="13" t="s">
        <v>21</v>
      </c>
      <c r="P86" s="13"/>
      <c r="Q86" s="11"/>
      <c r="R86" s="11"/>
      <c r="S86" s="11"/>
      <c r="T86" s="11"/>
      <c r="U86" s="11"/>
      <c r="V86" s="11"/>
      <c r="W86" s="11"/>
      <c r="X86" s="11"/>
      <c r="Y86" s="11"/>
    </row>
    <row r="87" spans="2:25" ht="12.75" customHeight="1" x14ac:dyDescent="0.25">
      <c r="B87" s="16" t="s">
        <v>22</v>
      </c>
      <c r="C87" s="15">
        <v>11168.871820787377</v>
      </c>
      <c r="D87" s="15">
        <v>11182.311465374289</v>
      </c>
      <c r="E87" s="15">
        <v>11188.734476516709</v>
      </c>
      <c r="F87" s="15">
        <v>11229.364947774027</v>
      </c>
      <c r="G87" s="15">
        <v>11268.986016444594</v>
      </c>
      <c r="H87" s="15">
        <v>11301.702577652519</v>
      </c>
      <c r="I87" s="15">
        <v>11327.093342258042</v>
      </c>
      <c r="J87" s="15">
        <v>11279.365889665198</v>
      </c>
      <c r="K87" s="15">
        <v>11282.887996546051</v>
      </c>
      <c r="L87" s="15">
        <v>11305.352033792706</v>
      </c>
      <c r="M87" s="15">
        <v>11320.227926742624</v>
      </c>
      <c r="O87" s="16" t="s">
        <v>22</v>
      </c>
      <c r="P87" s="16"/>
      <c r="Q87" s="15">
        <v>11338.130199409024</v>
      </c>
      <c r="R87" s="15">
        <v>11348.8227229778</v>
      </c>
      <c r="S87" s="15">
        <v>11367.626293073838</v>
      </c>
      <c r="T87" s="15">
        <v>11354.01250147785</v>
      </c>
      <c r="U87" s="15">
        <v>11331.272298076838</v>
      </c>
      <c r="V87" s="15">
        <v>11334.284612072337</v>
      </c>
      <c r="W87" s="15">
        <v>11346.315931633773</v>
      </c>
      <c r="X87" s="15">
        <v>11386.358038550246</v>
      </c>
      <c r="Y87" s="15">
        <v>11389.930643332558</v>
      </c>
    </row>
    <row r="88" spans="2:25" ht="12.75" customHeight="1" x14ac:dyDescent="0.25">
      <c r="B88" s="16" t="s">
        <v>23</v>
      </c>
      <c r="C88" s="15">
        <v>9864.5221581385085</v>
      </c>
      <c r="D88" s="15">
        <v>9876.2386577729449</v>
      </c>
      <c r="E88" s="15">
        <v>9882.2767207308334</v>
      </c>
      <c r="F88" s="15">
        <v>9918.1443944098792</v>
      </c>
      <c r="G88" s="15">
        <v>9953.2072870386983</v>
      </c>
      <c r="H88" s="15">
        <v>9982.1599960722597</v>
      </c>
      <c r="I88" s="15">
        <v>10004.806690413428</v>
      </c>
      <c r="J88" s="15">
        <v>9962.3930155525086</v>
      </c>
      <c r="K88" s="15">
        <v>9965.5099242966244</v>
      </c>
      <c r="L88" s="15">
        <v>9985.2126121255205</v>
      </c>
      <c r="M88" s="15">
        <v>9998.1116324351842</v>
      </c>
      <c r="O88" s="16" t="s">
        <v>23</v>
      </c>
      <c r="P88" s="16"/>
      <c r="Q88" s="15">
        <v>10014.131342759436</v>
      </c>
      <c r="R88" s="15">
        <v>10023.505257422064</v>
      </c>
      <c r="S88" s="15">
        <v>10040.057089365462</v>
      </c>
      <c r="T88" s="15">
        <v>10028.09798175839</v>
      </c>
      <c r="U88" s="15">
        <v>10007.796916801748</v>
      </c>
      <c r="V88" s="15">
        <v>10010.551176974755</v>
      </c>
      <c r="W88" s="15">
        <v>10021.463849153017</v>
      </c>
      <c r="X88" s="15">
        <v>10056.810846424229</v>
      </c>
      <c r="Y88" s="15">
        <v>10059.972443576718</v>
      </c>
    </row>
    <row r="89" spans="2:25" ht="12.75" customHeight="1" x14ac:dyDescent="0.25">
      <c r="B89" s="16" t="s">
        <v>24</v>
      </c>
      <c r="C89" s="15">
        <v>1305.4496626488751</v>
      </c>
      <c r="D89" s="15">
        <v>1306.9728076013519</v>
      </c>
      <c r="E89" s="15">
        <v>1307.7577557858772</v>
      </c>
      <c r="F89" s="15">
        <v>1312.4205533641532</v>
      </c>
      <c r="G89" s="15">
        <v>1316.9787294058999</v>
      </c>
      <c r="H89" s="15">
        <v>1320.7425815802628</v>
      </c>
      <c r="I89" s="15">
        <v>1323.6866518446145</v>
      </c>
      <c r="J89" s="15">
        <v>1318.1728741126949</v>
      </c>
      <c r="K89" s="15">
        <v>1318.5780722494303</v>
      </c>
      <c r="L89" s="15">
        <v>1321.1394216671865</v>
      </c>
      <c r="M89" s="15">
        <v>1322.8162943074431</v>
      </c>
      <c r="O89" s="16" t="s">
        <v>24</v>
      </c>
      <c r="P89" s="16"/>
      <c r="Q89" s="15">
        <v>1324.8988566495957</v>
      </c>
      <c r="R89" s="15">
        <v>1326.1174655557375</v>
      </c>
      <c r="S89" s="15">
        <v>1328.2692037083789</v>
      </c>
      <c r="T89" s="15">
        <v>1326.7145197194595</v>
      </c>
      <c r="U89" s="15">
        <v>1324.0753812750961</v>
      </c>
      <c r="V89" s="15">
        <v>1324.4334350975873</v>
      </c>
      <c r="W89" s="15">
        <v>1325.8520824807611</v>
      </c>
      <c r="X89" s="15">
        <v>1330.4471921260185</v>
      </c>
      <c r="Y89" s="15">
        <v>1330.8581997558424</v>
      </c>
    </row>
    <row r="90" spans="2:25" ht="12.75" customHeight="1" x14ac:dyDescent="0.25">
      <c r="B90" s="16" t="s">
        <v>25</v>
      </c>
      <c r="C90" s="15">
        <v>11169.971820787383</v>
      </c>
      <c r="D90" s="15">
        <v>11183.211465374297</v>
      </c>
      <c r="E90" s="15">
        <v>11190.03447651671</v>
      </c>
      <c r="F90" s="15">
        <v>11230.564947774032</v>
      </c>
      <c r="G90" s="15">
        <v>11270.186016444599</v>
      </c>
      <c r="H90" s="15">
        <v>11302.902577652523</v>
      </c>
      <c r="I90" s="15">
        <v>11328.493342258043</v>
      </c>
      <c r="J90" s="15">
        <v>11280.565889665204</v>
      </c>
      <c r="K90" s="15">
        <v>11284.087996546055</v>
      </c>
      <c r="L90" s="15">
        <v>11306.352033792708</v>
      </c>
      <c r="M90" s="15">
        <v>11320.927926742628</v>
      </c>
      <c r="O90" s="16" t="s">
        <v>25</v>
      </c>
      <c r="P90" s="16"/>
      <c r="Q90" s="15">
        <v>11339.030199409031</v>
      </c>
      <c r="R90" s="15">
        <v>11349.622722977801</v>
      </c>
      <c r="S90" s="15">
        <v>11368.326293073842</v>
      </c>
      <c r="T90" s="15">
        <v>11354.812501477849</v>
      </c>
      <c r="U90" s="15">
        <v>11331.872298076843</v>
      </c>
      <c r="V90" s="15">
        <v>11334.984612072343</v>
      </c>
      <c r="W90" s="15">
        <v>11347.315931633777</v>
      </c>
      <c r="X90" s="15">
        <v>11387.258038550248</v>
      </c>
      <c r="Y90" s="15">
        <v>11390.830643332562</v>
      </c>
    </row>
    <row r="91" spans="2:25" ht="12.75" customHeight="1" x14ac:dyDescent="0.25">
      <c r="B91" s="16" t="s">
        <v>26</v>
      </c>
      <c r="C91" s="15">
        <v>-1.1000000000058208</v>
      </c>
      <c r="D91" s="15">
        <v>-0.90000000000873115</v>
      </c>
      <c r="E91" s="15">
        <v>-1.3000000000010914</v>
      </c>
      <c r="F91" s="15">
        <v>-1.2000000000043656</v>
      </c>
      <c r="G91" s="15">
        <v>-1.2000000000043656</v>
      </c>
      <c r="H91" s="15">
        <v>-1.2000000000043656</v>
      </c>
      <c r="I91" s="15">
        <v>-1.4000000000014552</v>
      </c>
      <c r="J91" s="15">
        <v>-1.2000000000061846</v>
      </c>
      <c r="K91" s="15">
        <v>-1.2000000000043656</v>
      </c>
      <c r="L91" s="15">
        <v>-1.000000000001819</v>
      </c>
      <c r="M91" s="15">
        <v>-0.70000000000436557</v>
      </c>
      <c r="O91" s="16" t="s">
        <v>26</v>
      </c>
      <c r="P91" s="16"/>
      <c r="Q91" s="15">
        <v>-0.90000000000691216</v>
      </c>
      <c r="R91" s="15">
        <v>-0.80000000000109139</v>
      </c>
      <c r="S91" s="15">
        <v>-0.70000000000436557</v>
      </c>
      <c r="T91" s="15">
        <v>-0.7999999999992724</v>
      </c>
      <c r="U91" s="15">
        <v>-0.60000000000582077</v>
      </c>
      <c r="V91" s="15">
        <v>-0.70000000000618456</v>
      </c>
      <c r="W91" s="15">
        <v>-1.000000000003638</v>
      </c>
      <c r="X91" s="15">
        <v>-0.90000000000145519</v>
      </c>
      <c r="Y91" s="15">
        <v>-0.90000000000327418</v>
      </c>
    </row>
    <row r="92" spans="2:25" ht="12.75" customHeight="1" x14ac:dyDescent="0.25">
      <c r="B92" s="16" t="s">
        <v>48</v>
      </c>
      <c r="C92" s="21">
        <v>0.13222634018544355</v>
      </c>
      <c r="D92" s="21">
        <v>0.13224394963090713</v>
      </c>
      <c r="E92" s="21">
        <v>0.13220210207686423</v>
      </c>
      <c r="F92" s="21">
        <v>0.13220422099351414</v>
      </c>
      <c r="G92" s="21">
        <v>0.13219645602270691</v>
      </c>
      <c r="H92" s="21">
        <v>0.13219008532216159</v>
      </c>
      <c r="I92" s="21">
        <v>0.13216513749452297</v>
      </c>
      <c r="J92" s="21">
        <v>0.13219443080158899</v>
      </c>
      <c r="K92" s="21">
        <v>0.13219374445030296</v>
      </c>
      <c r="L92" s="21">
        <v>0.1322094454017011</v>
      </c>
      <c r="M92" s="21">
        <v>0.13223660056148212</v>
      </c>
      <c r="O92" s="16" t="s">
        <v>48</v>
      </c>
      <c r="P92" s="16"/>
      <c r="Q92" s="21">
        <v>0.13221305087104596</v>
      </c>
      <c r="R92" s="21">
        <v>0.13222095779062748</v>
      </c>
      <c r="S92" s="21">
        <v>0.13222725646794897</v>
      </c>
      <c r="T92" s="21">
        <v>0.13221994062397124</v>
      </c>
      <c r="U92" s="21">
        <v>0.13224442824705518</v>
      </c>
      <c r="V92" s="21">
        <v>0.13223382126473693</v>
      </c>
      <c r="W92" s="21">
        <v>0.13220145304348208</v>
      </c>
      <c r="X92" s="21">
        <v>0.13220365903558262</v>
      </c>
      <c r="Y92" s="21">
        <v>0.13220296648078955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Y92"/>
  <sheetViews>
    <sheetView showGridLines="0" zoomScaleNormal="100" workbookViewId="0">
      <selection sqref="A1:XFD1"/>
    </sheetView>
  </sheetViews>
  <sheetFormatPr defaultRowHeight="15" x14ac:dyDescent="0.25"/>
  <cols>
    <col min="1" max="1" width="20.5703125" style="23" customWidth="1"/>
    <col min="2" max="2" width="35.7109375" style="23" bestFit="1" customWidth="1"/>
    <col min="3" max="3" width="8.140625" style="23" customWidth="1"/>
    <col min="4" max="13" width="10.7109375" style="23" customWidth="1"/>
    <col min="14" max="14" width="8.28515625" style="23" customWidth="1"/>
    <col min="15" max="15" width="35.7109375" style="23" bestFit="1" customWidth="1"/>
    <col min="16" max="25" width="10.7109375" style="23" customWidth="1"/>
    <col min="26" max="16384" width="9.140625" style="23"/>
  </cols>
  <sheetData>
    <row r="1" spans="2:25" x14ac:dyDescent="0.25">
      <c r="B1" s="2"/>
      <c r="C1" s="11"/>
    </row>
    <row r="2" spans="2:25" ht="15.75" x14ac:dyDescent="0.25">
      <c r="D2" s="3"/>
      <c r="E2" s="4"/>
      <c r="F2" s="3"/>
      <c r="G2" s="3"/>
      <c r="H2" s="3"/>
      <c r="I2" s="3"/>
      <c r="J2" s="3"/>
      <c r="K2" s="3"/>
      <c r="L2" s="3"/>
      <c r="M2" s="3"/>
      <c r="O2" s="5"/>
      <c r="P2" s="5"/>
      <c r="Q2" s="3"/>
      <c r="R2" s="3"/>
      <c r="S2" s="3"/>
      <c r="T2" s="3"/>
      <c r="U2" s="3"/>
      <c r="V2" s="3"/>
      <c r="W2" s="3"/>
      <c r="X2" s="3"/>
      <c r="Y2" s="3"/>
    </row>
    <row r="3" spans="2:25" ht="15.75" x14ac:dyDescent="0.25">
      <c r="B3" s="3" t="s">
        <v>66</v>
      </c>
      <c r="C3" s="7"/>
      <c r="D3" s="6"/>
      <c r="E3" s="7"/>
      <c r="F3" s="6"/>
      <c r="G3" s="6"/>
      <c r="H3" s="6"/>
      <c r="I3" s="6"/>
      <c r="J3" s="6"/>
      <c r="K3" s="6"/>
      <c r="L3" s="6"/>
      <c r="M3" s="6"/>
      <c r="O3" s="8"/>
      <c r="P3" s="8"/>
      <c r="Q3" s="6"/>
      <c r="R3" s="6"/>
      <c r="S3" s="6"/>
      <c r="T3" s="6"/>
      <c r="U3" s="6"/>
      <c r="V3" s="6"/>
      <c r="W3" s="6"/>
      <c r="X3" s="6"/>
      <c r="Y3" s="6"/>
    </row>
    <row r="4" spans="2:25" x14ac:dyDescent="0.25">
      <c r="B4" s="9"/>
      <c r="C4" s="10"/>
      <c r="D4" s="10"/>
      <c r="E4" s="24"/>
      <c r="F4" s="24"/>
      <c r="G4" s="24"/>
      <c r="H4" s="24"/>
      <c r="I4" s="24"/>
      <c r="J4" s="10"/>
      <c r="K4" s="24"/>
      <c r="L4" s="10"/>
      <c r="M4" s="10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</row>
    <row r="5" spans="2:25" ht="12.75" customHeight="1" x14ac:dyDescent="0.25">
      <c r="B5" s="11" t="s">
        <v>0</v>
      </c>
      <c r="C5" s="12">
        <v>2019</v>
      </c>
      <c r="D5" s="12">
        <v>2020</v>
      </c>
      <c r="E5" s="12">
        <v>2021</v>
      </c>
      <c r="F5" s="12">
        <v>2022</v>
      </c>
      <c r="G5" s="12">
        <v>2023</v>
      </c>
      <c r="H5" s="12">
        <v>2024</v>
      </c>
      <c r="I5" s="12">
        <v>2025</v>
      </c>
      <c r="J5" s="12">
        <v>2026</v>
      </c>
      <c r="K5" s="12">
        <v>2027</v>
      </c>
      <c r="L5" s="12">
        <v>2028</v>
      </c>
      <c r="M5" s="12">
        <v>2029</v>
      </c>
      <c r="O5" s="11" t="s">
        <v>0</v>
      </c>
      <c r="P5" s="11"/>
      <c r="Q5" s="12">
        <v>2030</v>
      </c>
      <c r="R5" s="12">
        <v>2031</v>
      </c>
      <c r="S5" s="12">
        <v>2032</v>
      </c>
      <c r="T5" s="12">
        <v>2033</v>
      </c>
      <c r="U5" s="12">
        <v>2034</v>
      </c>
      <c r="V5" s="12">
        <v>2035</v>
      </c>
      <c r="W5" s="12">
        <v>2036</v>
      </c>
      <c r="X5" s="12">
        <v>2037</v>
      </c>
      <c r="Y5" s="12">
        <v>2038</v>
      </c>
    </row>
    <row r="6" spans="2:25" ht="12.75" customHeight="1" x14ac:dyDescent="0.25">
      <c r="B6" s="13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O6" s="13" t="s">
        <v>1</v>
      </c>
      <c r="P6" s="13"/>
      <c r="Q6" s="11"/>
      <c r="R6" s="11"/>
      <c r="S6" s="11"/>
      <c r="T6" s="11"/>
      <c r="U6" s="11"/>
      <c r="V6" s="11"/>
      <c r="W6" s="11"/>
      <c r="X6" s="11"/>
      <c r="Y6" s="11"/>
    </row>
    <row r="7" spans="2:25" ht="12.75" customHeight="1" x14ac:dyDescent="0.25">
      <c r="B7" s="14" t="s">
        <v>2</v>
      </c>
      <c r="C7" s="15">
        <v>5786.6674173027968</v>
      </c>
      <c r="D7" s="15">
        <v>6020.4689440203547</v>
      </c>
      <c r="E7" s="15">
        <v>5691.5189440203549</v>
      </c>
      <c r="F7" s="15">
        <v>5691.5189440203549</v>
      </c>
      <c r="G7" s="15">
        <v>5691.5189440203549</v>
      </c>
      <c r="H7" s="15">
        <v>5691.5189440203549</v>
      </c>
      <c r="I7" s="15">
        <v>5691.5189440203549</v>
      </c>
      <c r="J7" s="15">
        <v>5275.4051781170474</v>
      </c>
      <c r="K7" s="15">
        <v>5199.2930559796432</v>
      </c>
      <c r="L7" s="15">
        <v>4545.2707888040713</v>
      </c>
      <c r="M7" s="15">
        <v>4545.2707888040713</v>
      </c>
      <c r="O7" s="14" t="s">
        <v>2</v>
      </c>
      <c r="P7" s="14"/>
      <c r="Q7" s="15">
        <v>4311.4692620865144</v>
      </c>
      <c r="R7" s="15">
        <v>4239.0532620865142</v>
      </c>
      <c r="S7" s="15">
        <v>4239.0532620865142</v>
      </c>
      <c r="T7" s="15">
        <v>3908.153007633588</v>
      </c>
      <c r="U7" s="15">
        <v>3908.153007633588</v>
      </c>
      <c r="V7" s="15">
        <v>3908.153007633588</v>
      </c>
      <c r="W7" s="15">
        <v>3908.153007633588</v>
      </c>
      <c r="X7" s="15">
        <v>3053.9920076335884</v>
      </c>
      <c r="Y7" s="15">
        <v>3053.9920076335884</v>
      </c>
    </row>
    <row r="8" spans="2:25" ht="12.75" customHeight="1" x14ac:dyDescent="0.25">
      <c r="B8" s="14" t="s">
        <v>3</v>
      </c>
      <c r="C8" s="15">
        <v>54.404753180661572</v>
      </c>
      <c r="D8" s="15">
        <v>54.404753180661572</v>
      </c>
      <c r="E8" s="15">
        <v>54.404753180661572</v>
      </c>
      <c r="F8" s="15">
        <v>54.404753180661572</v>
      </c>
      <c r="G8" s="15">
        <v>54.404753180661572</v>
      </c>
      <c r="H8" s="15">
        <v>54.404753180661572</v>
      </c>
      <c r="I8" s="15">
        <v>54.404753180661572</v>
      </c>
      <c r="J8" s="15">
        <v>54.404753180661572</v>
      </c>
      <c r="K8" s="15">
        <v>54.404753180661572</v>
      </c>
      <c r="L8" s="15">
        <v>54.404753180661572</v>
      </c>
      <c r="M8" s="15">
        <v>54.404753180661572</v>
      </c>
      <c r="O8" s="14" t="s">
        <v>3</v>
      </c>
      <c r="P8" s="14"/>
      <c r="Q8" s="15">
        <v>54.404753180661572</v>
      </c>
      <c r="R8" s="15">
        <v>54.404753180661572</v>
      </c>
      <c r="S8" s="15">
        <v>54.404753180661572</v>
      </c>
      <c r="T8" s="15">
        <v>54.404753180661572</v>
      </c>
      <c r="U8" s="15">
        <v>54.404753180661572</v>
      </c>
      <c r="V8" s="15">
        <v>54.404753180661572</v>
      </c>
      <c r="W8" s="15">
        <v>54.404753180661572</v>
      </c>
      <c r="X8" s="15">
        <v>54.404753180661572</v>
      </c>
      <c r="Y8" s="15">
        <v>54.404753180661572</v>
      </c>
    </row>
    <row r="9" spans="2:25" ht="12.75" customHeight="1" x14ac:dyDescent="0.25">
      <c r="B9" s="14" t="s">
        <v>4</v>
      </c>
      <c r="C9" s="15">
        <v>934.43091685166917</v>
      </c>
      <c r="D9" s="15">
        <v>991.55909817287181</v>
      </c>
      <c r="E9" s="15">
        <v>1536.4612557195242</v>
      </c>
      <c r="F9" s="15">
        <v>1593.644400359919</v>
      </c>
      <c r="G9" s="15">
        <v>1578.7820622952718</v>
      </c>
      <c r="H9" s="15">
        <v>1020.0219787080209</v>
      </c>
      <c r="I9" s="15">
        <v>1020.0219591418694</v>
      </c>
      <c r="J9" s="15">
        <v>1009.5970402139876</v>
      </c>
      <c r="K9" s="15">
        <v>1009.4790302641701</v>
      </c>
      <c r="L9" s="15">
        <v>1009.5354518718162</v>
      </c>
      <c r="M9" s="15">
        <v>1001.3441542438627</v>
      </c>
      <c r="O9" s="14" t="s">
        <v>4</v>
      </c>
      <c r="P9" s="14"/>
      <c r="Q9" s="15">
        <v>942.15923256132976</v>
      </c>
      <c r="R9" s="15">
        <v>890.5158859906137</v>
      </c>
      <c r="S9" s="15">
        <v>845.79909878677415</v>
      </c>
      <c r="T9" s="15">
        <v>1014.9352230249489</v>
      </c>
      <c r="U9" s="15">
        <v>1036.063983355521</v>
      </c>
      <c r="V9" s="15">
        <v>1038.9295387882237</v>
      </c>
      <c r="W9" s="15">
        <v>1044.930799848516</v>
      </c>
      <c r="X9" s="15">
        <v>1098.5209845326578</v>
      </c>
      <c r="Y9" s="15">
        <v>1072.8460059779579</v>
      </c>
    </row>
    <row r="10" spans="2:25" ht="12.75" customHeight="1" x14ac:dyDescent="0.25">
      <c r="B10" s="14" t="s">
        <v>5</v>
      </c>
      <c r="C10" s="15">
        <v>727.19</v>
      </c>
      <c r="D10" s="15">
        <v>727.19</v>
      </c>
      <c r="E10" s="15">
        <v>227.72000000000003</v>
      </c>
      <c r="F10" s="15">
        <v>227.72000000000003</v>
      </c>
      <c r="G10" s="15">
        <v>227.72000000000003</v>
      </c>
      <c r="H10" s="15">
        <v>114.50000000000004</v>
      </c>
      <c r="I10" s="15">
        <v>114.50000000000004</v>
      </c>
      <c r="J10" s="15">
        <v>114.50000000000004</v>
      </c>
      <c r="K10" s="15">
        <v>114.50000000000004</v>
      </c>
      <c r="L10" s="15">
        <v>114.50000000000004</v>
      </c>
      <c r="M10" s="15">
        <v>114.50000000000004</v>
      </c>
      <c r="O10" s="14" t="s">
        <v>5</v>
      </c>
      <c r="P10" s="14"/>
      <c r="Q10" s="15">
        <v>114.50000000000004</v>
      </c>
      <c r="R10" s="15">
        <v>114.50000000000004</v>
      </c>
      <c r="S10" s="15">
        <v>114.50000000000004</v>
      </c>
      <c r="T10" s="15">
        <v>114.50000000000004</v>
      </c>
      <c r="U10" s="15">
        <v>114.50000000000004</v>
      </c>
      <c r="V10" s="15">
        <v>114.50000000000004</v>
      </c>
      <c r="W10" s="15">
        <v>114.50000000000004</v>
      </c>
      <c r="X10" s="15">
        <v>114.50000000000004</v>
      </c>
      <c r="Y10" s="15">
        <v>114.50000000000004</v>
      </c>
    </row>
    <row r="11" spans="2:25" ht="12.75" customHeight="1" x14ac:dyDescent="0.25">
      <c r="B11" s="14" t="s">
        <v>6</v>
      </c>
      <c r="C11" s="15">
        <v>717.6692732951534</v>
      </c>
      <c r="D11" s="15">
        <v>672.08462025889946</v>
      </c>
      <c r="E11" s="15">
        <v>459.65119881225377</v>
      </c>
      <c r="F11" s="15">
        <v>465.17762228297903</v>
      </c>
      <c r="G11" s="15">
        <v>412.81471811812816</v>
      </c>
      <c r="H11" s="15">
        <v>334.68242379254565</v>
      </c>
      <c r="I11" s="15">
        <v>333.19242106358354</v>
      </c>
      <c r="J11" s="15">
        <v>333.57989108285472</v>
      </c>
      <c r="K11" s="15">
        <v>333.53466459931388</v>
      </c>
      <c r="L11" s="15">
        <v>332.79266240644972</v>
      </c>
      <c r="M11" s="15">
        <v>326.36624921256913</v>
      </c>
      <c r="O11" s="14" t="s">
        <v>6</v>
      </c>
      <c r="P11" s="14"/>
      <c r="Q11" s="15">
        <v>324.92997062839152</v>
      </c>
      <c r="R11" s="15">
        <v>325.66812657129947</v>
      </c>
      <c r="S11" s="15">
        <v>309.90913068192231</v>
      </c>
      <c r="T11" s="15">
        <v>283.87855540676787</v>
      </c>
      <c r="U11" s="15">
        <v>251.28196638741548</v>
      </c>
      <c r="V11" s="15">
        <v>251.25807432249729</v>
      </c>
      <c r="W11" s="15">
        <v>221.78875373300983</v>
      </c>
      <c r="X11" s="15">
        <v>26.215126500136414</v>
      </c>
      <c r="Y11" s="15">
        <v>25.895126500136413</v>
      </c>
    </row>
    <row r="12" spans="2:25" ht="12.75" customHeight="1" x14ac:dyDescent="0.25">
      <c r="B12" s="14" t="s">
        <v>29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O12" s="14" t="s">
        <v>29</v>
      </c>
      <c r="P12" s="14"/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2:25" ht="12.75" customHeight="1" x14ac:dyDescent="0.25">
      <c r="B13" s="14" t="s">
        <v>7</v>
      </c>
      <c r="C13" s="15">
        <v>-172.82</v>
      </c>
      <c r="D13" s="15">
        <v>-172.82</v>
      </c>
      <c r="E13" s="15">
        <v>-172.82</v>
      </c>
      <c r="F13" s="15">
        <v>-172.82</v>
      </c>
      <c r="G13" s="15">
        <v>-172.82</v>
      </c>
      <c r="H13" s="15">
        <v>-148.4</v>
      </c>
      <c r="I13" s="15">
        <v>-148.4</v>
      </c>
      <c r="J13" s="15">
        <v>-66.099999999999994</v>
      </c>
      <c r="K13" s="15">
        <v>-51.5</v>
      </c>
      <c r="L13" s="15">
        <v>0</v>
      </c>
      <c r="M13" s="15">
        <v>-76.5</v>
      </c>
      <c r="O13" s="14" t="s">
        <v>7</v>
      </c>
      <c r="P13" s="14"/>
      <c r="Q13" s="15">
        <v>-76.5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</row>
    <row r="14" spans="2:25" ht="12.75" customHeight="1" x14ac:dyDescent="0.25">
      <c r="B14" s="14" t="s">
        <v>8</v>
      </c>
      <c r="C14" s="15">
        <v>-34.6</v>
      </c>
      <c r="D14" s="15">
        <v>-34.6</v>
      </c>
      <c r="E14" s="15">
        <v>-34.6</v>
      </c>
      <c r="F14" s="15">
        <v>-34.6</v>
      </c>
      <c r="G14" s="15">
        <v>-34.6</v>
      </c>
      <c r="H14" s="15">
        <v>-34.6</v>
      </c>
      <c r="I14" s="15">
        <v>-34.6</v>
      </c>
      <c r="J14" s="15">
        <v>-34.6</v>
      </c>
      <c r="K14" s="15">
        <v>-34.6</v>
      </c>
      <c r="L14" s="15">
        <v>-34.6</v>
      </c>
      <c r="M14" s="15">
        <v>-34.6</v>
      </c>
      <c r="O14" s="14" t="s">
        <v>8</v>
      </c>
      <c r="P14" s="14"/>
      <c r="Q14" s="15">
        <v>-34.6</v>
      </c>
      <c r="R14" s="15">
        <v>-34.6</v>
      </c>
      <c r="S14" s="15">
        <v>-34.6</v>
      </c>
      <c r="T14" s="15">
        <v>-34.6</v>
      </c>
      <c r="U14" s="15">
        <v>-34.6</v>
      </c>
      <c r="V14" s="15">
        <v>-34.6</v>
      </c>
      <c r="W14" s="15">
        <v>-34.6</v>
      </c>
      <c r="X14" s="15">
        <v>-34.6</v>
      </c>
      <c r="Y14" s="15">
        <v>-34.6</v>
      </c>
    </row>
    <row r="15" spans="2:25" ht="12.75" customHeight="1" x14ac:dyDescent="0.25">
      <c r="B15" s="14" t="s">
        <v>30</v>
      </c>
      <c r="C15" s="15">
        <v>-162.29999999999973</v>
      </c>
      <c r="D15" s="15">
        <v>-158.49999999999955</v>
      </c>
      <c r="E15" s="15">
        <v>-154.40000000000009</v>
      </c>
      <c r="F15" s="15">
        <v>-150.50000000000045</v>
      </c>
      <c r="G15" s="15">
        <v>-146.39999999999964</v>
      </c>
      <c r="H15" s="15">
        <v>-399.69999999999982</v>
      </c>
      <c r="I15" s="15">
        <v>-394.10000000000036</v>
      </c>
      <c r="J15" s="15">
        <v>-391.29999999999927</v>
      </c>
      <c r="K15" s="15">
        <v>-389.90000000000055</v>
      </c>
      <c r="L15" s="15">
        <v>-439.80000000000018</v>
      </c>
      <c r="M15" s="15">
        <v>-325.19999999999891</v>
      </c>
      <c r="O15" s="14" t="s">
        <v>30</v>
      </c>
      <c r="P15" s="14"/>
      <c r="Q15" s="15">
        <v>-395.19999999999982</v>
      </c>
      <c r="R15" s="15">
        <v>-489.59999999999945</v>
      </c>
      <c r="S15" s="15">
        <v>-450.70000000000073</v>
      </c>
      <c r="T15" s="15">
        <v>-306.00000000000091</v>
      </c>
      <c r="U15" s="15">
        <v>-149.5</v>
      </c>
      <c r="V15" s="15">
        <v>-306.60000000000127</v>
      </c>
      <c r="W15" s="15">
        <v>-359</v>
      </c>
      <c r="X15" s="15">
        <v>81.999999999998181</v>
      </c>
      <c r="Y15" s="15">
        <v>-278.40000000000055</v>
      </c>
    </row>
    <row r="16" spans="2:25" ht="12.75" customHeight="1" x14ac:dyDescent="0.25">
      <c r="B16" s="16" t="s">
        <v>9</v>
      </c>
      <c r="C16" s="17">
        <v>7850.6423606302833</v>
      </c>
      <c r="D16" s="17">
        <v>8099.7874156327889</v>
      </c>
      <c r="E16" s="17">
        <v>7607.9361517327943</v>
      </c>
      <c r="F16" s="17">
        <v>7674.5457198439144</v>
      </c>
      <c r="G16" s="17">
        <v>7611.420477614417</v>
      </c>
      <c r="H16" s="17">
        <v>6632.4280997015831</v>
      </c>
      <c r="I16" s="17">
        <v>6636.5380774064688</v>
      </c>
      <c r="J16" s="17">
        <v>6295.486862594551</v>
      </c>
      <c r="K16" s="17">
        <v>6235.2115040237886</v>
      </c>
      <c r="L16" s="17">
        <v>5582.1036562629979</v>
      </c>
      <c r="M16" s="17">
        <v>5605.5859454411657</v>
      </c>
      <c r="O16" s="16" t="s">
        <v>9</v>
      </c>
      <c r="P16" s="16"/>
      <c r="Q16" s="17">
        <v>5241.163218456898</v>
      </c>
      <c r="R16" s="17">
        <v>5099.94202782909</v>
      </c>
      <c r="S16" s="17">
        <v>5078.3662447358711</v>
      </c>
      <c r="T16" s="17">
        <v>5035.271539245965</v>
      </c>
      <c r="U16" s="17">
        <v>5180.3037105571848</v>
      </c>
      <c r="V16" s="17">
        <v>5026.0453739249688</v>
      </c>
      <c r="W16" s="17">
        <v>4950.1773143957744</v>
      </c>
      <c r="X16" s="17">
        <v>4395.0328718470419</v>
      </c>
      <c r="Y16" s="17">
        <v>4008.6378932923426</v>
      </c>
    </row>
    <row r="17" spans="2:25" ht="6" customHeight="1" x14ac:dyDescent="0.25">
      <c r="B17" s="14"/>
      <c r="C17" s="18"/>
      <c r="D17" s="18"/>
      <c r="E17" s="25"/>
      <c r="F17" s="25"/>
      <c r="G17" s="25"/>
      <c r="H17" s="25"/>
      <c r="I17" s="25"/>
      <c r="J17" s="18"/>
      <c r="K17" s="25"/>
      <c r="L17" s="18"/>
      <c r="M17" s="18"/>
      <c r="O17" s="14"/>
      <c r="P17" s="14"/>
      <c r="Q17" s="18"/>
      <c r="R17" s="18"/>
      <c r="S17" s="18"/>
      <c r="T17" s="18"/>
      <c r="U17" s="18"/>
      <c r="V17" s="18"/>
      <c r="W17" s="18"/>
      <c r="X17" s="18"/>
      <c r="Y17" s="18"/>
    </row>
    <row r="18" spans="2:25" ht="12.75" customHeight="1" x14ac:dyDescent="0.25">
      <c r="B18" s="14" t="s">
        <v>31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O18" s="14" t="s">
        <v>31</v>
      </c>
      <c r="P18" s="14"/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2:25" ht="12.75" customHeight="1" x14ac:dyDescent="0.25">
      <c r="B19" s="14" t="s">
        <v>32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179.78540966921119</v>
      </c>
      <c r="K19" s="15">
        <v>179.78540966921119</v>
      </c>
      <c r="L19" s="15">
        <v>179.78540966921119</v>
      </c>
      <c r="M19" s="15">
        <v>179.78540966921119</v>
      </c>
      <c r="O19" s="14" t="s">
        <v>32</v>
      </c>
      <c r="P19" s="14"/>
      <c r="Q19" s="15">
        <v>179.78540966921119</v>
      </c>
      <c r="R19" s="15">
        <v>179.78540966921119</v>
      </c>
      <c r="S19" s="15">
        <v>179.78540966921119</v>
      </c>
      <c r="T19" s="15">
        <v>179.78540966921119</v>
      </c>
      <c r="U19" s="15">
        <v>179.78540966921119</v>
      </c>
      <c r="V19" s="15">
        <v>179.78540966921119</v>
      </c>
      <c r="W19" s="15">
        <v>179.78540966921119</v>
      </c>
      <c r="X19" s="15">
        <v>881.23786768447826</v>
      </c>
      <c r="Y19" s="15">
        <v>881.23786768447826</v>
      </c>
    </row>
    <row r="20" spans="2:25" ht="12.75" customHeight="1" x14ac:dyDescent="0.25">
      <c r="B20" s="14" t="s">
        <v>33</v>
      </c>
      <c r="C20" s="15">
        <v>0</v>
      </c>
      <c r="D20" s="15">
        <v>0</v>
      </c>
      <c r="E20" s="15">
        <v>0</v>
      </c>
      <c r="F20" s="15">
        <v>0</v>
      </c>
      <c r="G20" s="15">
        <v>24.013960804722824</v>
      </c>
      <c r="H20" s="15">
        <v>680.7028184026691</v>
      </c>
      <c r="I20" s="15">
        <v>680.70280372772595</v>
      </c>
      <c r="J20" s="15">
        <v>684.02323731881836</v>
      </c>
      <c r="K20" s="15">
        <v>683.93326263472602</v>
      </c>
      <c r="L20" s="15">
        <v>683.97628033223202</v>
      </c>
      <c r="M20" s="15">
        <v>677.73096442859969</v>
      </c>
      <c r="O20" s="14" t="s">
        <v>33</v>
      </c>
      <c r="P20" s="14"/>
      <c r="Q20" s="15">
        <v>947.27724714127555</v>
      </c>
      <c r="R20" s="15">
        <v>953.08866387214869</v>
      </c>
      <c r="S20" s="15">
        <v>898.31381910069081</v>
      </c>
      <c r="T20" s="15">
        <v>1105.4933937011779</v>
      </c>
      <c r="U20" s="15">
        <v>1131.3746038615773</v>
      </c>
      <c r="V20" s="15">
        <v>1134.884702950199</v>
      </c>
      <c r="W20" s="15">
        <v>1142.2358156657003</v>
      </c>
      <c r="X20" s="15">
        <v>1212.8665242882344</v>
      </c>
      <c r="Y20" s="15">
        <v>1218.6298368030152</v>
      </c>
    </row>
    <row r="21" spans="2:25" ht="12.75" customHeight="1" x14ac:dyDescent="0.25">
      <c r="B21" s="1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O21" s="14" t="s">
        <v>34</v>
      </c>
      <c r="P21" s="14"/>
      <c r="Q21" s="15">
        <v>0</v>
      </c>
      <c r="R21" s="15">
        <v>0</v>
      </c>
      <c r="S21" s="15">
        <v>28.168993679842842</v>
      </c>
      <c r="T21" s="15">
        <v>34.665654427371095</v>
      </c>
      <c r="U21" s="15">
        <v>35.477227877465438</v>
      </c>
      <c r="V21" s="15">
        <v>35.587296271094282</v>
      </c>
      <c r="W21" s="15">
        <v>35.817809754489282</v>
      </c>
      <c r="X21" s="15">
        <v>38.032621485631061</v>
      </c>
      <c r="Y21" s="15">
        <v>38.21334531549082</v>
      </c>
    </row>
    <row r="22" spans="2:25" ht="12.75" customHeight="1" x14ac:dyDescent="0.25">
      <c r="B22" s="1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O22" s="14" t="s">
        <v>35</v>
      </c>
      <c r="P22" s="14"/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2:25" ht="12.75" customHeight="1" x14ac:dyDescent="0.25">
      <c r="B23" s="14" t="s">
        <v>36</v>
      </c>
      <c r="C23" s="15">
        <v>0</v>
      </c>
      <c r="D23" s="15">
        <v>0</v>
      </c>
      <c r="E23" s="15">
        <v>0</v>
      </c>
      <c r="F23" s="15">
        <v>39.13987242574396</v>
      </c>
      <c r="G23" s="15">
        <v>34.604177702597852</v>
      </c>
      <c r="H23" s="15">
        <v>61.052117785329841</v>
      </c>
      <c r="I23" s="15">
        <v>61.052138207343532</v>
      </c>
      <c r="J23" s="15">
        <v>63.99346500175033</v>
      </c>
      <c r="K23" s="15">
        <v>64.132189762829498</v>
      </c>
      <c r="L23" s="15">
        <v>64.317148820140204</v>
      </c>
      <c r="M23" s="15">
        <v>68.085961079348479</v>
      </c>
      <c r="O23" s="14" t="s">
        <v>36</v>
      </c>
      <c r="P23" s="14"/>
      <c r="Q23" s="15">
        <v>79.431664599117084</v>
      </c>
      <c r="R23" s="15">
        <v>78.725846928073253</v>
      </c>
      <c r="S23" s="15">
        <v>66.688323530459428</v>
      </c>
      <c r="T23" s="15">
        <v>108.19668332088511</v>
      </c>
      <c r="U23" s="15">
        <v>112.35516771805266</v>
      </c>
      <c r="V23" s="15">
        <v>113.15929756458755</v>
      </c>
      <c r="W23" s="15">
        <v>110.6608672817899</v>
      </c>
      <c r="X23" s="15">
        <v>253.68336236511539</v>
      </c>
      <c r="Y23" s="15">
        <v>228.22327404328149</v>
      </c>
    </row>
    <row r="24" spans="2:25" ht="12.75" customHeight="1" x14ac:dyDescent="0.25">
      <c r="B24" s="14" t="s">
        <v>29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O24" s="14" t="s">
        <v>29</v>
      </c>
      <c r="P24" s="14"/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2:25" ht="12.75" customHeight="1" x14ac:dyDescent="0.25">
      <c r="B25" s="14" t="s">
        <v>37</v>
      </c>
      <c r="C25" s="15">
        <v>1</v>
      </c>
      <c r="D25" s="15">
        <v>1</v>
      </c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O25" s="14" t="s">
        <v>37</v>
      </c>
      <c r="P25" s="14"/>
      <c r="Q25" s="15">
        <v>1</v>
      </c>
      <c r="R25" s="15">
        <v>31</v>
      </c>
      <c r="S25" s="15">
        <v>31</v>
      </c>
      <c r="T25" s="15">
        <v>31</v>
      </c>
      <c r="U25" s="15">
        <v>31</v>
      </c>
      <c r="V25" s="15">
        <v>30</v>
      </c>
      <c r="W25" s="15">
        <v>30</v>
      </c>
      <c r="X25" s="15">
        <v>30</v>
      </c>
      <c r="Y25" s="15">
        <v>390</v>
      </c>
    </row>
    <row r="26" spans="2:25" ht="12.75" customHeight="1" x14ac:dyDescent="0.25">
      <c r="B26" s="16" t="s">
        <v>38</v>
      </c>
      <c r="C26" s="17">
        <v>1</v>
      </c>
      <c r="D26" s="17">
        <v>1</v>
      </c>
      <c r="E26" s="17">
        <v>1</v>
      </c>
      <c r="F26" s="17">
        <v>40.13987242574396</v>
      </c>
      <c r="G26" s="17">
        <v>59.61813850732068</v>
      </c>
      <c r="H26" s="17">
        <v>742.75493618799896</v>
      </c>
      <c r="I26" s="17">
        <v>742.7549419350695</v>
      </c>
      <c r="J26" s="17">
        <v>928.80211198977986</v>
      </c>
      <c r="K26" s="17">
        <v>928.85086206676669</v>
      </c>
      <c r="L26" s="17">
        <v>929.07883882158342</v>
      </c>
      <c r="M26" s="17">
        <v>926.60233517715938</v>
      </c>
      <c r="O26" s="16" t="s">
        <v>38</v>
      </c>
      <c r="P26" s="16"/>
      <c r="Q26" s="17">
        <v>1207.4943214096038</v>
      </c>
      <c r="R26" s="17">
        <v>1242.5999204694331</v>
      </c>
      <c r="S26" s="17">
        <v>1203.9565459802043</v>
      </c>
      <c r="T26" s="17">
        <v>1459.1411411186452</v>
      </c>
      <c r="U26" s="17">
        <v>1489.9924091263065</v>
      </c>
      <c r="V26" s="17">
        <v>1493.4167064550923</v>
      </c>
      <c r="W26" s="17">
        <v>1498.4999023711907</v>
      </c>
      <c r="X26" s="17">
        <v>2415.820375823459</v>
      </c>
      <c r="Y26" s="17">
        <v>2756.3043238462656</v>
      </c>
    </row>
    <row r="27" spans="2:25" ht="6" customHeight="1" x14ac:dyDescent="0.25">
      <c r="B27" s="14"/>
      <c r="C27" s="18"/>
      <c r="D27" s="18"/>
      <c r="E27" s="25"/>
      <c r="F27" s="25"/>
      <c r="G27" s="25"/>
      <c r="H27" s="25"/>
      <c r="I27" s="25"/>
      <c r="J27" s="18"/>
      <c r="K27" s="25"/>
      <c r="L27" s="18"/>
      <c r="M27" s="18"/>
      <c r="O27" s="14"/>
      <c r="P27" s="14"/>
      <c r="Q27" s="18"/>
      <c r="R27" s="18"/>
      <c r="S27" s="18"/>
      <c r="T27" s="18"/>
      <c r="U27" s="18"/>
      <c r="V27" s="18"/>
      <c r="W27" s="18"/>
      <c r="X27" s="18"/>
      <c r="Y27" s="18"/>
    </row>
    <row r="28" spans="2:25" ht="12.75" customHeight="1" x14ac:dyDescent="0.25">
      <c r="B28" s="16" t="s">
        <v>39</v>
      </c>
      <c r="C28" s="17">
        <v>7851.6423606302833</v>
      </c>
      <c r="D28" s="17">
        <v>8100.7874156327889</v>
      </c>
      <c r="E28" s="17">
        <v>7608.9361517327943</v>
      </c>
      <c r="F28" s="17">
        <v>7714.6855922696586</v>
      </c>
      <c r="G28" s="17">
        <v>7671.0386161217375</v>
      </c>
      <c r="H28" s="17">
        <v>7375.1830358895822</v>
      </c>
      <c r="I28" s="17">
        <v>7379.2930193415386</v>
      </c>
      <c r="J28" s="17">
        <v>7224.2889745843313</v>
      </c>
      <c r="K28" s="17">
        <v>7164.0623660905549</v>
      </c>
      <c r="L28" s="17">
        <v>6511.1824950845812</v>
      </c>
      <c r="M28" s="17">
        <v>6532.1882806183248</v>
      </c>
      <c r="O28" s="16" t="s">
        <v>39</v>
      </c>
      <c r="P28" s="16"/>
      <c r="Q28" s="17">
        <v>6448.6575398665018</v>
      </c>
      <c r="R28" s="17">
        <v>6342.5419482985235</v>
      </c>
      <c r="S28" s="17">
        <v>6282.3227907160754</v>
      </c>
      <c r="T28" s="17">
        <v>6494.4126803646104</v>
      </c>
      <c r="U28" s="17">
        <v>6670.2961196834913</v>
      </c>
      <c r="V28" s="17">
        <v>6519.4620803800608</v>
      </c>
      <c r="W28" s="17">
        <v>6448.6772167669651</v>
      </c>
      <c r="X28" s="17">
        <v>6810.8532476705004</v>
      </c>
      <c r="Y28" s="17">
        <v>6764.9422171386086</v>
      </c>
    </row>
    <row r="29" spans="2:25" ht="12.75" customHeight="1" x14ac:dyDescent="0.25">
      <c r="B29" s="16"/>
      <c r="C29" s="18"/>
      <c r="D29" s="18"/>
      <c r="E29" s="25"/>
      <c r="F29" s="25"/>
      <c r="G29" s="25"/>
      <c r="H29" s="25"/>
      <c r="I29" s="25"/>
      <c r="J29" s="18"/>
      <c r="K29" s="25"/>
      <c r="L29" s="18"/>
      <c r="M29" s="18"/>
      <c r="O29" s="16"/>
      <c r="P29" s="16"/>
      <c r="Q29" s="18"/>
      <c r="R29" s="18"/>
      <c r="S29" s="18"/>
      <c r="T29" s="18"/>
      <c r="U29" s="18"/>
      <c r="V29" s="18"/>
      <c r="W29" s="18"/>
      <c r="X29" s="18"/>
      <c r="Y29" s="18"/>
    </row>
    <row r="30" spans="2:25" ht="12.75" customHeight="1" x14ac:dyDescent="0.25">
      <c r="B30" s="14" t="s">
        <v>10</v>
      </c>
      <c r="C30" s="15">
        <v>5579.8549999999996</v>
      </c>
      <c r="D30" s="15">
        <v>5629.22</v>
      </c>
      <c r="E30" s="15">
        <v>5679.9390000000003</v>
      </c>
      <c r="F30" s="15">
        <v>5743.2209999999995</v>
      </c>
      <c r="G30" s="15">
        <v>5807.491</v>
      </c>
      <c r="H30" s="15">
        <v>5855.313000000001</v>
      </c>
      <c r="I30" s="15">
        <v>5921.3950000000004</v>
      </c>
      <c r="J30" s="15">
        <v>5847.3110000000006</v>
      </c>
      <c r="K30" s="15">
        <v>5889.0350000000008</v>
      </c>
      <c r="L30" s="15">
        <v>5939.3629999999994</v>
      </c>
      <c r="M30" s="15">
        <v>5992.7759999999998</v>
      </c>
      <c r="O30" s="14" t="s">
        <v>10</v>
      </c>
      <c r="P30" s="14"/>
      <c r="Q30" s="15">
        <v>6023.1439999999993</v>
      </c>
      <c r="R30" s="15">
        <v>6073.7709999999997</v>
      </c>
      <c r="S30" s="15">
        <v>6113.0669999999991</v>
      </c>
      <c r="T30" s="15">
        <v>6180.2879999999996</v>
      </c>
      <c r="U30" s="15">
        <v>6231.8150000000014</v>
      </c>
      <c r="V30" s="15">
        <v>6286.6189999999997</v>
      </c>
      <c r="W30" s="15">
        <v>6320.3440000000001</v>
      </c>
      <c r="X30" s="15">
        <v>6379.8240000000005</v>
      </c>
      <c r="Y30" s="15">
        <v>6430.9569999999994</v>
      </c>
    </row>
    <row r="31" spans="2:25" ht="12.75" customHeight="1" x14ac:dyDescent="0.25">
      <c r="B31" s="19" t="s">
        <v>11</v>
      </c>
      <c r="C31" s="15">
        <v>-0.155</v>
      </c>
      <c r="D31" s="15">
        <v>-0.52</v>
      </c>
      <c r="E31" s="15">
        <v>-0.93899999999999995</v>
      </c>
      <c r="F31" s="15">
        <v>-1.3209999999999997</v>
      </c>
      <c r="G31" s="15">
        <v>-1.6909999999999998</v>
      </c>
      <c r="H31" s="15">
        <v>-2.2130000000000001</v>
      </c>
      <c r="I31" s="15">
        <v>-2.7949999999999999</v>
      </c>
      <c r="J31" s="15">
        <v>-3.411</v>
      </c>
      <c r="K31" s="15">
        <v>-4.1349999999999998</v>
      </c>
      <c r="L31" s="15">
        <v>-4.7629999999999999</v>
      </c>
      <c r="M31" s="15">
        <v>-5.476</v>
      </c>
      <c r="O31" s="19" t="s">
        <v>11</v>
      </c>
      <c r="P31" s="19"/>
      <c r="Q31" s="15">
        <v>-6.3440000000000003</v>
      </c>
      <c r="R31" s="15">
        <v>-7.0709999999999997</v>
      </c>
      <c r="S31" s="15">
        <v>-7.867</v>
      </c>
      <c r="T31" s="15">
        <v>-8.8879999999999999</v>
      </c>
      <c r="U31" s="15">
        <v>-9.7149999999999999</v>
      </c>
      <c r="V31" s="15">
        <v>-11.519000000000002</v>
      </c>
      <c r="W31" s="15">
        <v>-13.544</v>
      </c>
      <c r="X31" s="15">
        <v>-14.724</v>
      </c>
      <c r="Y31" s="15">
        <v>-17.356999999999999</v>
      </c>
    </row>
    <row r="32" spans="2:25" ht="12.75" customHeight="1" x14ac:dyDescent="0.25">
      <c r="B32" s="14" t="s">
        <v>40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O32" s="14" t="s">
        <v>40</v>
      </c>
      <c r="P32" s="14"/>
      <c r="Q32" s="15"/>
      <c r="R32" s="15"/>
      <c r="S32" s="15"/>
      <c r="T32" s="15"/>
      <c r="U32" s="15"/>
      <c r="V32" s="15"/>
      <c r="W32" s="15"/>
      <c r="X32" s="15"/>
      <c r="Y32" s="15"/>
    </row>
    <row r="33" spans="2:25" ht="12.75" customHeight="1" x14ac:dyDescent="0.25">
      <c r="B33" s="19" t="s">
        <v>12</v>
      </c>
      <c r="C33" s="15">
        <v>-177.14249363867697</v>
      </c>
      <c r="D33" s="15">
        <v>-177.14249363867697</v>
      </c>
      <c r="E33" s="15">
        <v>-177.14249363867697</v>
      </c>
      <c r="F33" s="15">
        <v>-177.14249363867697</v>
      </c>
      <c r="G33" s="15">
        <v>-177.14249363867697</v>
      </c>
      <c r="H33" s="15">
        <v>-177.14249363867697</v>
      </c>
      <c r="I33" s="15">
        <v>-177.14249363867697</v>
      </c>
      <c r="J33" s="15">
        <v>-177.14249363867697</v>
      </c>
      <c r="K33" s="15">
        <v>-177.14249363867697</v>
      </c>
      <c r="L33" s="15">
        <v>-177.14249363867697</v>
      </c>
      <c r="M33" s="15">
        <v>-177.14249363867697</v>
      </c>
      <c r="O33" s="19" t="s">
        <v>12</v>
      </c>
      <c r="P33" s="19"/>
      <c r="Q33" s="15">
        <v>-177.14249363867697</v>
      </c>
      <c r="R33" s="15">
        <v>-177.14249363867697</v>
      </c>
      <c r="S33" s="15">
        <v>-177.14249363867697</v>
      </c>
      <c r="T33" s="15">
        <v>-177.14249363867697</v>
      </c>
      <c r="U33" s="15">
        <v>-177.14249363867697</v>
      </c>
      <c r="V33" s="15">
        <v>-177.14249363867697</v>
      </c>
      <c r="W33" s="15">
        <v>-177.14249363867697</v>
      </c>
      <c r="X33" s="15">
        <v>-177.14249363867697</v>
      </c>
      <c r="Y33" s="15">
        <v>-177.14249363867697</v>
      </c>
    </row>
    <row r="34" spans="2:25" ht="12.75" customHeight="1" x14ac:dyDescent="0.25">
      <c r="B34" s="19" t="s">
        <v>27</v>
      </c>
      <c r="C34" s="15">
        <v>-28.160000000000004</v>
      </c>
      <c r="D34" s="15">
        <v>-28.160000000000004</v>
      </c>
      <c r="E34" s="15">
        <v>-28.160000000000004</v>
      </c>
      <c r="F34" s="15">
        <v>-28.160000000000004</v>
      </c>
      <c r="G34" s="15">
        <v>-28.160000000000004</v>
      </c>
      <c r="H34" s="15">
        <v>-28.160000000000004</v>
      </c>
      <c r="I34" s="15">
        <v>-28.160000000000004</v>
      </c>
      <c r="J34" s="15">
        <v>-28.160000000000004</v>
      </c>
      <c r="K34" s="15">
        <v>-28.160000000000004</v>
      </c>
      <c r="L34" s="15">
        <v>-28.160000000000004</v>
      </c>
      <c r="M34" s="15">
        <v>-28.160000000000004</v>
      </c>
      <c r="O34" s="19" t="s">
        <v>27</v>
      </c>
      <c r="P34" s="19"/>
      <c r="Q34" s="15">
        <v>-28.160000000000004</v>
      </c>
      <c r="R34" s="15">
        <v>-28.160000000000004</v>
      </c>
      <c r="S34" s="15">
        <v>-28.160000000000004</v>
      </c>
      <c r="T34" s="15">
        <v>-28.160000000000004</v>
      </c>
      <c r="U34" s="15">
        <v>-28.160000000000004</v>
      </c>
      <c r="V34" s="15">
        <v>-28.160000000000004</v>
      </c>
      <c r="W34" s="15">
        <v>-28.160000000000004</v>
      </c>
      <c r="X34" s="15">
        <v>-28.160000000000004</v>
      </c>
      <c r="Y34" s="15">
        <v>-28.160000000000004</v>
      </c>
    </row>
    <row r="35" spans="2:25" ht="12.75" customHeight="1" x14ac:dyDescent="0.25">
      <c r="B35" s="14" t="s">
        <v>41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O35" s="14" t="s">
        <v>41</v>
      </c>
      <c r="P35" s="14"/>
      <c r="Q35" s="15"/>
      <c r="R35" s="15"/>
      <c r="S35" s="15"/>
      <c r="T35" s="15"/>
      <c r="U35" s="15"/>
      <c r="V35" s="15"/>
      <c r="W35" s="15"/>
      <c r="X35" s="15"/>
      <c r="Y35" s="15"/>
    </row>
    <row r="36" spans="2:25" ht="12.75" customHeight="1" x14ac:dyDescent="0.25">
      <c r="B36" s="19" t="s">
        <v>27</v>
      </c>
      <c r="C36" s="15">
        <v>-39.727277353689566</v>
      </c>
      <c r="D36" s="15">
        <v>-79.011360338286892</v>
      </c>
      <c r="E36" s="15">
        <v>-118.90324624207065</v>
      </c>
      <c r="F36" s="15">
        <v>-160.89180092406414</v>
      </c>
      <c r="G36" s="15">
        <v>-204.92812012177535</v>
      </c>
      <c r="H36" s="15">
        <v>-249.22322400139404</v>
      </c>
      <c r="I36" s="15">
        <v>-293.25739287502648</v>
      </c>
      <c r="J36" s="15">
        <v>-337.18469897835274</v>
      </c>
      <c r="K36" s="15">
        <v>-381.29879730552727</v>
      </c>
      <c r="L36" s="15">
        <v>-424.02768538140492</v>
      </c>
      <c r="M36" s="15">
        <v>-463.47384588858876</v>
      </c>
      <c r="O36" s="19" t="s">
        <v>27</v>
      </c>
      <c r="P36" s="19"/>
      <c r="Q36" s="15">
        <v>-501.63295966573008</v>
      </c>
      <c r="R36" s="15">
        <v>-537.07980620703188</v>
      </c>
      <c r="S36" s="15">
        <v>-571.58867251781362</v>
      </c>
      <c r="T36" s="15">
        <v>-603.60493069205086</v>
      </c>
      <c r="U36" s="15">
        <v>-627.81961657269085</v>
      </c>
      <c r="V36" s="15">
        <v>-650.10787278570228</v>
      </c>
      <c r="W36" s="15">
        <v>-667.76088327000639</v>
      </c>
      <c r="X36" s="15">
        <v>-682.5645661948322</v>
      </c>
      <c r="Y36" s="15">
        <v>-698.2177495901874</v>
      </c>
    </row>
    <row r="37" spans="2:25" ht="12.75" customHeight="1" x14ac:dyDescent="0.25">
      <c r="B37" s="16" t="s">
        <v>13</v>
      </c>
      <c r="C37" s="17">
        <v>5334.6702290076337</v>
      </c>
      <c r="D37" s="17">
        <v>5344.3861460230364</v>
      </c>
      <c r="E37" s="17">
        <v>5354.7942601192526</v>
      </c>
      <c r="F37" s="17">
        <v>5375.705705437259</v>
      </c>
      <c r="G37" s="17">
        <v>5395.5693862395483</v>
      </c>
      <c r="H37" s="17">
        <v>5398.5742823599312</v>
      </c>
      <c r="I37" s="17">
        <v>5420.0401134862977</v>
      </c>
      <c r="J37" s="17">
        <v>5301.4128073829716</v>
      </c>
      <c r="K37" s="17">
        <v>5298.2987090557972</v>
      </c>
      <c r="L37" s="17">
        <v>5305.2698209799182</v>
      </c>
      <c r="M37" s="17">
        <v>5318.5236604727352</v>
      </c>
      <c r="O37" s="16" t="s">
        <v>13</v>
      </c>
      <c r="P37" s="16"/>
      <c r="Q37" s="17">
        <v>5309.8645466955932</v>
      </c>
      <c r="R37" s="17">
        <v>5324.3177001542917</v>
      </c>
      <c r="S37" s="17">
        <v>5328.3088338435091</v>
      </c>
      <c r="T37" s="17">
        <v>5362.4925756692719</v>
      </c>
      <c r="U37" s="17">
        <v>5388.9778897886335</v>
      </c>
      <c r="V37" s="17">
        <v>5419.689633575621</v>
      </c>
      <c r="W37" s="17">
        <v>5433.7366230913176</v>
      </c>
      <c r="X37" s="17">
        <v>5477.232940166492</v>
      </c>
      <c r="Y37" s="17">
        <v>5510.0797567711361</v>
      </c>
    </row>
    <row r="38" spans="2:25" ht="6" customHeight="1" x14ac:dyDescent="0.25">
      <c r="B38" s="16"/>
      <c r="C38" s="18"/>
      <c r="D38" s="20"/>
      <c r="E38" s="26"/>
      <c r="F38" s="26"/>
      <c r="G38" s="26"/>
      <c r="H38" s="26"/>
      <c r="I38" s="26"/>
      <c r="J38" s="20"/>
      <c r="K38" s="26"/>
      <c r="L38" s="20"/>
      <c r="M38" s="20"/>
      <c r="O38" s="16"/>
      <c r="P38" s="16"/>
      <c r="Q38" s="20"/>
      <c r="R38" s="20"/>
      <c r="S38" s="20"/>
      <c r="T38" s="20"/>
      <c r="U38" s="20"/>
      <c r="V38" s="20"/>
      <c r="W38" s="20"/>
      <c r="X38" s="20"/>
      <c r="Y38" s="20"/>
    </row>
    <row r="39" spans="2:25" ht="12.75" customHeight="1" x14ac:dyDescent="0.25">
      <c r="B39" s="14" t="s">
        <v>28</v>
      </c>
      <c r="C39" s="15">
        <v>716.5356539440204</v>
      </c>
      <c r="D39" s="15">
        <v>717.79872315602267</v>
      </c>
      <c r="E39" s="15">
        <v>719.15177798853085</v>
      </c>
      <c r="F39" s="15">
        <v>721.87026587987168</v>
      </c>
      <c r="G39" s="15">
        <v>724.4525443841693</v>
      </c>
      <c r="H39" s="15">
        <v>724.84318087981899</v>
      </c>
      <c r="I39" s="15">
        <v>727.63373892624668</v>
      </c>
      <c r="J39" s="15">
        <v>712.21218913281427</v>
      </c>
      <c r="K39" s="15">
        <v>711.80735635028157</v>
      </c>
      <c r="L39" s="15">
        <v>712.7136009004173</v>
      </c>
      <c r="M39" s="15">
        <v>714.4366000344836</v>
      </c>
      <c r="O39" s="14" t="s">
        <v>28</v>
      </c>
      <c r="P39" s="14"/>
      <c r="Q39" s="15">
        <v>713.31091524345504</v>
      </c>
      <c r="R39" s="15">
        <v>715.18982519308588</v>
      </c>
      <c r="S39" s="15">
        <v>715.70867257268412</v>
      </c>
      <c r="T39" s="15">
        <v>720.15255901003331</v>
      </c>
      <c r="U39" s="15">
        <v>723.59564984555038</v>
      </c>
      <c r="V39" s="15">
        <v>727.58817653785866</v>
      </c>
      <c r="W39" s="15">
        <v>729.41428517489931</v>
      </c>
      <c r="X39" s="15">
        <v>735.06880639467192</v>
      </c>
      <c r="Y39" s="15">
        <v>739.33889255327563</v>
      </c>
    </row>
    <row r="40" spans="2:25" ht="12.75" customHeight="1" x14ac:dyDescent="0.25">
      <c r="B40" s="16" t="s">
        <v>42</v>
      </c>
      <c r="C40" s="17">
        <v>716.5356539440204</v>
      </c>
      <c r="D40" s="17">
        <v>717.79872315602267</v>
      </c>
      <c r="E40" s="17">
        <v>719.15177798853085</v>
      </c>
      <c r="F40" s="17">
        <v>721.87026587987168</v>
      </c>
      <c r="G40" s="17">
        <v>724.4525443841693</v>
      </c>
      <c r="H40" s="17">
        <v>724.84318087981899</v>
      </c>
      <c r="I40" s="17">
        <v>727.63373892624668</v>
      </c>
      <c r="J40" s="17">
        <v>712.21218913281427</v>
      </c>
      <c r="K40" s="17">
        <v>711.80735635028157</v>
      </c>
      <c r="L40" s="17">
        <v>712.7136009004173</v>
      </c>
      <c r="M40" s="17">
        <v>714.4366000344836</v>
      </c>
      <c r="O40" s="16" t="s">
        <v>42</v>
      </c>
      <c r="P40" s="16"/>
      <c r="Q40" s="17">
        <v>713.31091524345504</v>
      </c>
      <c r="R40" s="17">
        <v>715.18982519308588</v>
      </c>
      <c r="S40" s="17">
        <v>715.70867257268412</v>
      </c>
      <c r="T40" s="17">
        <v>720.15255901003331</v>
      </c>
      <c r="U40" s="17">
        <v>723.59564984555038</v>
      </c>
      <c r="V40" s="17">
        <v>727.58817653785866</v>
      </c>
      <c r="W40" s="17">
        <v>729.41428517489931</v>
      </c>
      <c r="X40" s="17">
        <v>735.06880639467192</v>
      </c>
      <c r="Y40" s="17">
        <v>739.33889255327563</v>
      </c>
    </row>
    <row r="41" spans="2:25" ht="6" customHeight="1" x14ac:dyDescent="0.25">
      <c r="B41" s="16"/>
      <c r="C41" s="18"/>
      <c r="D41" s="18"/>
      <c r="E41" s="25"/>
      <c r="F41" s="25"/>
      <c r="G41" s="25"/>
      <c r="H41" s="25"/>
      <c r="I41" s="25"/>
      <c r="J41" s="18"/>
      <c r="K41" s="25"/>
      <c r="L41" s="18"/>
      <c r="M41" s="18"/>
      <c r="O41" s="16"/>
      <c r="P41" s="16"/>
      <c r="Q41" s="18"/>
      <c r="R41" s="18"/>
      <c r="S41" s="18"/>
      <c r="T41" s="18"/>
      <c r="U41" s="18"/>
      <c r="V41" s="18"/>
      <c r="W41" s="18"/>
      <c r="X41" s="18"/>
      <c r="Y41" s="18"/>
    </row>
    <row r="42" spans="2:25" ht="12.75" customHeight="1" x14ac:dyDescent="0.25">
      <c r="B42" s="16" t="s">
        <v>14</v>
      </c>
      <c r="C42" s="17">
        <v>6051.2058829516536</v>
      </c>
      <c r="D42" s="17">
        <v>6062.1848691790592</v>
      </c>
      <c r="E42" s="17">
        <v>6073.9460381077834</v>
      </c>
      <c r="F42" s="17">
        <v>6097.575971317131</v>
      </c>
      <c r="G42" s="17">
        <v>6120.0219306237177</v>
      </c>
      <c r="H42" s="17">
        <v>6123.4174632397498</v>
      </c>
      <c r="I42" s="17">
        <v>6147.6738524125449</v>
      </c>
      <c r="J42" s="17">
        <v>6013.6249965157858</v>
      </c>
      <c r="K42" s="17">
        <v>6010.1060654060784</v>
      </c>
      <c r="L42" s="17">
        <v>6017.9834218803353</v>
      </c>
      <c r="M42" s="17">
        <v>6032.9602605072187</v>
      </c>
      <c r="O42" s="16" t="s">
        <v>14</v>
      </c>
      <c r="P42" s="16"/>
      <c r="Q42" s="17">
        <v>6023.1754619390485</v>
      </c>
      <c r="R42" s="17">
        <v>6039.5075253473779</v>
      </c>
      <c r="S42" s="17">
        <v>6044.0175064161931</v>
      </c>
      <c r="T42" s="17">
        <v>6082.6451346793056</v>
      </c>
      <c r="U42" s="17">
        <v>6112.5735396341843</v>
      </c>
      <c r="V42" s="17">
        <v>6147.27781011348</v>
      </c>
      <c r="W42" s="17">
        <v>6163.1509082662169</v>
      </c>
      <c r="X42" s="17">
        <v>6212.3017465611638</v>
      </c>
      <c r="Y42" s="17">
        <v>6249.4186493244115</v>
      </c>
    </row>
    <row r="43" spans="2:25" ht="12.75" customHeight="1" x14ac:dyDescent="0.25">
      <c r="B43" s="16" t="s">
        <v>15</v>
      </c>
      <c r="C43" s="17">
        <v>1800.4364776786297</v>
      </c>
      <c r="D43" s="17">
        <v>2038.6025464537297</v>
      </c>
      <c r="E43" s="17">
        <v>1534.990113625011</v>
      </c>
      <c r="F43" s="17">
        <v>1617.1096209525276</v>
      </c>
      <c r="G43" s="17">
        <v>1551.0166854980198</v>
      </c>
      <c r="H43" s="17">
        <v>1251.7655726498324</v>
      </c>
      <c r="I43" s="17">
        <v>1231.6191669289938</v>
      </c>
      <c r="J43" s="17">
        <v>1210.6639780685455</v>
      </c>
      <c r="K43" s="17">
        <v>1153.9563006844764</v>
      </c>
      <c r="L43" s="17">
        <v>493.19907320424591</v>
      </c>
      <c r="M43" s="17">
        <v>499.22802011110616</v>
      </c>
      <c r="O43" s="16" t="s">
        <v>15</v>
      </c>
      <c r="P43" s="16"/>
      <c r="Q43" s="17">
        <v>425.48207792745325</v>
      </c>
      <c r="R43" s="17">
        <v>303.03442295114564</v>
      </c>
      <c r="S43" s="17">
        <v>238.30528429988226</v>
      </c>
      <c r="T43" s="17">
        <v>411.76754568530487</v>
      </c>
      <c r="U43" s="17">
        <v>557.722580049307</v>
      </c>
      <c r="V43" s="17">
        <v>372.18427026658082</v>
      </c>
      <c r="W43" s="17">
        <v>285.5263085007482</v>
      </c>
      <c r="X43" s="17">
        <v>598.55150110933664</v>
      </c>
      <c r="Y43" s="17">
        <v>515.52356781419712</v>
      </c>
    </row>
    <row r="44" spans="2:25" ht="12.75" customHeight="1" x14ac:dyDescent="0.25">
      <c r="B44" s="16" t="s">
        <v>43</v>
      </c>
      <c r="C44" s="21">
        <v>0.47181400603479506</v>
      </c>
      <c r="D44" s="21">
        <v>0.51575638329593687</v>
      </c>
      <c r="E44" s="21">
        <v>0.42095770296940249</v>
      </c>
      <c r="F44" s="21">
        <v>0.43510192242604306</v>
      </c>
      <c r="G44" s="21">
        <v>0.42172921280289222</v>
      </c>
      <c r="H44" s="21">
        <v>0.36613532576337859</v>
      </c>
      <c r="I44" s="21">
        <v>0.36148310064720235</v>
      </c>
      <c r="J44" s="21">
        <v>0.36271013729085211</v>
      </c>
      <c r="K44" s="21">
        <v>0.35214391628124209</v>
      </c>
      <c r="L44" s="21">
        <v>0.22730468285247807</v>
      </c>
      <c r="M44" s="21">
        <v>0.22819577341839126</v>
      </c>
      <c r="O44" s="16" t="s">
        <v>43</v>
      </c>
      <c r="P44" s="16"/>
      <c r="Q44" s="21">
        <v>0.2144674281530583</v>
      </c>
      <c r="R44" s="21">
        <v>0.1912403251433934</v>
      </c>
      <c r="S44" s="21">
        <v>0.17904629529223448</v>
      </c>
      <c r="T44" s="21">
        <v>0.21108096444386559</v>
      </c>
      <c r="U44" s="21">
        <v>0.237766466313172</v>
      </c>
      <c r="V44" s="21">
        <v>0.20292166547531032</v>
      </c>
      <c r="W44" s="21">
        <v>0.18678501813329262</v>
      </c>
      <c r="X44" s="21">
        <v>0.24348431444719054</v>
      </c>
      <c r="Y44" s="21">
        <v>0.22773943677047837</v>
      </c>
    </row>
    <row r="45" spans="2:25" ht="6" customHeight="1" x14ac:dyDescent="0.25">
      <c r="B45" s="14"/>
      <c r="C45" s="18"/>
      <c r="D45" s="18"/>
      <c r="E45" s="25"/>
      <c r="F45" s="25"/>
      <c r="G45" s="25"/>
      <c r="H45" s="25"/>
      <c r="I45" s="25"/>
      <c r="J45" s="18"/>
      <c r="K45" s="25"/>
      <c r="L45" s="18"/>
      <c r="M45" s="18"/>
      <c r="O45" s="14"/>
      <c r="P45" s="14"/>
      <c r="Q45" s="18"/>
      <c r="R45" s="18"/>
      <c r="S45" s="18"/>
      <c r="T45" s="18"/>
      <c r="U45" s="18"/>
      <c r="V45" s="18"/>
      <c r="W45" s="18"/>
      <c r="X45" s="18"/>
      <c r="Y45" s="18"/>
    </row>
    <row r="46" spans="2:25" ht="12.75" customHeight="1" x14ac:dyDescent="0.25">
      <c r="B46" s="13" t="s">
        <v>16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13" t="s">
        <v>16</v>
      </c>
      <c r="P46" s="13"/>
      <c r="Q46" s="11"/>
      <c r="R46" s="11"/>
      <c r="S46" s="11"/>
      <c r="T46" s="11"/>
      <c r="U46" s="11"/>
      <c r="V46" s="11"/>
      <c r="W46" s="11"/>
      <c r="X46" s="11"/>
      <c r="Y46" s="11"/>
    </row>
    <row r="47" spans="2:25" ht="12.75" customHeight="1" x14ac:dyDescent="0.25">
      <c r="B47" s="14" t="s">
        <v>2</v>
      </c>
      <c r="C47" s="15">
        <v>2040.2633078880413</v>
      </c>
      <c r="D47" s="15">
        <v>2040.2633078880413</v>
      </c>
      <c r="E47" s="15">
        <v>2040.2633078880413</v>
      </c>
      <c r="F47" s="15">
        <v>2040.2633078880413</v>
      </c>
      <c r="G47" s="15">
        <v>2040.2633078880413</v>
      </c>
      <c r="H47" s="15">
        <v>1728.3803078880414</v>
      </c>
      <c r="I47" s="15">
        <v>1728.3803078880414</v>
      </c>
      <c r="J47" s="15">
        <v>1728.3803078880414</v>
      </c>
      <c r="K47" s="15">
        <v>1728.3803078880414</v>
      </c>
      <c r="L47" s="15">
        <v>1590.4782748091611</v>
      </c>
      <c r="M47" s="15">
        <v>1257.6852748091608</v>
      </c>
      <c r="O47" s="14" t="s">
        <v>2</v>
      </c>
      <c r="P47" s="14"/>
      <c r="Q47" s="15">
        <v>1257.6852748091608</v>
      </c>
      <c r="R47" s="15">
        <v>1257.6852748091608</v>
      </c>
      <c r="S47" s="15">
        <v>1257.6852748091608</v>
      </c>
      <c r="T47" s="15">
        <v>1257.6852748091608</v>
      </c>
      <c r="U47" s="15">
        <v>1257.6852748091608</v>
      </c>
      <c r="V47" s="15">
        <v>1257.6852748091608</v>
      </c>
      <c r="W47" s="15">
        <v>1257.6852748091608</v>
      </c>
      <c r="X47" s="15">
        <v>1033.6107201017815</v>
      </c>
      <c r="Y47" s="15">
        <v>392.06972010178117</v>
      </c>
    </row>
    <row r="48" spans="2:25" ht="12.75" customHeight="1" x14ac:dyDescent="0.25">
      <c r="B48" s="14" t="s">
        <v>3</v>
      </c>
      <c r="C48" s="15">
        <v>670.3010737913487</v>
      </c>
      <c r="D48" s="15">
        <v>670.3010737913487</v>
      </c>
      <c r="E48" s="15">
        <v>670.3010737913487</v>
      </c>
      <c r="F48" s="15">
        <v>670.3010737913487</v>
      </c>
      <c r="G48" s="15">
        <v>670.3010737913487</v>
      </c>
      <c r="H48" s="15">
        <v>670.3010737913487</v>
      </c>
      <c r="I48" s="15">
        <v>670.3010737913487</v>
      </c>
      <c r="J48" s="15">
        <v>670.3010737913487</v>
      </c>
      <c r="K48" s="15">
        <v>670.3010737913487</v>
      </c>
      <c r="L48" s="15">
        <v>670.3010737913487</v>
      </c>
      <c r="M48" s="15">
        <v>670.3010737913487</v>
      </c>
      <c r="O48" s="14" t="s">
        <v>3</v>
      </c>
      <c r="P48" s="14"/>
      <c r="Q48" s="15">
        <v>670.3010737913487</v>
      </c>
      <c r="R48" s="15">
        <v>670.3010737913487</v>
      </c>
      <c r="S48" s="15">
        <v>670.3010737913487</v>
      </c>
      <c r="T48" s="15">
        <v>670.3010737913487</v>
      </c>
      <c r="U48" s="15">
        <v>670.3010737913487</v>
      </c>
      <c r="V48" s="15">
        <v>670.3010737913487</v>
      </c>
      <c r="W48" s="15">
        <v>670.3010737913487</v>
      </c>
      <c r="X48" s="15">
        <v>670.3010737913487</v>
      </c>
      <c r="Y48" s="15">
        <v>670.3010737913487</v>
      </c>
    </row>
    <row r="49" spans="2:25" ht="12.75" customHeight="1" x14ac:dyDescent="0.25">
      <c r="B49" s="14" t="s">
        <v>4</v>
      </c>
      <c r="C49" s="15">
        <v>679.9133780859986</v>
      </c>
      <c r="D49" s="15">
        <v>672.25795897922251</v>
      </c>
      <c r="E49" s="15">
        <v>350.9422447777585</v>
      </c>
      <c r="F49" s="15">
        <v>232.36688434191694</v>
      </c>
      <c r="G49" s="15">
        <v>230.15006058059129</v>
      </c>
      <c r="H49" s="15">
        <v>137.11470009850157</v>
      </c>
      <c r="I49" s="15">
        <v>137.11469738902224</v>
      </c>
      <c r="J49" s="15">
        <v>137.72775913374193</v>
      </c>
      <c r="K49" s="15">
        <v>137.71114683438492</v>
      </c>
      <c r="L49" s="15">
        <v>137.23919000861727</v>
      </c>
      <c r="M49" s="15">
        <v>136.08609835381716</v>
      </c>
      <c r="O49" s="14" t="s">
        <v>4</v>
      </c>
      <c r="P49" s="14"/>
      <c r="Q49" s="15">
        <v>134.66082241137431</v>
      </c>
      <c r="R49" s="15">
        <v>135.37160707396947</v>
      </c>
      <c r="S49" s="15">
        <v>128.21848400306794</v>
      </c>
      <c r="T49" s="15">
        <v>155.27435246016194</v>
      </c>
      <c r="U49" s="15">
        <v>158.65421564870491</v>
      </c>
      <c r="V49" s="15">
        <v>159.11260436485247</v>
      </c>
      <c r="W49" s="15">
        <v>160.07259638639897</v>
      </c>
      <c r="X49" s="15">
        <v>169.29635874428405</v>
      </c>
      <c r="Y49" s="15">
        <v>170.048997731876</v>
      </c>
    </row>
    <row r="50" spans="2:25" ht="12.75" customHeight="1" x14ac:dyDescent="0.25">
      <c r="B50" s="14" t="s">
        <v>5</v>
      </c>
      <c r="C50" s="15">
        <v>1.45</v>
      </c>
      <c r="D50" s="15">
        <v>1.45</v>
      </c>
      <c r="E50" s="15">
        <v>1.45</v>
      </c>
      <c r="F50" s="15">
        <v>1.45</v>
      </c>
      <c r="G50" s="15">
        <v>1.45</v>
      </c>
      <c r="H50" s="15">
        <v>1.45</v>
      </c>
      <c r="I50" s="15">
        <v>1.45</v>
      </c>
      <c r="J50" s="15">
        <v>1.45</v>
      </c>
      <c r="K50" s="15">
        <v>1.45</v>
      </c>
      <c r="L50" s="15">
        <v>1.45</v>
      </c>
      <c r="M50" s="15">
        <v>1.45</v>
      </c>
      <c r="O50" s="14" t="s">
        <v>5</v>
      </c>
      <c r="P50" s="14"/>
      <c r="Q50" s="15">
        <v>1.45</v>
      </c>
      <c r="R50" s="15">
        <v>1.45</v>
      </c>
      <c r="S50" s="15">
        <v>1.45</v>
      </c>
      <c r="T50" s="15">
        <v>1.45</v>
      </c>
      <c r="U50" s="15">
        <v>1.45</v>
      </c>
      <c r="V50" s="15">
        <v>1.45</v>
      </c>
      <c r="W50" s="15">
        <v>1.45</v>
      </c>
      <c r="X50" s="15">
        <v>1.45</v>
      </c>
      <c r="Y50" s="15">
        <v>1.45</v>
      </c>
    </row>
    <row r="51" spans="2:25" ht="12.75" customHeight="1" x14ac:dyDescent="0.25">
      <c r="B51" s="14" t="s">
        <v>6</v>
      </c>
      <c r="C51" s="15">
        <v>141.25137148549967</v>
      </c>
      <c r="D51" s="15">
        <v>141.83326230732689</v>
      </c>
      <c r="E51" s="15">
        <v>101.99024040878506</v>
      </c>
      <c r="F51" s="15">
        <v>93.126160307762447</v>
      </c>
      <c r="G51" s="15">
        <v>87.55996021700966</v>
      </c>
      <c r="H51" s="15">
        <v>74.566237700243732</v>
      </c>
      <c r="I51" s="15">
        <v>74.546237270803871</v>
      </c>
      <c r="J51" s="15">
        <v>71.55340470369282</v>
      </c>
      <c r="K51" s="15">
        <v>45.350771731570845</v>
      </c>
      <c r="L51" s="15">
        <v>45.35203057898363</v>
      </c>
      <c r="M51" s="15">
        <v>33.484573868220011</v>
      </c>
      <c r="O51" s="14" t="s">
        <v>6</v>
      </c>
      <c r="P51" s="14"/>
      <c r="Q51" s="15">
        <v>33.341765565036972</v>
      </c>
      <c r="R51" s="15">
        <v>33.391183482422171</v>
      </c>
      <c r="S51" s="15">
        <v>26.805400545307574</v>
      </c>
      <c r="T51" s="15">
        <v>28.567171138546261</v>
      </c>
      <c r="U51" s="15">
        <v>28.7872543927278</v>
      </c>
      <c r="V51" s="15">
        <v>28.817102843597592</v>
      </c>
      <c r="W51" s="15">
        <v>25.44683019153614</v>
      </c>
      <c r="X51" s="15">
        <v>24.419938472298632</v>
      </c>
      <c r="Y51" s="15">
        <v>24.451626735841081</v>
      </c>
    </row>
    <row r="52" spans="2:25" ht="12.75" customHeight="1" x14ac:dyDescent="0.25">
      <c r="B52" s="14" t="s">
        <v>29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O52" s="14" t="s">
        <v>29</v>
      </c>
      <c r="P52" s="14"/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2:25" ht="12.75" customHeight="1" x14ac:dyDescent="0.25">
      <c r="B53" s="14" t="s">
        <v>7</v>
      </c>
      <c r="C53" s="15">
        <v>-161.57</v>
      </c>
      <c r="D53" s="15">
        <v>-153.79000000000002</v>
      </c>
      <c r="E53" s="15">
        <v>-153.74</v>
      </c>
      <c r="F53" s="15">
        <v>-113.14999999999998</v>
      </c>
      <c r="G53" s="15">
        <v>-113.17999999999998</v>
      </c>
      <c r="H53" s="15">
        <v>-81.210000000000008</v>
      </c>
      <c r="I53" s="15">
        <v>-81.210000000000008</v>
      </c>
      <c r="J53" s="15">
        <v>-81.240000000000009</v>
      </c>
      <c r="K53" s="15">
        <v>-81.22</v>
      </c>
      <c r="L53" s="15">
        <v>-81.210000000000008</v>
      </c>
      <c r="M53" s="15">
        <v>-77.97</v>
      </c>
      <c r="O53" s="14" t="s">
        <v>7</v>
      </c>
      <c r="P53" s="14"/>
      <c r="Q53" s="15">
        <v>-78.010000000000005</v>
      </c>
      <c r="R53" s="15">
        <v>-77.989999999999995</v>
      </c>
      <c r="S53" s="15">
        <v>-77.98</v>
      </c>
      <c r="T53" s="15">
        <v>-77.97</v>
      </c>
      <c r="U53" s="15">
        <v>-77.989999999999995</v>
      </c>
      <c r="V53" s="15">
        <v>-78.02</v>
      </c>
      <c r="W53" s="15">
        <v>-78.02</v>
      </c>
      <c r="X53" s="15">
        <v>-78.02</v>
      </c>
      <c r="Y53" s="15">
        <v>-78.02</v>
      </c>
    </row>
    <row r="54" spans="2:25" ht="12.75" customHeight="1" x14ac:dyDescent="0.25">
      <c r="B54" s="14" t="s">
        <v>8</v>
      </c>
      <c r="C54" s="15">
        <v>-3.2</v>
      </c>
      <c r="D54" s="15">
        <v>-3.2</v>
      </c>
      <c r="E54" s="15">
        <v>-3.2</v>
      </c>
      <c r="F54" s="15">
        <v>-3.2</v>
      </c>
      <c r="G54" s="15">
        <v>-3.2</v>
      </c>
      <c r="H54" s="15">
        <v>-3.2</v>
      </c>
      <c r="I54" s="15">
        <v>-3.2</v>
      </c>
      <c r="J54" s="15">
        <v>-3.2</v>
      </c>
      <c r="K54" s="15">
        <v>-3.2</v>
      </c>
      <c r="L54" s="15">
        <v>-3.2</v>
      </c>
      <c r="M54" s="15">
        <v>-3.2</v>
      </c>
      <c r="O54" s="14" t="s">
        <v>8</v>
      </c>
      <c r="P54" s="14"/>
      <c r="Q54" s="15">
        <v>-3.2</v>
      </c>
      <c r="R54" s="15">
        <v>-3.2</v>
      </c>
      <c r="S54" s="15">
        <v>-3.2</v>
      </c>
      <c r="T54" s="15">
        <v>-3.2</v>
      </c>
      <c r="U54" s="15">
        <v>-3.2</v>
      </c>
      <c r="V54" s="15">
        <v>-3.2</v>
      </c>
      <c r="W54" s="15">
        <v>-3.2</v>
      </c>
      <c r="X54" s="15">
        <v>-3.2</v>
      </c>
      <c r="Y54" s="15">
        <v>-3.2</v>
      </c>
    </row>
    <row r="55" spans="2:25" ht="12.75" customHeight="1" x14ac:dyDescent="0.25">
      <c r="B55" s="14" t="s">
        <v>30</v>
      </c>
      <c r="C55" s="15">
        <v>160.99999999999909</v>
      </c>
      <c r="D55" s="15">
        <v>157.19999999999891</v>
      </c>
      <c r="E55" s="15">
        <v>153.19999999999891</v>
      </c>
      <c r="F55" s="15">
        <v>149.40000000000055</v>
      </c>
      <c r="G55" s="15">
        <v>145.59999999999945</v>
      </c>
      <c r="H55" s="15">
        <v>398.59999999999854</v>
      </c>
      <c r="I55" s="15">
        <v>392.89999999999873</v>
      </c>
      <c r="J55" s="15">
        <v>389.90000000000146</v>
      </c>
      <c r="K55" s="15">
        <v>388.79999999999836</v>
      </c>
      <c r="L55" s="15">
        <v>438.50000000000091</v>
      </c>
      <c r="M55" s="15">
        <v>323.90000000000055</v>
      </c>
      <c r="O55" s="14" t="s">
        <v>30</v>
      </c>
      <c r="P55" s="14"/>
      <c r="Q55" s="15">
        <v>394.19999999999891</v>
      </c>
      <c r="R55" s="15">
        <v>488.09999999999945</v>
      </c>
      <c r="S55" s="15">
        <v>449.59999999999945</v>
      </c>
      <c r="T55" s="15">
        <v>304.89999999999964</v>
      </c>
      <c r="U55" s="15">
        <v>147.99999999999909</v>
      </c>
      <c r="V55" s="15">
        <v>305.30000000000018</v>
      </c>
      <c r="W55" s="15">
        <v>358</v>
      </c>
      <c r="X55" s="15">
        <v>-83.200000000001637</v>
      </c>
      <c r="Y55" s="15">
        <v>277.29999999999927</v>
      </c>
    </row>
    <row r="56" spans="2:25" ht="12.75" customHeight="1" x14ac:dyDescent="0.25">
      <c r="B56" s="16" t="s">
        <v>17</v>
      </c>
      <c r="C56" s="17">
        <v>3529.4091312508867</v>
      </c>
      <c r="D56" s="17">
        <v>3526.3156029659385</v>
      </c>
      <c r="E56" s="17">
        <v>3161.2068668659322</v>
      </c>
      <c r="F56" s="17">
        <v>3070.5574263290696</v>
      </c>
      <c r="G56" s="17">
        <v>3058.9444024769905</v>
      </c>
      <c r="H56" s="17">
        <v>2926.0023194781338</v>
      </c>
      <c r="I56" s="17">
        <v>2920.282316339215</v>
      </c>
      <c r="J56" s="17">
        <v>2914.872545516826</v>
      </c>
      <c r="K56" s="17">
        <v>2887.5733002453449</v>
      </c>
      <c r="L56" s="17">
        <v>2798.9105691881114</v>
      </c>
      <c r="M56" s="17">
        <v>2341.737020822547</v>
      </c>
      <c r="O56" s="16" t="s">
        <v>17</v>
      </c>
      <c r="P56" s="16"/>
      <c r="Q56" s="17">
        <v>2410.4289365769196</v>
      </c>
      <c r="R56" s="17">
        <v>2505.1091391569003</v>
      </c>
      <c r="S56" s="17">
        <v>2452.8802331488841</v>
      </c>
      <c r="T56" s="17">
        <v>2337.0078721992172</v>
      </c>
      <c r="U56" s="17">
        <v>2183.6878186419412</v>
      </c>
      <c r="V56" s="17">
        <v>2341.4460558089595</v>
      </c>
      <c r="W56" s="17">
        <v>2391.7357751784448</v>
      </c>
      <c r="X56" s="17">
        <v>1734.6580911097112</v>
      </c>
      <c r="Y56" s="17">
        <v>1454.401418360846</v>
      </c>
    </row>
    <row r="57" spans="2:25" ht="6" customHeight="1" x14ac:dyDescent="0.25">
      <c r="B57" s="14"/>
      <c r="C57" s="18"/>
      <c r="D57" s="18"/>
      <c r="E57" s="25"/>
      <c r="F57" s="25"/>
      <c r="G57" s="25"/>
      <c r="H57" s="25"/>
      <c r="I57" s="25"/>
      <c r="J57" s="18"/>
      <c r="K57" s="25"/>
      <c r="L57" s="18"/>
      <c r="M57" s="18"/>
      <c r="O57" s="14"/>
      <c r="P57" s="14"/>
      <c r="Q57" s="18"/>
      <c r="R57" s="18"/>
      <c r="S57" s="18"/>
      <c r="T57" s="18"/>
      <c r="U57" s="18"/>
      <c r="V57" s="18"/>
      <c r="W57" s="18"/>
      <c r="X57" s="18"/>
      <c r="Y57" s="18"/>
    </row>
    <row r="58" spans="2:25" ht="12.75" customHeight="1" x14ac:dyDescent="0.25">
      <c r="B58" s="14" t="s">
        <v>31</v>
      </c>
      <c r="C58" s="15">
        <v>155.99</v>
      </c>
      <c r="D58" s="15">
        <v>134.89000000000001</v>
      </c>
      <c r="E58" s="15">
        <v>276.52999999999997</v>
      </c>
      <c r="F58" s="15">
        <v>312.41999999999996</v>
      </c>
      <c r="G58" s="15">
        <v>323.42</v>
      </c>
      <c r="H58" s="15">
        <v>45.6</v>
      </c>
      <c r="I58" s="15">
        <v>52.32</v>
      </c>
      <c r="J58" s="15">
        <v>54.15</v>
      </c>
      <c r="K58" s="15">
        <v>102.64</v>
      </c>
      <c r="L58" s="15">
        <v>238.51</v>
      </c>
      <c r="M58" s="15">
        <v>255.52</v>
      </c>
      <c r="O58" s="14" t="s">
        <v>31</v>
      </c>
      <c r="P58" s="14"/>
      <c r="Q58" s="15">
        <v>254.73999999999998</v>
      </c>
      <c r="R58" s="15">
        <v>283.94</v>
      </c>
      <c r="S58" s="15">
        <v>301.67</v>
      </c>
      <c r="T58" s="15">
        <v>197.27999999999997</v>
      </c>
      <c r="U58" s="15">
        <v>215.53000000000003</v>
      </c>
      <c r="V58" s="15">
        <v>256.58999999999997</v>
      </c>
      <c r="W58" s="15">
        <v>278.84000000000003</v>
      </c>
      <c r="X58" s="15">
        <v>353.40999999999997</v>
      </c>
      <c r="Y58" s="15">
        <v>456.62</v>
      </c>
    </row>
    <row r="59" spans="2:25" ht="12.75" customHeight="1" x14ac:dyDescent="0.25">
      <c r="B59" s="14" t="s">
        <v>32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O59" s="14" t="s">
        <v>32</v>
      </c>
      <c r="P59" s="14"/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215.25132569974559</v>
      </c>
      <c r="Y59" s="15">
        <v>215.25132569974559</v>
      </c>
    </row>
    <row r="60" spans="2:25" ht="12.75" customHeight="1" x14ac:dyDescent="0.25">
      <c r="B60" s="14" t="s">
        <v>33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O60" s="14" t="s">
        <v>33</v>
      </c>
      <c r="P60" s="14"/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2:25" ht="12.75" customHeight="1" x14ac:dyDescent="0.25">
      <c r="B61" s="14" t="s">
        <v>34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4.2952827857102296</v>
      </c>
      <c r="O61" s="14" t="s">
        <v>34</v>
      </c>
      <c r="P61" s="14"/>
      <c r="Q61" s="15">
        <v>4.2463585590302193</v>
      </c>
      <c r="R61" s="15">
        <v>4.2724093897133235</v>
      </c>
      <c r="S61" s="15">
        <v>4.0268702599424344</v>
      </c>
      <c r="T61" s="15">
        <v>4.955593886014932</v>
      </c>
      <c r="U61" s="15">
        <v>5.0716115551971424</v>
      </c>
      <c r="V61" s="15">
        <v>5.0873462720954894</v>
      </c>
      <c r="W61" s="15">
        <v>5.1202990960887469</v>
      </c>
      <c r="X61" s="15">
        <v>11.317660394144404</v>
      </c>
      <c r="Y61" s="15">
        <v>11.371439777515459</v>
      </c>
    </row>
    <row r="62" spans="2:25" ht="12.75" customHeight="1" x14ac:dyDescent="0.25">
      <c r="B62" s="14" t="s">
        <v>35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O62" s="14" t="s">
        <v>35</v>
      </c>
      <c r="P62" s="14"/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2:25" ht="12.75" customHeight="1" x14ac:dyDescent="0.25">
      <c r="B63" s="14" t="s">
        <v>36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58.854663231010413</v>
      </c>
      <c r="I63" s="15">
        <v>58.854682917972681</v>
      </c>
      <c r="J63" s="15">
        <v>61.690142263475607</v>
      </c>
      <c r="K63" s="15">
        <v>61.823873891325519</v>
      </c>
      <c r="L63" s="15">
        <v>62.002175700082155</v>
      </c>
      <c r="M63" s="15">
        <v>86.851655746194098</v>
      </c>
      <c r="O63" s="14" t="s">
        <v>36</v>
      </c>
      <c r="P63" s="14"/>
      <c r="Q63" s="15">
        <v>68.652937175079984</v>
      </c>
      <c r="R63" s="15">
        <v>68.04289763389967</v>
      </c>
      <c r="S63" s="15">
        <v>57.638843511016262</v>
      </c>
      <c r="T63" s="15">
        <v>120.40399505284782</v>
      </c>
      <c r="U63" s="15">
        <v>125.03166125680121</v>
      </c>
      <c r="V63" s="15">
        <v>125.9265172088722</v>
      </c>
      <c r="W63" s="15">
        <v>144.70806953191959</v>
      </c>
      <c r="X63" s="15">
        <v>209.13736827980068</v>
      </c>
      <c r="Y63" s="15">
        <v>247.4669589599248</v>
      </c>
    </row>
    <row r="64" spans="2:25" ht="12.75" customHeight="1" x14ac:dyDescent="0.25">
      <c r="B64" s="14" t="s">
        <v>29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O64" s="14" t="s">
        <v>29</v>
      </c>
      <c r="P64" s="14"/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2:25" ht="12.75" customHeight="1" x14ac:dyDescent="0.25">
      <c r="B65" s="14" t="s">
        <v>37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180</v>
      </c>
      <c r="M65" s="15">
        <v>615</v>
      </c>
      <c r="O65" s="14" t="s">
        <v>37</v>
      </c>
      <c r="P65" s="14"/>
      <c r="Q65" s="15">
        <v>615</v>
      </c>
      <c r="R65" s="15">
        <v>615</v>
      </c>
      <c r="S65" s="15">
        <v>735</v>
      </c>
      <c r="T65" s="15">
        <v>735</v>
      </c>
      <c r="U65" s="15">
        <v>735</v>
      </c>
      <c r="V65" s="15">
        <v>735</v>
      </c>
      <c r="W65" s="15">
        <v>735</v>
      </c>
      <c r="X65" s="15">
        <v>735</v>
      </c>
      <c r="Y65" s="15">
        <v>975</v>
      </c>
    </row>
    <row r="66" spans="2:25" ht="12.75" customHeight="1" x14ac:dyDescent="0.25">
      <c r="B66" s="16" t="s">
        <v>44</v>
      </c>
      <c r="C66" s="17">
        <v>155.99</v>
      </c>
      <c r="D66" s="17">
        <v>134.89000000000001</v>
      </c>
      <c r="E66" s="17">
        <v>276.52999999999997</v>
      </c>
      <c r="F66" s="17">
        <v>312.41999999999996</v>
      </c>
      <c r="G66" s="17">
        <v>323.42</v>
      </c>
      <c r="H66" s="17">
        <v>104.45466323101041</v>
      </c>
      <c r="I66" s="17">
        <v>111.17468291797269</v>
      </c>
      <c r="J66" s="17">
        <v>115.8401422634756</v>
      </c>
      <c r="K66" s="17">
        <v>164.46387389132553</v>
      </c>
      <c r="L66" s="17">
        <v>480.51217570008214</v>
      </c>
      <c r="M66" s="17">
        <v>961.66693853190429</v>
      </c>
      <c r="O66" s="16" t="s">
        <v>44</v>
      </c>
      <c r="P66" s="16"/>
      <c r="Q66" s="17">
        <v>942.63929573411019</v>
      </c>
      <c r="R66" s="17">
        <v>971.255307023613</v>
      </c>
      <c r="S66" s="17">
        <v>1098.3357137709586</v>
      </c>
      <c r="T66" s="17">
        <v>1057.6395889388627</v>
      </c>
      <c r="U66" s="17">
        <v>1080.6332728119983</v>
      </c>
      <c r="V66" s="17">
        <v>1122.6038634809677</v>
      </c>
      <c r="W66" s="17">
        <v>1163.6683686280085</v>
      </c>
      <c r="X66" s="17">
        <v>1524.1163543736907</v>
      </c>
      <c r="Y66" s="17">
        <v>1905.7097244371857</v>
      </c>
    </row>
    <row r="67" spans="2:25" ht="6" customHeight="1" x14ac:dyDescent="0.25">
      <c r="B67" s="14"/>
      <c r="C67" s="18"/>
      <c r="D67" s="18"/>
      <c r="E67" s="25"/>
      <c r="F67" s="25"/>
      <c r="G67" s="25"/>
      <c r="H67" s="25"/>
      <c r="I67" s="25"/>
      <c r="J67" s="18"/>
      <c r="K67" s="25"/>
      <c r="L67" s="18"/>
      <c r="M67" s="18"/>
      <c r="O67" s="14"/>
      <c r="P67" s="14"/>
      <c r="Q67" s="18"/>
      <c r="R67" s="18"/>
      <c r="S67" s="18"/>
      <c r="T67" s="18"/>
      <c r="U67" s="18"/>
      <c r="V67" s="18"/>
      <c r="W67" s="18"/>
      <c r="X67" s="18"/>
      <c r="Y67" s="18"/>
    </row>
    <row r="68" spans="2:25" ht="12.75" customHeight="1" x14ac:dyDescent="0.25">
      <c r="B68" s="16" t="s">
        <v>45</v>
      </c>
      <c r="C68" s="17">
        <v>3685.399131250887</v>
      </c>
      <c r="D68" s="17">
        <v>3661.2056029659384</v>
      </c>
      <c r="E68" s="17">
        <v>3437.7368668659319</v>
      </c>
      <c r="F68" s="17">
        <v>3382.9774263290697</v>
      </c>
      <c r="G68" s="17">
        <v>3382.3644024769906</v>
      </c>
      <c r="H68" s="17">
        <v>3030.4569827091441</v>
      </c>
      <c r="I68" s="17">
        <v>3031.4569992571878</v>
      </c>
      <c r="J68" s="17">
        <v>3030.7126877803016</v>
      </c>
      <c r="K68" s="17">
        <v>3052.0371741366703</v>
      </c>
      <c r="L68" s="17">
        <v>3279.4227448881934</v>
      </c>
      <c r="M68" s="17">
        <v>3303.4039593544512</v>
      </c>
      <c r="O68" s="16" t="s">
        <v>45</v>
      </c>
      <c r="P68" s="16"/>
      <c r="Q68" s="17">
        <v>3353.0682323110295</v>
      </c>
      <c r="R68" s="17">
        <v>3476.3644461805134</v>
      </c>
      <c r="S68" s="17">
        <v>3551.2159469198427</v>
      </c>
      <c r="T68" s="17">
        <v>3394.64746113808</v>
      </c>
      <c r="U68" s="17">
        <v>3264.3210914539395</v>
      </c>
      <c r="V68" s="17">
        <v>3464.0499192899269</v>
      </c>
      <c r="W68" s="17">
        <v>3555.4041438064532</v>
      </c>
      <c r="X68" s="17">
        <v>3258.7744454834019</v>
      </c>
      <c r="Y68" s="17">
        <v>3360.1111427980318</v>
      </c>
    </row>
    <row r="69" spans="2:25" ht="6" customHeight="1" x14ac:dyDescent="0.25">
      <c r="B69" s="16"/>
      <c r="C69" s="18"/>
      <c r="D69" s="18"/>
      <c r="E69" s="25"/>
      <c r="F69" s="25"/>
      <c r="G69" s="25"/>
      <c r="H69" s="25"/>
      <c r="I69" s="25"/>
      <c r="J69" s="18"/>
      <c r="K69" s="25"/>
      <c r="L69" s="18"/>
      <c r="M69" s="18"/>
      <c r="O69" s="16"/>
      <c r="P69" s="16"/>
      <c r="Q69" s="18"/>
      <c r="R69" s="18"/>
      <c r="S69" s="18"/>
      <c r="T69" s="18"/>
      <c r="U69" s="18"/>
      <c r="V69" s="18"/>
      <c r="W69" s="18"/>
      <c r="X69" s="18"/>
      <c r="Y69" s="18"/>
    </row>
    <row r="70" spans="2:25" ht="12.75" customHeight="1" x14ac:dyDescent="0.25">
      <c r="B70" s="14" t="s">
        <v>10</v>
      </c>
      <c r="C70" s="15">
        <v>3383.2489999999998</v>
      </c>
      <c r="D70" s="15">
        <v>3415.6559999999995</v>
      </c>
      <c r="E70" s="15">
        <v>3458.377</v>
      </c>
      <c r="F70" s="15">
        <v>3499.4709999999995</v>
      </c>
      <c r="G70" s="15">
        <v>3528.5780000000004</v>
      </c>
      <c r="H70" s="15">
        <v>3549.6550000000002</v>
      </c>
      <c r="I70" s="15">
        <v>3576.4550000000004</v>
      </c>
      <c r="J70" s="15">
        <v>3604.788</v>
      </c>
      <c r="K70" s="15">
        <v>3639.9840000000004</v>
      </c>
      <c r="L70" s="15">
        <v>3672.4099999999994</v>
      </c>
      <c r="M70" s="15">
        <v>3705.5549999999994</v>
      </c>
      <c r="O70" s="14" t="s">
        <v>10</v>
      </c>
      <c r="P70" s="14"/>
      <c r="Q70" s="15">
        <v>3727.011</v>
      </c>
      <c r="R70" s="15">
        <v>3751.404</v>
      </c>
      <c r="S70" s="15">
        <v>3781.9229999999998</v>
      </c>
      <c r="T70" s="15">
        <v>3816.3820000000005</v>
      </c>
      <c r="U70" s="15">
        <v>3848.944</v>
      </c>
      <c r="V70" s="15">
        <v>3880.0949999999998</v>
      </c>
      <c r="W70" s="15">
        <v>3901.9849999999997</v>
      </c>
      <c r="X70" s="15">
        <v>3932.6670000000004</v>
      </c>
      <c r="Y70" s="15">
        <v>3966.6630000000009</v>
      </c>
    </row>
    <row r="71" spans="2:25" ht="12.75" customHeight="1" x14ac:dyDescent="0.25">
      <c r="B71" s="19" t="s">
        <v>11</v>
      </c>
      <c r="C71" s="15">
        <v>-4.9000000000000002E-2</v>
      </c>
      <c r="D71" s="15">
        <v>-0.156</v>
      </c>
      <c r="E71" s="15">
        <v>-0.27700000000000002</v>
      </c>
      <c r="F71" s="15">
        <v>-0.371</v>
      </c>
      <c r="G71" s="15">
        <v>-0.47799999999999998</v>
      </c>
      <c r="H71" s="15">
        <v>-0.65500000000000003</v>
      </c>
      <c r="I71" s="15">
        <v>-0.85500000000000009</v>
      </c>
      <c r="J71" s="15">
        <v>-1.0879999999999999</v>
      </c>
      <c r="K71" s="15">
        <v>-1.3840000000000001</v>
      </c>
      <c r="L71" s="15">
        <v>-1.71</v>
      </c>
      <c r="M71" s="15">
        <v>-2.0550000000000002</v>
      </c>
      <c r="O71" s="19" t="s">
        <v>11</v>
      </c>
      <c r="P71" s="19"/>
      <c r="Q71" s="15">
        <v>-2.411</v>
      </c>
      <c r="R71" s="15">
        <v>-2.8040000000000003</v>
      </c>
      <c r="S71" s="15">
        <v>-3.2229999999999999</v>
      </c>
      <c r="T71" s="15">
        <v>-3.6819999999999999</v>
      </c>
      <c r="U71" s="15">
        <v>-4.1440000000000001</v>
      </c>
      <c r="V71" s="15">
        <v>-5.3950000000000005</v>
      </c>
      <c r="W71" s="15">
        <v>-6.7850000000000001</v>
      </c>
      <c r="X71" s="15">
        <v>-7.5670000000000002</v>
      </c>
      <c r="Y71" s="15">
        <v>-10.962999999999999</v>
      </c>
    </row>
    <row r="72" spans="2:25" ht="12.75" customHeight="1" x14ac:dyDescent="0.25">
      <c r="B72" s="14" t="s">
        <v>40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O72" s="14" t="s">
        <v>40</v>
      </c>
      <c r="P72" s="14"/>
      <c r="Q72" s="15"/>
      <c r="R72" s="15"/>
      <c r="S72" s="15"/>
      <c r="T72" s="15"/>
      <c r="U72" s="15"/>
      <c r="V72" s="15"/>
      <c r="W72" s="15"/>
      <c r="X72" s="15"/>
      <c r="Y72" s="15"/>
    </row>
    <row r="73" spans="2:25" ht="12.75" customHeight="1" x14ac:dyDescent="0.25">
      <c r="B73" s="19" t="s">
        <v>12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O73" s="19" t="s">
        <v>12</v>
      </c>
      <c r="P73" s="19"/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2:25" ht="12.75" customHeight="1" x14ac:dyDescent="0.25">
      <c r="B74" s="19" t="s">
        <v>27</v>
      </c>
      <c r="C74" s="15">
        <v>-28.21</v>
      </c>
      <c r="D74" s="15">
        <v>-28.21</v>
      </c>
      <c r="E74" s="15">
        <v>-28.21</v>
      </c>
      <c r="F74" s="15">
        <v>-28.21</v>
      </c>
      <c r="G74" s="15">
        <v>-28.21</v>
      </c>
      <c r="H74" s="15">
        <v>-28.21</v>
      </c>
      <c r="I74" s="15">
        <v>-28.21</v>
      </c>
      <c r="J74" s="15">
        <v>-28.21</v>
      </c>
      <c r="K74" s="15">
        <v>-28.21</v>
      </c>
      <c r="L74" s="15">
        <v>-28.21</v>
      </c>
      <c r="M74" s="15">
        <v>-28.21</v>
      </c>
      <c r="O74" s="19" t="s">
        <v>27</v>
      </c>
      <c r="P74" s="19"/>
      <c r="Q74" s="15">
        <v>-28.21</v>
      </c>
      <c r="R74" s="15">
        <v>-28.21</v>
      </c>
      <c r="S74" s="15">
        <v>-28.21</v>
      </c>
      <c r="T74" s="15">
        <v>-28.21</v>
      </c>
      <c r="U74" s="15">
        <v>-28.21</v>
      </c>
      <c r="V74" s="15">
        <v>-28.21</v>
      </c>
      <c r="W74" s="15">
        <v>-28.21</v>
      </c>
      <c r="X74" s="15">
        <v>-28.21</v>
      </c>
      <c r="Y74" s="15">
        <v>-28.21</v>
      </c>
    </row>
    <row r="75" spans="2:25" ht="12.75" customHeight="1" x14ac:dyDescent="0.25">
      <c r="B75" s="14" t="s">
        <v>41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O75" s="14" t="s">
        <v>41</v>
      </c>
      <c r="P75" s="14"/>
      <c r="Q75" s="15"/>
      <c r="R75" s="15"/>
      <c r="S75" s="15"/>
      <c r="T75" s="15"/>
      <c r="U75" s="15"/>
      <c r="V75" s="15"/>
      <c r="W75" s="15"/>
      <c r="X75" s="15"/>
      <c r="Y75" s="15"/>
    </row>
    <row r="76" spans="2:25" ht="12.75" customHeight="1" x14ac:dyDescent="0.25">
      <c r="B76" s="19" t="s">
        <v>27</v>
      </c>
      <c r="C76" s="15">
        <v>-31.33280407124683</v>
      </c>
      <c r="D76" s="15">
        <v>-60.63545398800774</v>
      </c>
      <c r="E76" s="15">
        <v>-89.628306435041694</v>
      </c>
      <c r="F76" s="15">
        <v>-121.33692497408589</v>
      </c>
      <c r="G76" s="15">
        <v>-152.80043779380043</v>
      </c>
      <c r="H76" s="15">
        <v>-185.36154298227981</v>
      </c>
      <c r="I76" s="15">
        <v>-216.20829632542205</v>
      </c>
      <c r="J76" s="15">
        <v>-245.99741184327254</v>
      </c>
      <c r="K76" s="15">
        <v>-275.04962093039239</v>
      </c>
      <c r="L76" s="15">
        <v>-302.73617867925685</v>
      </c>
      <c r="M76" s="15">
        <v>-327.94342791088394</v>
      </c>
      <c r="O76" s="19" t="s">
        <v>27</v>
      </c>
      <c r="P76" s="19"/>
      <c r="Q76" s="15">
        <v>-351.65521217833435</v>
      </c>
      <c r="R76" s="15">
        <v>-374.46179722861928</v>
      </c>
      <c r="S76" s="15">
        <v>-395.95793697369209</v>
      </c>
      <c r="T76" s="15">
        <v>-415.0076930766499</v>
      </c>
      <c r="U76" s="15">
        <v>-432.923034067922</v>
      </c>
      <c r="V76" s="15">
        <v>-450.4420446402562</v>
      </c>
      <c r="W76" s="15">
        <v>-467.05154663079503</v>
      </c>
      <c r="X76" s="15">
        <v>-482.26526850199866</v>
      </c>
      <c r="Y76" s="15">
        <v>-496.75131804227431</v>
      </c>
    </row>
    <row r="77" spans="2:25" ht="12.75" customHeight="1" x14ac:dyDescent="0.25">
      <c r="B77" s="16" t="s">
        <v>18</v>
      </c>
      <c r="C77" s="17">
        <v>3323.657195928753</v>
      </c>
      <c r="D77" s="17">
        <v>3326.6545460119919</v>
      </c>
      <c r="E77" s="17">
        <v>3340.261693564958</v>
      </c>
      <c r="F77" s="17">
        <v>3349.5530750259136</v>
      </c>
      <c r="G77" s="17">
        <v>3347.0895622061998</v>
      </c>
      <c r="H77" s="17">
        <v>3335.4284570177201</v>
      </c>
      <c r="I77" s="17">
        <v>3331.1817036745783</v>
      </c>
      <c r="J77" s="17">
        <v>3329.4925881567274</v>
      </c>
      <c r="K77" s="17">
        <v>3335.3403790696079</v>
      </c>
      <c r="L77" s="17">
        <v>3339.7538213207426</v>
      </c>
      <c r="M77" s="17">
        <v>3347.3465720891154</v>
      </c>
      <c r="O77" s="16" t="s">
        <v>18</v>
      </c>
      <c r="P77" s="16"/>
      <c r="Q77" s="17">
        <v>3344.7347878216656</v>
      </c>
      <c r="R77" s="17">
        <v>3345.9282027713807</v>
      </c>
      <c r="S77" s="17">
        <v>3354.5320630263077</v>
      </c>
      <c r="T77" s="17">
        <v>3369.4823069233507</v>
      </c>
      <c r="U77" s="17">
        <v>3383.6669659320783</v>
      </c>
      <c r="V77" s="17">
        <v>3396.0479553597434</v>
      </c>
      <c r="W77" s="17">
        <v>3399.9384533692046</v>
      </c>
      <c r="X77" s="17">
        <v>3414.6247314980019</v>
      </c>
      <c r="Y77" s="17">
        <v>3430.7386819577264</v>
      </c>
    </row>
    <row r="78" spans="2:25" ht="6" customHeight="1" x14ac:dyDescent="0.25">
      <c r="B78" s="16"/>
      <c r="C78" s="18"/>
      <c r="D78" s="18"/>
      <c r="E78" s="25"/>
      <c r="F78" s="25"/>
      <c r="G78" s="25"/>
      <c r="H78" s="25"/>
      <c r="I78" s="25"/>
      <c r="J78" s="18"/>
      <c r="K78" s="25"/>
      <c r="L78" s="18"/>
      <c r="M78" s="18"/>
      <c r="O78" s="16"/>
      <c r="P78" s="16"/>
      <c r="Q78" s="18"/>
      <c r="R78" s="18"/>
      <c r="S78" s="18"/>
      <c r="T78" s="18"/>
      <c r="U78" s="18"/>
      <c r="V78" s="18"/>
      <c r="W78" s="18"/>
      <c r="X78" s="18"/>
      <c r="Y78" s="18"/>
    </row>
    <row r="79" spans="2:25" ht="12.75" customHeight="1" x14ac:dyDescent="0.25">
      <c r="B79" s="14" t="s">
        <v>28</v>
      </c>
      <c r="C79" s="15">
        <v>432.07543547073789</v>
      </c>
      <c r="D79" s="15">
        <v>432.46509098155894</v>
      </c>
      <c r="E79" s="15">
        <v>434.23402016344454</v>
      </c>
      <c r="F79" s="15">
        <v>435.44189975336877</v>
      </c>
      <c r="G79" s="15">
        <v>435.12164308680599</v>
      </c>
      <c r="H79" s="15">
        <v>433.60569941230364</v>
      </c>
      <c r="I79" s="15">
        <v>433.05362147769517</v>
      </c>
      <c r="J79" s="15">
        <v>432.83403646037459</v>
      </c>
      <c r="K79" s="15">
        <v>433.59424927904905</v>
      </c>
      <c r="L79" s="15">
        <v>434.16799677169655</v>
      </c>
      <c r="M79" s="15">
        <v>435.15505437158504</v>
      </c>
      <c r="O79" s="14" t="s">
        <v>28</v>
      </c>
      <c r="P79" s="14"/>
      <c r="Q79" s="15">
        <v>434.81552241681652</v>
      </c>
      <c r="R79" s="15">
        <v>434.97066636027949</v>
      </c>
      <c r="S79" s="15">
        <v>436.08916819341999</v>
      </c>
      <c r="T79" s="15">
        <v>438.0326999000356</v>
      </c>
      <c r="U79" s="15">
        <v>439.87670557117019</v>
      </c>
      <c r="V79" s="15">
        <v>441.48623419676665</v>
      </c>
      <c r="W79" s="15">
        <v>441.99199893799658</v>
      </c>
      <c r="X79" s="15">
        <v>443.90121509474028</v>
      </c>
      <c r="Y79" s="15">
        <v>445.99602865450447</v>
      </c>
    </row>
    <row r="80" spans="2:25" ht="12.75" customHeight="1" x14ac:dyDescent="0.25">
      <c r="B80" s="16" t="s">
        <v>46</v>
      </c>
      <c r="C80" s="17">
        <v>432.07543547073789</v>
      </c>
      <c r="D80" s="17">
        <v>432.46509098155894</v>
      </c>
      <c r="E80" s="17">
        <v>434.23402016344454</v>
      </c>
      <c r="F80" s="17">
        <v>435.44189975336877</v>
      </c>
      <c r="G80" s="17">
        <v>435.12164308680599</v>
      </c>
      <c r="H80" s="17">
        <v>433.60569941230364</v>
      </c>
      <c r="I80" s="17">
        <v>433.05362147769517</v>
      </c>
      <c r="J80" s="17">
        <v>432.83403646037459</v>
      </c>
      <c r="K80" s="17">
        <v>433.59424927904905</v>
      </c>
      <c r="L80" s="17">
        <v>434.16799677169655</v>
      </c>
      <c r="M80" s="17">
        <v>435.15505437158504</v>
      </c>
      <c r="O80" s="16" t="s">
        <v>46</v>
      </c>
      <c r="P80" s="16"/>
      <c r="Q80" s="17">
        <v>434.81552241681652</v>
      </c>
      <c r="R80" s="17">
        <v>434.97066636027949</v>
      </c>
      <c r="S80" s="17">
        <v>436.08916819341999</v>
      </c>
      <c r="T80" s="17">
        <v>438.0326999000356</v>
      </c>
      <c r="U80" s="17">
        <v>439.87670557117019</v>
      </c>
      <c r="V80" s="17">
        <v>441.48623419676665</v>
      </c>
      <c r="W80" s="17">
        <v>441.99199893799658</v>
      </c>
      <c r="X80" s="17">
        <v>443.90121509474028</v>
      </c>
      <c r="Y80" s="17">
        <v>445.99602865450447</v>
      </c>
    </row>
    <row r="81" spans="2:25" ht="6" customHeight="1" x14ac:dyDescent="0.25">
      <c r="B81" s="16"/>
      <c r="C81" s="18"/>
      <c r="D81" s="18"/>
      <c r="E81" s="25"/>
      <c r="F81" s="25"/>
      <c r="G81" s="25"/>
      <c r="H81" s="25"/>
      <c r="I81" s="25"/>
      <c r="J81" s="18"/>
      <c r="K81" s="25"/>
      <c r="L81" s="18"/>
      <c r="M81" s="18"/>
      <c r="O81" s="16"/>
      <c r="P81" s="16"/>
      <c r="Q81" s="18"/>
      <c r="R81" s="18"/>
      <c r="S81" s="18"/>
      <c r="T81" s="18"/>
      <c r="U81" s="18"/>
      <c r="V81" s="18"/>
      <c r="W81" s="18"/>
      <c r="X81" s="18"/>
      <c r="Y81" s="18"/>
    </row>
    <row r="82" spans="2:25" ht="12.75" customHeight="1" x14ac:dyDescent="0.25">
      <c r="B82" s="16" t="s">
        <v>19</v>
      </c>
      <c r="C82" s="17">
        <v>3755.7326313994909</v>
      </c>
      <c r="D82" s="17">
        <v>3759.119636993551</v>
      </c>
      <c r="E82" s="17">
        <v>3774.4957137284027</v>
      </c>
      <c r="F82" s="17">
        <v>3784.9949747792825</v>
      </c>
      <c r="G82" s="17">
        <v>3782.2112052930061</v>
      </c>
      <c r="H82" s="17">
        <v>3769.0341564300238</v>
      </c>
      <c r="I82" s="17">
        <v>3764.2353251522736</v>
      </c>
      <c r="J82" s="17">
        <v>3762.326624617102</v>
      </c>
      <c r="K82" s="17">
        <v>3768.934628348657</v>
      </c>
      <c r="L82" s="17">
        <v>3773.921818092439</v>
      </c>
      <c r="M82" s="17">
        <v>3782.5016264607002</v>
      </c>
      <c r="O82" s="16" t="s">
        <v>19</v>
      </c>
      <c r="P82" s="16"/>
      <c r="Q82" s="17">
        <v>3779.5503102384819</v>
      </c>
      <c r="R82" s="17">
        <v>3780.8988691316604</v>
      </c>
      <c r="S82" s="17">
        <v>3790.6212312197276</v>
      </c>
      <c r="T82" s="17">
        <v>3807.5150068233861</v>
      </c>
      <c r="U82" s="17">
        <v>3823.5436715032483</v>
      </c>
      <c r="V82" s="17">
        <v>3837.5341895565098</v>
      </c>
      <c r="W82" s="17">
        <v>3841.930452307201</v>
      </c>
      <c r="X82" s="17">
        <v>3858.525946592742</v>
      </c>
      <c r="Y82" s="17">
        <v>3876.7347106122306</v>
      </c>
    </row>
    <row r="83" spans="2:25" ht="12.75" customHeight="1" x14ac:dyDescent="0.25">
      <c r="B83" s="16" t="s">
        <v>20</v>
      </c>
      <c r="C83" s="17">
        <v>-70.333500148603889</v>
      </c>
      <c r="D83" s="17">
        <v>-97.914034027612615</v>
      </c>
      <c r="E83" s="17">
        <v>-336.75884686247082</v>
      </c>
      <c r="F83" s="17">
        <v>-402.01754845021287</v>
      </c>
      <c r="G83" s="17">
        <v>-399.8468028160155</v>
      </c>
      <c r="H83" s="17">
        <v>-738.57717372087973</v>
      </c>
      <c r="I83" s="17">
        <v>-732.7783258950858</v>
      </c>
      <c r="J83" s="17">
        <v>-731.61393683680035</v>
      </c>
      <c r="K83" s="17">
        <v>-716.89745421198677</v>
      </c>
      <c r="L83" s="17">
        <v>-494.49907320424563</v>
      </c>
      <c r="M83" s="17">
        <v>-479.09766710624899</v>
      </c>
      <c r="O83" s="16" t="s">
        <v>20</v>
      </c>
      <c r="P83" s="16"/>
      <c r="Q83" s="17">
        <v>-426.48207792745234</v>
      </c>
      <c r="R83" s="17">
        <v>-304.53442295114701</v>
      </c>
      <c r="S83" s="17">
        <v>-239.4052842998849</v>
      </c>
      <c r="T83" s="17">
        <v>-412.86754568530614</v>
      </c>
      <c r="U83" s="17">
        <v>-559.22258004930882</v>
      </c>
      <c r="V83" s="17">
        <v>-373.48427026658283</v>
      </c>
      <c r="W83" s="17">
        <v>-286.52630850074775</v>
      </c>
      <c r="X83" s="17">
        <v>-599.7515011093401</v>
      </c>
      <c r="Y83" s="17">
        <v>-516.62356781419885</v>
      </c>
    </row>
    <row r="84" spans="2:25" ht="12.75" customHeight="1" x14ac:dyDescent="0.25">
      <c r="B84" s="16" t="s">
        <v>47</v>
      </c>
      <c r="C84" s="21">
        <v>0.10883852154344997</v>
      </c>
      <c r="D84" s="21">
        <v>0.10056681639967935</v>
      </c>
      <c r="E84" s="21">
        <v>2.9181897181517424E-2</v>
      </c>
      <c r="F84" s="21">
        <v>9.9787495688203887E-3</v>
      </c>
      <c r="G84" s="21">
        <v>1.0538959180865115E-2</v>
      </c>
      <c r="H84" s="21">
        <v>-9.1433972648077066E-2</v>
      </c>
      <c r="I84" s="21">
        <v>-8.9975489504750983E-2</v>
      </c>
      <c r="J84" s="21">
        <v>-8.9737367621483766E-2</v>
      </c>
      <c r="K84" s="21">
        <v>-8.4939818049984184E-2</v>
      </c>
      <c r="L84" s="21">
        <v>-1.8064528004249958E-2</v>
      </c>
      <c r="M84" s="21">
        <v>-1.3127595780212054E-2</v>
      </c>
      <c r="O84" s="16" t="s">
        <v>47</v>
      </c>
      <c r="P84" s="16"/>
      <c r="Q84" s="21">
        <v>2.491511291031534E-3</v>
      </c>
      <c r="R84" s="21">
        <v>3.8983575111114055E-2</v>
      </c>
      <c r="S84" s="21">
        <v>5.8632286172306092E-2</v>
      </c>
      <c r="T84" s="21">
        <v>7.4685521164548074E-3</v>
      </c>
      <c r="U84" s="21">
        <v>-3.5271164591478388E-2</v>
      </c>
      <c r="V84" s="21">
        <v>2.0023852673476172E-2</v>
      </c>
      <c r="W84" s="21">
        <v>4.572603080011306E-2</v>
      </c>
      <c r="X84" s="21">
        <v>-4.5641995320003459E-2</v>
      </c>
      <c r="Y84" s="21">
        <v>-2.0586685756955214E-2</v>
      </c>
    </row>
    <row r="85" spans="2:25" ht="6" customHeight="1" x14ac:dyDescent="0.25">
      <c r="B85" s="22"/>
      <c r="C85" s="18"/>
      <c r="D85" s="18"/>
      <c r="E85" s="25"/>
      <c r="F85" s="25"/>
      <c r="G85" s="25"/>
      <c r="H85" s="25"/>
      <c r="I85" s="25"/>
      <c r="J85" s="18"/>
      <c r="K85" s="25"/>
      <c r="L85" s="18"/>
      <c r="M85" s="18"/>
      <c r="O85" s="22"/>
      <c r="P85" s="22"/>
      <c r="Q85" s="18"/>
      <c r="R85" s="18"/>
      <c r="S85" s="18"/>
      <c r="T85" s="18"/>
      <c r="U85" s="18"/>
      <c r="V85" s="18"/>
      <c r="W85" s="18"/>
      <c r="X85" s="18"/>
      <c r="Y85" s="18"/>
    </row>
    <row r="86" spans="2:25" ht="12.75" customHeight="1" x14ac:dyDescent="0.25">
      <c r="B86" s="13" t="s">
        <v>21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O86" s="13" t="s">
        <v>21</v>
      </c>
      <c r="P86" s="13"/>
      <c r="Q86" s="11"/>
      <c r="R86" s="11"/>
      <c r="S86" s="11"/>
      <c r="T86" s="11"/>
      <c r="U86" s="11"/>
      <c r="V86" s="11"/>
      <c r="W86" s="11"/>
      <c r="X86" s="11"/>
      <c r="Y86" s="11"/>
    </row>
    <row r="87" spans="2:25" ht="12.75" customHeight="1" x14ac:dyDescent="0.25">
      <c r="B87" s="16" t="s">
        <v>22</v>
      </c>
      <c r="C87" s="15">
        <v>11537.041491881169</v>
      </c>
      <c r="D87" s="15">
        <v>11761.993018598727</v>
      </c>
      <c r="E87" s="15">
        <v>11046.673018598725</v>
      </c>
      <c r="F87" s="15">
        <v>11097.663018598729</v>
      </c>
      <c r="G87" s="15">
        <v>11053.403018598729</v>
      </c>
      <c r="H87" s="15">
        <v>10405.640018598726</v>
      </c>
      <c r="I87" s="15">
        <v>10410.750018598726</v>
      </c>
      <c r="J87" s="15">
        <v>10255.001662364633</v>
      </c>
      <c r="K87" s="15">
        <v>10216.099540227226</v>
      </c>
      <c r="L87" s="15">
        <v>9790.6052399727741</v>
      </c>
      <c r="M87" s="15">
        <v>9835.5922399727751</v>
      </c>
      <c r="O87" s="16" t="s">
        <v>22</v>
      </c>
      <c r="P87" s="16"/>
      <c r="Q87" s="15">
        <v>9801.7257721775313</v>
      </c>
      <c r="R87" s="15">
        <v>9818.906394479036</v>
      </c>
      <c r="S87" s="15">
        <v>9833.5387376359176</v>
      </c>
      <c r="T87" s="15">
        <v>9889.0601415026904</v>
      </c>
      <c r="U87" s="15">
        <v>9934.6172111374308</v>
      </c>
      <c r="V87" s="15">
        <v>9983.5119996699868</v>
      </c>
      <c r="W87" s="15">
        <v>10004.081360573418</v>
      </c>
      <c r="X87" s="15">
        <v>10069.627693153903</v>
      </c>
      <c r="Y87" s="15">
        <v>10125.053359936641</v>
      </c>
    </row>
    <row r="88" spans="2:25" ht="12.75" customHeight="1" x14ac:dyDescent="0.25">
      <c r="B88" s="16" t="s">
        <v>23</v>
      </c>
      <c r="C88" s="15">
        <v>8658.3274249363858</v>
      </c>
      <c r="D88" s="15">
        <v>8671.0406920350288</v>
      </c>
      <c r="E88" s="15">
        <v>8695.0559536842102</v>
      </c>
      <c r="F88" s="15">
        <v>8725.258780463173</v>
      </c>
      <c r="G88" s="15">
        <v>8742.6589484457472</v>
      </c>
      <c r="H88" s="15">
        <v>8734.0027393776509</v>
      </c>
      <c r="I88" s="15">
        <v>8751.2218171608765</v>
      </c>
      <c r="J88" s="15">
        <v>8630.9053955396994</v>
      </c>
      <c r="K88" s="15">
        <v>8633.6390881254047</v>
      </c>
      <c r="L88" s="15">
        <v>8645.0236423006609</v>
      </c>
      <c r="M88" s="15">
        <v>8665.8702325618506</v>
      </c>
      <c r="O88" s="16" t="s">
        <v>23</v>
      </c>
      <c r="P88" s="16"/>
      <c r="Q88" s="15">
        <v>8654.5993345172592</v>
      </c>
      <c r="R88" s="15">
        <v>8670.2459029256715</v>
      </c>
      <c r="S88" s="15">
        <v>8682.8408968698168</v>
      </c>
      <c r="T88" s="15">
        <v>8731.9748825926217</v>
      </c>
      <c r="U88" s="15">
        <v>8772.6448557207113</v>
      </c>
      <c r="V88" s="15">
        <v>8815.7375889353643</v>
      </c>
      <c r="W88" s="15">
        <v>8833.6750764605222</v>
      </c>
      <c r="X88" s="15">
        <v>8891.857671664493</v>
      </c>
      <c r="Y88" s="15">
        <v>8940.818438728862</v>
      </c>
    </row>
    <row r="89" spans="2:25" ht="12.75" customHeight="1" x14ac:dyDescent="0.25">
      <c r="B89" s="16" t="s">
        <v>24</v>
      </c>
      <c r="C89" s="15">
        <v>1148.6110894147582</v>
      </c>
      <c r="D89" s="15">
        <v>1150.2638141375817</v>
      </c>
      <c r="E89" s="15">
        <v>1153.3857981519755</v>
      </c>
      <c r="F89" s="15">
        <v>1157.3121656332405</v>
      </c>
      <c r="G89" s="15">
        <v>1159.5741874709752</v>
      </c>
      <c r="H89" s="15">
        <v>1158.4488802921226</v>
      </c>
      <c r="I89" s="15">
        <v>1160.687360403942</v>
      </c>
      <c r="J89" s="15">
        <v>1145.0462255931889</v>
      </c>
      <c r="K89" s="15">
        <v>1145.4016056293306</v>
      </c>
      <c r="L89" s="15">
        <v>1146.8815976721139</v>
      </c>
      <c r="M89" s="15">
        <v>1149.5916544060688</v>
      </c>
      <c r="O89" s="16" t="s">
        <v>24</v>
      </c>
      <c r="P89" s="16"/>
      <c r="Q89" s="15">
        <v>1148.1264376602717</v>
      </c>
      <c r="R89" s="15">
        <v>1150.1604915533653</v>
      </c>
      <c r="S89" s="15">
        <v>1151.7978407661042</v>
      </c>
      <c r="T89" s="15">
        <v>1158.185258910069</v>
      </c>
      <c r="U89" s="15">
        <v>1163.4723554167206</v>
      </c>
      <c r="V89" s="15">
        <v>1169.0744107346254</v>
      </c>
      <c r="W89" s="15">
        <v>1171.4062841128959</v>
      </c>
      <c r="X89" s="15">
        <v>1178.9700214894121</v>
      </c>
      <c r="Y89" s="15">
        <v>1185.3349212077801</v>
      </c>
    </row>
    <row r="90" spans="2:25" ht="12.75" customHeight="1" x14ac:dyDescent="0.25">
      <c r="B90" s="16" t="s">
        <v>25</v>
      </c>
      <c r="C90" s="15">
        <v>9806.9385143511445</v>
      </c>
      <c r="D90" s="15">
        <v>9821.3045061726098</v>
      </c>
      <c r="E90" s="15">
        <v>9848.4417518361861</v>
      </c>
      <c r="F90" s="15">
        <v>9882.5709460964135</v>
      </c>
      <c r="G90" s="15">
        <v>9902.2331359167219</v>
      </c>
      <c r="H90" s="15">
        <v>9892.4516196697732</v>
      </c>
      <c r="I90" s="15">
        <v>9911.9091775648194</v>
      </c>
      <c r="J90" s="15">
        <v>9775.9516211328882</v>
      </c>
      <c r="K90" s="15">
        <v>9779.0406937547359</v>
      </c>
      <c r="L90" s="15">
        <v>9791.9052399727752</v>
      </c>
      <c r="M90" s="15">
        <v>9815.4618869679198</v>
      </c>
      <c r="O90" s="16" t="s">
        <v>25</v>
      </c>
      <c r="P90" s="16"/>
      <c r="Q90" s="15">
        <v>9802.7257721775313</v>
      </c>
      <c r="R90" s="15">
        <v>9820.406394479036</v>
      </c>
      <c r="S90" s="15">
        <v>9834.6387376359216</v>
      </c>
      <c r="T90" s="15">
        <v>9890.1601415026907</v>
      </c>
      <c r="U90" s="15">
        <v>9936.1172111374326</v>
      </c>
      <c r="V90" s="15">
        <v>9984.8119996699897</v>
      </c>
      <c r="W90" s="15">
        <v>10005.081360573418</v>
      </c>
      <c r="X90" s="15">
        <v>10070.827693153906</v>
      </c>
      <c r="Y90" s="15">
        <v>10126.153359936641</v>
      </c>
    </row>
    <row r="91" spans="2:25" ht="12.75" customHeight="1" x14ac:dyDescent="0.25">
      <c r="B91" s="16" t="s">
        <v>26</v>
      </c>
      <c r="C91" s="15">
        <v>1730.1029775300249</v>
      </c>
      <c r="D91" s="15">
        <v>1940.6885124261171</v>
      </c>
      <c r="E91" s="15">
        <v>1198.2312667625392</v>
      </c>
      <c r="F91" s="15">
        <v>1215.0920725023152</v>
      </c>
      <c r="G91" s="15">
        <v>1151.1698826820066</v>
      </c>
      <c r="H91" s="15">
        <v>513.18839892895267</v>
      </c>
      <c r="I91" s="15">
        <v>498.84084103390705</v>
      </c>
      <c r="J91" s="15">
        <v>479.05004123174513</v>
      </c>
      <c r="K91" s="15">
        <v>437.05884647248968</v>
      </c>
      <c r="L91" s="15">
        <v>-1.3000000000010914</v>
      </c>
      <c r="M91" s="15">
        <v>20.130353004855351</v>
      </c>
      <c r="O91" s="16" t="s">
        <v>26</v>
      </c>
      <c r="P91" s="16"/>
      <c r="Q91" s="15">
        <v>-1</v>
      </c>
      <c r="R91" s="15">
        <v>-1.5</v>
      </c>
      <c r="S91" s="15">
        <v>-1.1000000000040018</v>
      </c>
      <c r="T91" s="15">
        <v>-1.1000000000003638</v>
      </c>
      <c r="U91" s="15">
        <v>-1.500000000001819</v>
      </c>
      <c r="V91" s="15">
        <v>-1.3000000000029104</v>
      </c>
      <c r="W91" s="15">
        <v>-1</v>
      </c>
      <c r="X91" s="15">
        <v>-1.2000000000025466</v>
      </c>
      <c r="Y91" s="15">
        <v>-1.1000000000003638</v>
      </c>
    </row>
    <row r="92" spans="2:25" ht="12.75" customHeight="1" x14ac:dyDescent="0.25">
      <c r="B92" s="16" t="s">
        <v>48</v>
      </c>
      <c r="C92" s="21">
        <v>0.33247923365128851</v>
      </c>
      <c r="D92" s="21">
        <v>0.35646843745099233</v>
      </c>
      <c r="E92" s="21">
        <v>0.27045450626664502</v>
      </c>
      <c r="F92" s="21">
        <v>0.2719007307207475</v>
      </c>
      <c r="G92" s="21">
        <v>0.26430678398632734</v>
      </c>
      <c r="H92" s="21">
        <v>0.19139417848868101</v>
      </c>
      <c r="I92" s="21">
        <v>0.18963388611445842</v>
      </c>
      <c r="J92" s="21">
        <v>0.1881721780503165</v>
      </c>
      <c r="K92" s="21">
        <v>0.18329008613277753</v>
      </c>
      <c r="L92" s="21">
        <v>0.13251341408330086</v>
      </c>
      <c r="M92" s="21">
        <v>0.13498032811704408</v>
      </c>
      <c r="O92" s="16" t="s">
        <v>48</v>
      </c>
      <c r="P92" s="16"/>
      <c r="Q92" s="21">
        <v>0.13254529682098304</v>
      </c>
      <c r="R92" s="21">
        <v>0.13248303501585368</v>
      </c>
      <c r="S92" s="21">
        <v>0.13252550109272754</v>
      </c>
      <c r="T92" s="21">
        <v>0.13251129034014308</v>
      </c>
      <c r="U92" s="21">
        <v>0.13245405171725233</v>
      </c>
      <c r="V92" s="21">
        <v>0.13246474262122954</v>
      </c>
      <c r="W92" s="21">
        <v>0.13249369871342997</v>
      </c>
      <c r="X92" s="21">
        <v>0.13245488906582326</v>
      </c>
      <c r="Y92" s="21">
        <v>0.13245263051959988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U50"/>
  <sheetViews>
    <sheetView topLeftCell="A19" zoomScaleNormal="100" workbookViewId="0">
      <selection activeCell="B18" sqref="B18"/>
    </sheetView>
  </sheetViews>
  <sheetFormatPr defaultRowHeight="15" x14ac:dyDescent="0.25"/>
  <cols>
    <col min="1" max="1" width="50.7109375" style="23" customWidth="1"/>
    <col min="2" max="16384" width="9.140625" style="23"/>
  </cols>
  <sheetData>
    <row r="2" spans="1:21" x14ac:dyDescent="0.25">
      <c r="A2" s="27" t="s">
        <v>60</v>
      </c>
      <c r="B2" s="28">
        <v>2019</v>
      </c>
      <c r="C2" s="28">
        <v>2020</v>
      </c>
      <c r="D2" s="28">
        <v>2021</v>
      </c>
      <c r="E2" s="28">
        <v>2022</v>
      </c>
      <c r="F2" s="28">
        <v>2023</v>
      </c>
      <c r="G2" s="28">
        <v>2024</v>
      </c>
      <c r="H2" s="28">
        <v>2025</v>
      </c>
      <c r="I2" s="28">
        <v>2026</v>
      </c>
      <c r="J2" s="28">
        <v>2027</v>
      </c>
      <c r="K2" s="28">
        <v>2028</v>
      </c>
      <c r="L2" s="28">
        <v>2029</v>
      </c>
      <c r="M2" s="28">
        <v>2030</v>
      </c>
      <c r="N2" s="28">
        <v>2031</v>
      </c>
      <c r="O2" s="28">
        <v>2032</v>
      </c>
      <c r="P2" s="28">
        <v>2033</v>
      </c>
      <c r="Q2" s="28">
        <v>2034</v>
      </c>
      <c r="R2" s="28">
        <v>2035</v>
      </c>
      <c r="S2" s="28">
        <v>2036</v>
      </c>
      <c r="T2" s="28">
        <v>2037</v>
      </c>
      <c r="U2" s="28">
        <v>2038</v>
      </c>
    </row>
    <row r="3" spans="1:21" x14ac:dyDescent="0.25">
      <c r="A3" s="14" t="s">
        <v>2</v>
      </c>
      <c r="B3" s="15">
        <v>7770.7927082046754</v>
      </c>
      <c r="C3" s="15">
        <v>8010.673698500219</v>
      </c>
      <c r="D3" s="15">
        <v>7681.7236985002201</v>
      </c>
      <c r="E3" s="15">
        <v>7681.7236985002201</v>
      </c>
      <c r="F3" s="15">
        <v>7681.7236985002201</v>
      </c>
      <c r="G3" s="15">
        <v>7369.9094861049834</v>
      </c>
      <c r="H3" s="15">
        <v>7369.9094861049834</v>
      </c>
      <c r="I3" s="15">
        <v>6953.5552421702687</v>
      </c>
      <c r="J3" s="15">
        <v>6875.6764225849129</v>
      </c>
      <c r="K3" s="15">
        <v>6079.6076164534643</v>
      </c>
      <c r="L3" s="15">
        <v>5746.8880158800184</v>
      </c>
      <c r="M3" s="15">
        <v>5507.007025584473</v>
      </c>
      <c r="N3" s="15">
        <v>5434.5910255844719</v>
      </c>
      <c r="O3" s="15">
        <v>5434.5910255844719</v>
      </c>
      <c r="P3" s="15">
        <v>5103.5910255844719</v>
      </c>
      <c r="Q3" s="15">
        <v>5103.5910255844719</v>
      </c>
      <c r="R3" s="15">
        <v>5103.5910255844719</v>
      </c>
      <c r="S3" s="15">
        <v>5103.5910255844719</v>
      </c>
      <c r="T3" s="15">
        <v>4036.6010224966913</v>
      </c>
      <c r="U3" s="15">
        <v>3395.0600224966915</v>
      </c>
    </row>
    <row r="4" spans="1:21" x14ac:dyDescent="0.25">
      <c r="A4" s="14" t="s">
        <v>3</v>
      </c>
      <c r="B4" s="15">
        <v>644.4672657697397</v>
      </c>
      <c r="C4" s="15">
        <v>644.4672657697397</v>
      </c>
      <c r="D4" s="15">
        <v>644.4672657697397</v>
      </c>
      <c r="E4" s="15">
        <v>644.4672657697397</v>
      </c>
      <c r="F4" s="15">
        <v>644.4672657697397</v>
      </c>
      <c r="G4" s="15">
        <v>644.4672657697397</v>
      </c>
      <c r="H4" s="15">
        <v>644.4672657697397</v>
      </c>
      <c r="I4" s="15">
        <v>644.4672657697397</v>
      </c>
      <c r="J4" s="15">
        <v>644.4672657697397</v>
      </c>
      <c r="K4" s="15">
        <v>644.4672657697397</v>
      </c>
      <c r="L4" s="15">
        <v>644.4672657697397</v>
      </c>
      <c r="M4" s="15">
        <v>644.4672657697397</v>
      </c>
      <c r="N4" s="15">
        <v>644.4672657697397</v>
      </c>
      <c r="O4" s="15">
        <v>644.4672657697397</v>
      </c>
      <c r="P4" s="15">
        <v>644.4672657697397</v>
      </c>
      <c r="Q4" s="15">
        <v>644.4672657697397</v>
      </c>
      <c r="R4" s="15">
        <v>644.4672657697397</v>
      </c>
      <c r="S4" s="15">
        <v>644.4672657697397</v>
      </c>
      <c r="T4" s="15">
        <v>644.4672657697397</v>
      </c>
      <c r="U4" s="15">
        <v>644.4672657697397</v>
      </c>
    </row>
    <row r="5" spans="1:21" x14ac:dyDescent="0.25">
      <c r="A5" s="14" t="s">
        <v>29</v>
      </c>
      <c r="B5" s="15">
        <v>326.48</v>
      </c>
      <c r="C5" s="15">
        <v>326.48</v>
      </c>
      <c r="D5" s="15">
        <v>323.3</v>
      </c>
      <c r="E5" s="15">
        <v>323.3</v>
      </c>
      <c r="F5" s="15">
        <v>323.3</v>
      </c>
      <c r="G5" s="15">
        <v>323.3</v>
      </c>
      <c r="H5" s="15">
        <v>323.3</v>
      </c>
      <c r="I5" s="15">
        <v>323.3</v>
      </c>
      <c r="J5" s="15">
        <v>323.3</v>
      </c>
      <c r="K5" s="15">
        <v>323.3</v>
      </c>
      <c r="L5" s="15">
        <v>323.3</v>
      </c>
      <c r="M5" s="15">
        <v>323.3</v>
      </c>
      <c r="N5" s="15">
        <v>323.3</v>
      </c>
      <c r="O5" s="15">
        <v>323.3</v>
      </c>
      <c r="P5" s="15">
        <v>323.3</v>
      </c>
      <c r="Q5" s="15">
        <v>323.3</v>
      </c>
      <c r="R5" s="15">
        <v>323.3</v>
      </c>
      <c r="S5" s="15">
        <v>323.3</v>
      </c>
      <c r="T5" s="15">
        <v>323.3</v>
      </c>
      <c r="U5" s="15">
        <v>323.3</v>
      </c>
    </row>
    <row r="6" spans="1:21" x14ac:dyDescent="0.25">
      <c r="A6" s="14" t="s">
        <v>4</v>
      </c>
      <c r="B6" s="15">
        <v>744.85169659635312</v>
      </c>
      <c r="C6" s="15">
        <v>788.9840473427131</v>
      </c>
      <c r="D6" s="15">
        <v>1221.2597501391733</v>
      </c>
      <c r="E6" s="15">
        <v>1146.3980467604515</v>
      </c>
      <c r="F6" s="15">
        <v>1154.6999534288752</v>
      </c>
      <c r="G6" s="15">
        <v>1165.0855677130908</v>
      </c>
      <c r="H6" s="15">
        <v>1203.8015164831845</v>
      </c>
      <c r="I6" s="15">
        <v>1200.0004652817588</v>
      </c>
      <c r="J6" s="15">
        <v>1191.0657102948544</v>
      </c>
      <c r="K6" s="15">
        <v>1100.0771052129594</v>
      </c>
      <c r="L6" s="15">
        <v>957.89594785838494</v>
      </c>
      <c r="M6" s="15">
        <v>972.11111739821115</v>
      </c>
      <c r="N6" s="15">
        <v>965.0851554305367</v>
      </c>
      <c r="O6" s="15">
        <v>922.58594231133793</v>
      </c>
      <c r="P6" s="15">
        <v>991.06191292899734</v>
      </c>
      <c r="Q6" s="15">
        <v>992.12350529591993</v>
      </c>
      <c r="R6" s="15">
        <v>989.30822679610424</v>
      </c>
      <c r="S6" s="15">
        <v>1007.147243155049</v>
      </c>
      <c r="T6" s="15">
        <v>1014.3757011020665</v>
      </c>
      <c r="U6" s="15">
        <v>967.48644499422892</v>
      </c>
    </row>
    <row r="7" spans="1:21" x14ac:dyDescent="0.25">
      <c r="A7" s="14" t="s">
        <v>5</v>
      </c>
      <c r="B7" s="15">
        <v>243.52999999999997</v>
      </c>
      <c r="C7" s="15">
        <v>243.52999999999997</v>
      </c>
      <c r="D7" s="15">
        <v>215.96999999999997</v>
      </c>
      <c r="E7" s="15">
        <v>215.96999999999997</v>
      </c>
      <c r="F7" s="15">
        <v>215.96999999999997</v>
      </c>
      <c r="G7" s="15">
        <v>215.96999999999997</v>
      </c>
      <c r="H7" s="15">
        <v>115.94999999999997</v>
      </c>
      <c r="I7" s="15">
        <v>115.94999999999997</v>
      </c>
      <c r="J7" s="15">
        <v>115.94999999999997</v>
      </c>
      <c r="K7" s="15">
        <v>115.94999999999997</v>
      </c>
      <c r="L7" s="15">
        <v>115.94999999999997</v>
      </c>
      <c r="M7" s="15">
        <v>115.94999999999997</v>
      </c>
      <c r="N7" s="15">
        <v>115.94999999999997</v>
      </c>
      <c r="O7" s="15">
        <v>115.94999999999997</v>
      </c>
      <c r="P7" s="15">
        <v>115.94999999999997</v>
      </c>
      <c r="Q7" s="15">
        <v>115.94999999999997</v>
      </c>
      <c r="R7" s="15">
        <v>115.94999999999997</v>
      </c>
      <c r="S7" s="15">
        <v>115.94999999999997</v>
      </c>
      <c r="T7" s="15">
        <v>115.94999999999997</v>
      </c>
      <c r="U7" s="15">
        <v>115.94999999999997</v>
      </c>
    </row>
    <row r="8" spans="1:21" x14ac:dyDescent="0.25">
      <c r="A8" s="14" t="s">
        <v>6</v>
      </c>
      <c r="B8" s="15">
        <v>1265.694623800078</v>
      </c>
      <c r="C8" s="15">
        <v>1281.5909273450882</v>
      </c>
      <c r="D8" s="15">
        <v>957.89140275821251</v>
      </c>
      <c r="E8" s="15">
        <v>949.71577779394352</v>
      </c>
      <c r="F8" s="15">
        <v>943.56333605560417</v>
      </c>
      <c r="G8" s="15">
        <v>894.11617359465527</v>
      </c>
      <c r="H8" s="15">
        <v>898.31478606018436</v>
      </c>
      <c r="I8" s="15">
        <v>899.03733500791702</v>
      </c>
      <c r="J8" s="15">
        <v>866.13610408872387</v>
      </c>
      <c r="K8" s="15">
        <v>853.29735047350187</v>
      </c>
      <c r="L8" s="15">
        <v>821.27188097217368</v>
      </c>
      <c r="M8" s="15">
        <v>822.47252685561114</v>
      </c>
      <c r="N8" s="15">
        <v>828.039768655486</v>
      </c>
      <c r="O8" s="15">
        <v>809.09592220100637</v>
      </c>
      <c r="P8" s="15">
        <v>778.16341273091007</v>
      </c>
      <c r="Q8" s="15">
        <v>758.71811343657862</v>
      </c>
      <c r="R8" s="15">
        <v>758.57090336741226</v>
      </c>
      <c r="S8" s="15">
        <v>720.00955904816783</v>
      </c>
      <c r="T8" s="15">
        <v>326.19082566396469</v>
      </c>
      <c r="U8" s="15">
        <v>321.42310384248628</v>
      </c>
    </row>
    <row r="9" spans="1:21" x14ac:dyDescent="0.25">
      <c r="A9" s="14" t="s">
        <v>8</v>
      </c>
      <c r="B9" s="15">
        <v>-37.800000000000004</v>
      </c>
      <c r="C9" s="15">
        <v>-37.800000000000004</v>
      </c>
      <c r="D9" s="15">
        <v>-37.800000000000004</v>
      </c>
      <c r="E9" s="15">
        <v>-37.800000000000004</v>
      </c>
      <c r="F9" s="15">
        <v>-37.800000000000004</v>
      </c>
      <c r="G9" s="15">
        <v>-37.800000000000004</v>
      </c>
      <c r="H9" s="15">
        <v>-37.800000000000004</v>
      </c>
      <c r="I9" s="15">
        <v>-37.800000000000004</v>
      </c>
      <c r="J9" s="15">
        <v>-37.800000000000004</v>
      </c>
      <c r="K9" s="15">
        <v>-37.800000000000004</v>
      </c>
      <c r="L9" s="15">
        <v>-37.800000000000004</v>
      </c>
      <c r="M9" s="15">
        <v>-37.800000000000004</v>
      </c>
      <c r="N9" s="15">
        <v>-37.800000000000004</v>
      </c>
      <c r="O9" s="15">
        <v>-37.800000000000004</v>
      </c>
      <c r="P9" s="15">
        <v>-37.800000000000004</v>
      </c>
      <c r="Q9" s="15">
        <v>-37.800000000000004</v>
      </c>
      <c r="R9" s="15">
        <v>-37.800000000000004</v>
      </c>
      <c r="S9" s="15">
        <v>-37.800000000000004</v>
      </c>
      <c r="T9" s="15">
        <v>-37.800000000000004</v>
      </c>
      <c r="U9" s="15">
        <v>-37.800000000000004</v>
      </c>
    </row>
    <row r="10" spans="1:21" x14ac:dyDescent="0.25">
      <c r="A10" s="14" t="s">
        <v>7</v>
      </c>
      <c r="B10" s="15">
        <v>-820.62</v>
      </c>
      <c r="C10" s="15">
        <v>-820.62</v>
      </c>
      <c r="D10" s="15">
        <v>-336.20000000000005</v>
      </c>
      <c r="E10" s="15">
        <v>-285.31</v>
      </c>
      <c r="F10" s="15">
        <v>-285.32</v>
      </c>
      <c r="G10" s="15">
        <v>-227.94</v>
      </c>
      <c r="H10" s="15">
        <v>-227.94</v>
      </c>
      <c r="I10" s="15">
        <v>-145.63</v>
      </c>
      <c r="J10" s="15">
        <v>-79.540000000000006</v>
      </c>
      <c r="K10" s="15">
        <v>-79.52</v>
      </c>
      <c r="L10" s="15">
        <v>-78.010000000000005</v>
      </c>
      <c r="M10" s="15">
        <v>-78</v>
      </c>
      <c r="N10" s="15">
        <v>-77.989999999999995</v>
      </c>
      <c r="O10" s="15">
        <v>-77.989999999999995</v>
      </c>
      <c r="P10" s="15">
        <v>-78.010000000000005</v>
      </c>
      <c r="Q10" s="15">
        <v>-78</v>
      </c>
      <c r="R10" s="15">
        <v>-77.989999999999995</v>
      </c>
      <c r="S10" s="15">
        <v>-23.86</v>
      </c>
      <c r="T10" s="15">
        <v>-23.86</v>
      </c>
      <c r="U10" s="15">
        <v>-23.86</v>
      </c>
    </row>
    <row r="11" spans="1:21" x14ac:dyDescent="0.25">
      <c r="A11" s="14" t="s">
        <v>30</v>
      </c>
      <c r="B11" s="15">
        <v>-1.0999999999994543</v>
      </c>
      <c r="C11" s="15">
        <v>-0.9000000000005457</v>
      </c>
      <c r="D11" s="15">
        <v>-1.2999999999974534</v>
      </c>
      <c r="E11" s="15">
        <v>-1.2000000000016371</v>
      </c>
      <c r="F11" s="15">
        <v>-1.2000000000007276</v>
      </c>
      <c r="G11" s="15">
        <v>-1.2000000000007276</v>
      </c>
      <c r="H11" s="15">
        <v>-1.3999999999987267</v>
      </c>
      <c r="I11" s="15">
        <v>-1.2000000000007276</v>
      </c>
      <c r="J11" s="15">
        <v>-1.1999999999998181</v>
      </c>
      <c r="K11" s="15">
        <v>-0.99999999999909051</v>
      </c>
      <c r="L11" s="15">
        <v>-0.6999999999998181</v>
      </c>
      <c r="M11" s="15">
        <v>-0.90000000000236469</v>
      </c>
      <c r="N11" s="15">
        <v>-0.79999999999972715</v>
      </c>
      <c r="O11" s="15">
        <v>-0.7000000000007276</v>
      </c>
      <c r="P11" s="15">
        <v>-0.79999999999790816</v>
      </c>
      <c r="Q11" s="15">
        <v>-0.6000000000003638</v>
      </c>
      <c r="R11" s="15">
        <v>-0.7000000000007276</v>
      </c>
      <c r="S11" s="15">
        <v>-0.99999999999954525</v>
      </c>
      <c r="T11" s="15">
        <v>-0.9000000000005457</v>
      </c>
      <c r="U11" s="15">
        <v>-0.9000000000005457</v>
      </c>
    </row>
    <row r="12" spans="1:21" x14ac:dyDescent="0.25">
      <c r="A12" s="16" t="s">
        <v>61</v>
      </c>
      <c r="B12" s="17">
        <v>10136.296294370848</v>
      </c>
      <c r="C12" s="17">
        <v>10436.40593895776</v>
      </c>
      <c r="D12" s="17">
        <v>10669.312117167347</v>
      </c>
      <c r="E12" s="17">
        <v>10637.264788824352</v>
      </c>
      <c r="F12" s="17">
        <v>10639.404253754437</v>
      </c>
      <c r="G12" s="17">
        <v>10345.908493182467</v>
      </c>
      <c r="H12" s="17">
        <v>10288.603054418094</v>
      </c>
      <c r="I12" s="17">
        <v>9951.6803082296847</v>
      </c>
      <c r="J12" s="17">
        <v>9898.0555027382325</v>
      </c>
      <c r="K12" s="17">
        <v>8998.3793379096678</v>
      </c>
      <c r="L12" s="17">
        <v>8493.2631104803186</v>
      </c>
      <c r="M12" s="17">
        <v>8268.6079356080336</v>
      </c>
      <c r="N12" s="17">
        <v>8194.8432154402344</v>
      </c>
      <c r="O12" s="17">
        <v>8133.5001558665554</v>
      </c>
      <c r="P12" s="17">
        <v>7839.9236170141194</v>
      </c>
      <c r="Q12" s="17">
        <v>7821.749910086709</v>
      </c>
      <c r="R12" s="17">
        <v>7818.697421517727</v>
      </c>
      <c r="S12" s="17">
        <v>7851.8050935574283</v>
      </c>
      <c r="T12" s="17">
        <v>6398.3248150324616</v>
      </c>
      <c r="U12" s="17">
        <v>5705.1268371031456</v>
      </c>
    </row>
    <row r="13" spans="1:21" x14ac:dyDescent="0.25">
      <c r="A13" s="14"/>
      <c r="B13" s="29"/>
      <c r="C13" s="29"/>
      <c r="D13" s="29"/>
      <c r="E13" s="29"/>
      <c r="F13" s="29"/>
      <c r="G13" s="29"/>
      <c r="H13" s="29"/>
      <c r="I13" s="29"/>
      <c r="J13" s="25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x14ac:dyDescent="0.25">
      <c r="A15" s="14" t="s">
        <v>29</v>
      </c>
      <c r="B15" s="15">
        <v>3.9167249724865321</v>
      </c>
      <c r="C15" s="15">
        <v>3.9167249724865321</v>
      </c>
      <c r="D15" s="15">
        <v>10.673557905317978</v>
      </c>
      <c r="E15" s="15">
        <v>10.673557905317978</v>
      </c>
      <c r="F15" s="15">
        <v>28.144466588010371</v>
      </c>
      <c r="G15" s="15">
        <v>28.144466588010371</v>
      </c>
      <c r="H15" s="15">
        <v>36.065705196159854</v>
      </c>
      <c r="I15" s="15">
        <v>42.978821243657016</v>
      </c>
      <c r="J15" s="15">
        <v>42.978821243657016</v>
      </c>
      <c r="K15" s="15">
        <v>42.978821243657016</v>
      </c>
      <c r="L15" s="15">
        <v>171.00652760416446</v>
      </c>
      <c r="M15" s="15">
        <v>178.93066034406701</v>
      </c>
      <c r="N15" s="15">
        <v>179.4247725258067</v>
      </c>
      <c r="O15" s="15">
        <v>191.55449805950036</v>
      </c>
      <c r="P15" s="15">
        <v>192.08056518754017</v>
      </c>
      <c r="Q15" s="15">
        <v>192.60663231557996</v>
      </c>
      <c r="R15" s="15">
        <v>208.13862440254272</v>
      </c>
      <c r="S15" s="15">
        <v>212.28902412118248</v>
      </c>
      <c r="T15" s="15">
        <v>271.15133890219397</v>
      </c>
      <c r="U15" s="15">
        <v>438.17766916629898</v>
      </c>
    </row>
    <row r="16" spans="1:21" x14ac:dyDescent="0.25">
      <c r="A16" s="14" t="s">
        <v>31</v>
      </c>
      <c r="B16" s="15">
        <v>1027.7</v>
      </c>
      <c r="C16" s="15">
        <v>741.03</v>
      </c>
      <c r="D16" s="15">
        <v>507.78999999999996</v>
      </c>
      <c r="E16" s="15">
        <v>517.76</v>
      </c>
      <c r="F16" s="15">
        <v>512.81999999999994</v>
      </c>
      <c r="G16" s="15">
        <v>134.88</v>
      </c>
      <c r="H16" s="15">
        <v>130.24</v>
      </c>
      <c r="I16" s="15">
        <v>196.98000000000002</v>
      </c>
      <c r="J16" s="15">
        <v>271.91999999999996</v>
      </c>
      <c r="K16" s="15">
        <v>1197.42</v>
      </c>
      <c r="L16" s="15">
        <v>1416.25</v>
      </c>
      <c r="M16" s="15">
        <v>1311.84</v>
      </c>
      <c r="N16" s="15">
        <v>1286.25</v>
      </c>
      <c r="O16" s="15">
        <v>1319.75</v>
      </c>
      <c r="P16" s="15">
        <v>1413.87</v>
      </c>
      <c r="Q16" s="15">
        <v>1416.25</v>
      </c>
      <c r="R16" s="15">
        <v>1415.71</v>
      </c>
      <c r="S16" s="15">
        <v>1314.9</v>
      </c>
      <c r="T16" s="15">
        <v>1415.71</v>
      </c>
      <c r="U16" s="15">
        <v>1416.25</v>
      </c>
    </row>
    <row r="17" spans="1:21" x14ac:dyDescent="0.25">
      <c r="A17" s="14" t="s">
        <v>32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179.20366674018501</v>
      </c>
      <c r="J17" s="15">
        <v>179.20366674018501</v>
      </c>
      <c r="K17" s="15">
        <v>179.20366674018501</v>
      </c>
      <c r="L17" s="15">
        <v>179.20366674018501</v>
      </c>
      <c r="M17" s="15">
        <v>179.20366674018501</v>
      </c>
      <c r="N17" s="15">
        <v>179.20366674018501</v>
      </c>
      <c r="O17" s="15">
        <v>179.20366674018501</v>
      </c>
      <c r="P17" s="15">
        <v>179.20366674018501</v>
      </c>
      <c r="Q17" s="15">
        <v>179.20366674018501</v>
      </c>
      <c r="R17" s="15">
        <v>179.20366674018501</v>
      </c>
      <c r="S17" s="15">
        <v>179.20366674018501</v>
      </c>
      <c r="T17" s="15">
        <v>1038.8321665196288</v>
      </c>
      <c r="U17" s="15">
        <v>1038.8321665196288</v>
      </c>
    </row>
    <row r="18" spans="1:21" x14ac:dyDescent="0.25">
      <c r="A18" s="14" t="s">
        <v>33</v>
      </c>
      <c r="B18" s="15">
        <v>0</v>
      </c>
      <c r="C18" s="15">
        <v>0</v>
      </c>
      <c r="D18" s="15">
        <v>0</v>
      </c>
      <c r="E18" s="15">
        <v>0</v>
      </c>
      <c r="F18" s="15">
        <v>15.44854046236293</v>
      </c>
      <c r="G18" s="15">
        <v>324.16327911526116</v>
      </c>
      <c r="H18" s="15">
        <v>338.65062523314981</v>
      </c>
      <c r="I18" s="15">
        <v>344.9644859872451</v>
      </c>
      <c r="J18" s="15">
        <v>341.54443983731164</v>
      </c>
      <c r="K18" s="15">
        <v>309.05998577638525</v>
      </c>
      <c r="L18" s="15">
        <v>254.6358722426296</v>
      </c>
      <c r="M18" s="15">
        <v>479.1970098202836</v>
      </c>
      <c r="N18" s="15">
        <v>507.51144483400509</v>
      </c>
      <c r="O18" s="15">
        <v>475.44854581594086</v>
      </c>
      <c r="P18" s="15">
        <v>527.10922303648272</v>
      </c>
      <c r="Q18" s="15">
        <v>527.91012560292609</v>
      </c>
      <c r="R18" s="15">
        <v>525.78618062554153</v>
      </c>
      <c r="S18" s="15">
        <v>539.24456110176857</v>
      </c>
      <c r="T18" s="15">
        <v>552.7245464205796</v>
      </c>
      <c r="U18" s="15">
        <v>540.26938378111345</v>
      </c>
    </row>
    <row r="19" spans="1:21" x14ac:dyDescent="0.25">
      <c r="A19" s="14" t="s">
        <v>34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7.3977229251020642</v>
      </c>
      <c r="M19" s="15">
        <v>7.8447614065517595</v>
      </c>
      <c r="N19" s="15">
        <v>8.3082868094487097</v>
      </c>
      <c r="O19" s="15">
        <v>31.994261551982127</v>
      </c>
      <c r="P19" s="15">
        <v>35.4706529164988</v>
      </c>
      <c r="Q19" s="15">
        <v>35.524547888760132</v>
      </c>
      <c r="R19" s="15">
        <v>35.381621694692505</v>
      </c>
      <c r="S19" s="15">
        <v>36.287273733828599</v>
      </c>
      <c r="T19" s="15">
        <v>46.981483132291288</v>
      </c>
      <c r="U19" s="15">
        <v>45.92279663601478</v>
      </c>
    </row>
    <row r="20" spans="1:21" x14ac:dyDescent="0.25">
      <c r="A20" s="14" t="s">
        <v>35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x14ac:dyDescent="0.25">
      <c r="A21" s="14" t="s">
        <v>36</v>
      </c>
      <c r="B21" s="15">
        <v>0</v>
      </c>
      <c r="C21" s="15">
        <v>0</v>
      </c>
      <c r="D21" s="15">
        <v>0</v>
      </c>
      <c r="E21" s="15">
        <v>62.70779960031232</v>
      </c>
      <c r="F21" s="15">
        <v>72.209954195739996</v>
      </c>
      <c r="G21" s="15">
        <v>467.64753732273482</v>
      </c>
      <c r="H21" s="15">
        <v>532.57515596659505</v>
      </c>
      <c r="I21" s="15">
        <v>562.59980602038445</v>
      </c>
      <c r="J21" s="15">
        <v>548.22676454262376</v>
      </c>
      <c r="K21" s="15">
        <v>408.28398385566402</v>
      </c>
      <c r="L21" s="15">
        <v>219.86514949390855</v>
      </c>
      <c r="M21" s="15">
        <v>333.90028823358551</v>
      </c>
      <c r="N21" s="15">
        <v>386.49755323461784</v>
      </c>
      <c r="O21" s="15">
        <v>316.67975709743575</v>
      </c>
      <c r="P21" s="15">
        <v>446.85936864078263</v>
      </c>
      <c r="Q21" s="15">
        <v>438.53200750043823</v>
      </c>
      <c r="R21" s="15">
        <v>432.83049059345296</v>
      </c>
      <c r="S21" s="15">
        <v>494.0497058811842</v>
      </c>
      <c r="T21" s="15">
        <v>944.09708204489664</v>
      </c>
      <c r="U21" s="15">
        <v>923.25706088447942</v>
      </c>
    </row>
    <row r="22" spans="1:21" x14ac:dyDescent="0.25">
      <c r="A22" s="14" t="s">
        <v>37</v>
      </c>
      <c r="B22" s="15">
        <v>0.95880144404332135</v>
      </c>
      <c r="C22" s="15">
        <v>0.95880144404332135</v>
      </c>
      <c r="D22" s="15">
        <v>0.95880144404332135</v>
      </c>
      <c r="E22" s="15">
        <v>0.95880144404332135</v>
      </c>
      <c r="F22" s="15">
        <v>0.95880144404332135</v>
      </c>
      <c r="G22" s="15">
        <v>0.95880144404332135</v>
      </c>
      <c r="H22" s="15">
        <v>0.95880144404332135</v>
      </c>
      <c r="I22" s="15">
        <v>0.95880144404332135</v>
      </c>
      <c r="J22" s="15">
        <v>0.95880144404332135</v>
      </c>
      <c r="K22" s="15">
        <v>170.02623826714805</v>
      </c>
      <c r="L22" s="15">
        <v>578.60587725631774</v>
      </c>
      <c r="M22" s="15">
        <v>578.60587725631774</v>
      </c>
      <c r="N22" s="15">
        <v>606.78378339350195</v>
      </c>
      <c r="O22" s="15">
        <v>719.49540794223833</v>
      </c>
      <c r="P22" s="15">
        <v>719.49540794223833</v>
      </c>
      <c r="Q22" s="15">
        <v>719.49540794223833</v>
      </c>
      <c r="R22" s="15">
        <v>718.53660649819494</v>
      </c>
      <c r="S22" s="15">
        <v>718.53660649819494</v>
      </c>
      <c r="T22" s="15">
        <v>718.53660649819494</v>
      </c>
      <c r="U22" s="15">
        <v>1282.0947292418773</v>
      </c>
    </row>
    <row r="23" spans="1:21" x14ac:dyDescent="0.25">
      <c r="A23" s="16" t="s">
        <v>62</v>
      </c>
      <c r="B23" s="17">
        <v>1032.5755264165298</v>
      </c>
      <c r="C23" s="17">
        <v>745.90552641652982</v>
      </c>
      <c r="D23" s="17">
        <v>519.42235934936116</v>
      </c>
      <c r="E23" s="17">
        <v>592.10015894967353</v>
      </c>
      <c r="F23" s="17">
        <v>629.58176269015655</v>
      </c>
      <c r="G23" s="17">
        <v>955.7940844700496</v>
      </c>
      <c r="H23" s="17">
        <v>1038.490287839948</v>
      </c>
      <c r="I23" s="17">
        <v>1327.6855814355149</v>
      </c>
      <c r="J23" s="17">
        <v>1384.8324938078208</v>
      </c>
      <c r="K23" s="17">
        <v>2306.9726958830397</v>
      </c>
      <c r="L23" s="17">
        <v>2826.9648162623075</v>
      </c>
      <c r="M23" s="17">
        <v>3069.5222638009905</v>
      </c>
      <c r="N23" s="17">
        <v>3153.9795075375655</v>
      </c>
      <c r="O23" s="17">
        <v>3234.1261372072827</v>
      </c>
      <c r="P23" s="17">
        <v>3514.0888844637275</v>
      </c>
      <c r="Q23" s="17">
        <v>3509.5223879901278</v>
      </c>
      <c r="R23" s="17">
        <v>3515.5871905546096</v>
      </c>
      <c r="S23" s="17">
        <v>3494.510838076344</v>
      </c>
      <c r="T23" s="17">
        <v>4988.0332235177866</v>
      </c>
      <c r="U23" s="17">
        <v>5684.8038062294127</v>
      </c>
    </row>
    <row r="25" spans="1:21" x14ac:dyDescent="0.25">
      <c r="A25" s="16" t="s">
        <v>22</v>
      </c>
      <c r="B25" s="17">
        <v>11168.871820787377</v>
      </c>
      <c r="C25" s="17">
        <v>11182.311465374289</v>
      </c>
      <c r="D25" s="17">
        <v>11188.734476516707</v>
      </c>
      <c r="E25" s="17">
        <v>11229.364947774025</v>
      </c>
      <c r="F25" s="17">
        <v>11268.986016444594</v>
      </c>
      <c r="G25" s="17">
        <v>11301.702577652517</v>
      </c>
      <c r="H25" s="17">
        <v>11327.093342258042</v>
      </c>
      <c r="I25" s="17">
        <v>11279.3658896652</v>
      </c>
      <c r="J25" s="17">
        <v>11282.887996546053</v>
      </c>
      <c r="K25" s="17">
        <v>11305.352033792708</v>
      </c>
      <c r="L25" s="17">
        <v>11320.227926742626</v>
      </c>
      <c r="M25" s="17">
        <v>11338.130199409024</v>
      </c>
      <c r="N25" s="17">
        <v>11348.8227229778</v>
      </c>
      <c r="O25" s="17">
        <v>11367.626293073838</v>
      </c>
      <c r="P25" s="17">
        <v>11354.012501477846</v>
      </c>
      <c r="Q25" s="17">
        <v>11331.272298076838</v>
      </c>
      <c r="R25" s="17">
        <v>11334.284612072337</v>
      </c>
      <c r="S25" s="17">
        <v>11346.315931633773</v>
      </c>
      <c r="T25" s="17">
        <v>11386.358038550248</v>
      </c>
      <c r="U25" s="17">
        <v>11389.930643332558</v>
      </c>
    </row>
    <row r="27" spans="1:21" x14ac:dyDescent="0.25">
      <c r="A27" s="14" t="s">
        <v>63</v>
      </c>
      <c r="B27" s="15">
        <v>10196.700000000001</v>
      </c>
      <c r="C27" s="15">
        <v>10279.5</v>
      </c>
      <c r="D27" s="15">
        <v>10356.9</v>
      </c>
      <c r="E27" s="15">
        <v>10468.299999999999</v>
      </c>
      <c r="F27" s="15">
        <v>10580.599999999999</v>
      </c>
      <c r="G27" s="15">
        <v>10687.1</v>
      </c>
      <c r="H27" s="15">
        <v>10785.500000000002</v>
      </c>
      <c r="I27" s="15">
        <v>10817.7</v>
      </c>
      <c r="J27" s="15">
        <v>10894.400000000001</v>
      </c>
      <c r="K27" s="15">
        <v>10985.000000000002</v>
      </c>
      <c r="L27" s="15">
        <v>11062.700000000003</v>
      </c>
      <c r="M27" s="15">
        <v>11140.8</v>
      </c>
      <c r="N27" s="15">
        <v>11208.3</v>
      </c>
      <c r="O27" s="15">
        <v>11280.900000000001</v>
      </c>
      <c r="P27" s="15">
        <v>11320.4</v>
      </c>
      <c r="Q27" s="15">
        <v>11341.199999999999</v>
      </c>
      <c r="R27" s="15">
        <v>11382.099999999999</v>
      </c>
      <c r="S27" s="15">
        <v>11425.099999999999</v>
      </c>
      <c r="T27" s="15">
        <v>11488.1</v>
      </c>
      <c r="U27" s="15">
        <v>11519.4</v>
      </c>
    </row>
    <row r="28" spans="1:21" x14ac:dyDescent="0.25">
      <c r="A28" s="14" t="s">
        <v>12</v>
      </c>
      <c r="B28" s="15">
        <v>-177.3983237759152</v>
      </c>
      <c r="C28" s="15">
        <v>-177.3983237759152</v>
      </c>
      <c r="D28" s="15">
        <v>-177.3983237759152</v>
      </c>
      <c r="E28" s="15">
        <v>-177.3983237759152</v>
      </c>
      <c r="F28" s="15">
        <v>-177.3983237759152</v>
      </c>
      <c r="G28" s="15">
        <v>-177.3983237759152</v>
      </c>
      <c r="H28" s="15">
        <v>-177.3983237759152</v>
      </c>
      <c r="I28" s="15">
        <v>-177.3983237759152</v>
      </c>
      <c r="J28" s="15">
        <v>-177.3983237759152</v>
      </c>
      <c r="K28" s="15">
        <v>-177.3983237759152</v>
      </c>
      <c r="L28" s="15">
        <v>-177.3983237759152</v>
      </c>
      <c r="M28" s="15">
        <v>-177.3983237759152</v>
      </c>
      <c r="N28" s="15">
        <v>-177.3983237759152</v>
      </c>
      <c r="O28" s="15">
        <v>-177.3983237759152</v>
      </c>
      <c r="P28" s="15">
        <v>-177.3983237759152</v>
      </c>
      <c r="Q28" s="15">
        <v>-177.3983237759152</v>
      </c>
      <c r="R28" s="15">
        <v>-177.3983237759152</v>
      </c>
      <c r="S28" s="15">
        <v>-177.3983237759152</v>
      </c>
      <c r="T28" s="15">
        <v>-177.3983237759152</v>
      </c>
      <c r="U28" s="15">
        <v>-177.3983237759152</v>
      </c>
    </row>
    <row r="29" spans="1:21" x14ac:dyDescent="0.25">
      <c r="A29" s="14" t="s">
        <v>27</v>
      </c>
      <c r="B29" s="15">
        <v>-154.77951808557566</v>
      </c>
      <c r="C29" s="15">
        <v>-225.86301845113891</v>
      </c>
      <c r="D29" s="15">
        <v>-297.22495549325134</v>
      </c>
      <c r="E29" s="15">
        <v>-372.75728181420635</v>
      </c>
      <c r="F29" s="15">
        <v>-449.99438918538465</v>
      </c>
      <c r="G29" s="15">
        <v>-527.54168015182438</v>
      </c>
      <c r="H29" s="15">
        <v>-603.29498581065741</v>
      </c>
      <c r="I29" s="15">
        <v>-677.90866067157663</v>
      </c>
      <c r="J29" s="15">
        <v>-751.49175192745963</v>
      </c>
      <c r="K29" s="15">
        <v>-822.38906409856543</v>
      </c>
      <c r="L29" s="15">
        <v>-887.19004378890224</v>
      </c>
      <c r="M29" s="15">
        <v>-949.27033346464816</v>
      </c>
      <c r="N29" s="15">
        <v>-1007.3964188020183</v>
      </c>
      <c r="O29" s="15">
        <v>-1063.4445868586245</v>
      </c>
      <c r="P29" s="15">
        <v>-1114.9036944656962</v>
      </c>
      <c r="Q29" s="15">
        <v>-1156.004759422337</v>
      </c>
      <c r="R29" s="15">
        <v>-1194.1504992493285</v>
      </c>
      <c r="S29" s="15">
        <v>-1226.2378270710688</v>
      </c>
      <c r="T29" s="15">
        <v>-1253.8908297998566</v>
      </c>
      <c r="U29" s="15">
        <v>-1282.0292326473659</v>
      </c>
    </row>
    <row r="30" spans="1:21" x14ac:dyDescent="0.25">
      <c r="A30" s="16" t="s">
        <v>64</v>
      </c>
      <c r="B30" s="17">
        <v>9864.5221581385103</v>
      </c>
      <c r="C30" s="17">
        <v>9876.2386577729467</v>
      </c>
      <c r="D30" s="17">
        <v>9882.2767207308334</v>
      </c>
      <c r="E30" s="17">
        <v>9918.1443944098773</v>
      </c>
      <c r="F30" s="17">
        <v>9953.2072870386983</v>
      </c>
      <c r="G30" s="17">
        <v>9982.1599960722615</v>
      </c>
      <c r="H30" s="17">
        <v>10004.80669041343</v>
      </c>
      <c r="I30" s="17">
        <v>9962.3930155525086</v>
      </c>
      <c r="J30" s="17">
        <v>9965.5099242966262</v>
      </c>
      <c r="K30" s="17">
        <v>9985.2126121255224</v>
      </c>
      <c r="L30" s="17">
        <v>9998.111632435186</v>
      </c>
      <c r="M30" s="17">
        <v>10014.131342759436</v>
      </c>
      <c r="N30" s="17">
        <v>10023.505257422066</v>
      </c>
      <c r="O30" s="17">
        <v>10040.057089365462</v>
      </c>
      <c r="P30" s="17">
        <v>10028.097981758388</v>
      </c>
      <c r="Q30" s="17">
        <v>10007.796916801748</v>
      </c>
      <c r="R30" s="17">
        <v>10010.551176974755</v>
      </c>
      <c r="S30" s="17">
        <v>10021.463849153015</v>
      </c>
      <c r="T30" s="17">
        <v>10056.810846424229</v>
      </c>
      <c r="U30" s="17">
        <v>10059.972443576718</v>
      </c>
    </row>
    <row r="32" spans="1:21" x14ac:dyDescent="0.25">
      <c r="A32" s="14" t="s">
        <v>28</v>
      </c>
      <c r="B32" s="15">
        <v>1305.4496626488751</v>
      </c>
      <c r="C32" s="15">
        <v>1306.9728076013519</v>
      </c>
      <c r="D32" s="15">
        <v>1307.7577557858772</v>
      </c>
      <c r="E32" s="15">
        <v>1312.4205533641532</v>
      </c>
      <c r="F32" s="15">
        <v>1316.9787294058999</v>
      </c>
      <c r="G32" s="15">
        <v>1320.7425815802628</v>
      </c>
      <c r="H32" s="15">
        <v>1323.6866518446145</v>
      </c>
      <c r="I32" s="15">
        <v>1318.1728741126949</v>
      </c>
      <c r="J32" s="15">
        <v>1318.5780722494303</v>
      </c>
      <c r="K32" s="15">
        <v>1321.1394216671865</v>
      </c>
      <c r="L32" s="15">
        <v>1322.8162943074431</v>
      </c>
      <c r="M32" s="15">
        <v>1324.8988566495957</v>
      </c>
      <c r="N32" s="15">
        <v>1326.1174655557375</v>
      </c>
      <c r="O32" s="15">
        <v>1328.2692037083789</v>
      </c>
      <c r="P32" s="15">
        <v>1326.7145197194595</v>
      </c>
      <c r="Q32" s="15">
        <v>1324.0753812750961</v>
      </c>
      <c r="R32" s="15">
        <v>1324.4334350975873</v>
      </c>
      <c r="S32" s="15">
        <v>1325.8520824807611</v>
      </c>
      <c r="T32" s="15">
        <v>1330.4471921260185</v>
      </c>
      <c r="U32" s="15">
        <v>1330.8581997558424</v>
      </c>
    </row>
    <row r="33" spans="1:21" x14ac:dyDescent="0.25">
      <c r="A33" s="16" t="s">
        <v>65</v>
      </c>
      <c r="B33" s="17">
        <v>1305.4496626488751</v>
      </c>
      <c r="C33" s="17">
        <v>1306.9728076013519</v>
      </c>
      <c r="D33" s="17">
        <v>1307.7577557858772</v>
      </c>
      <c r="E33" s="17">
        <v>1312.4205533641532</v>
      </c>
      <c r="F33" s="17">
        <v>1316.9787294058999</v>
      </c>
      <c r="G33" s="17">
        <v>1320.7425815802628</v>
      </c>
      <c r="H33" s="17">
        <v>1323.6866518446145</v>
      </c>
      <c r="I33" s="17">
        <v>1318.1728741126949</v>
      </c>
      <c r="J33" s="17">
        <v>1318.5780722494303</v>
      </c>
      <c r="K33" s="17">
        <v>1321.1394216671865</v>
      </c>
      <c r="L33" s="17">
        <v>1322.8162943074431</v>
      </c>
      <c r="M33" s="17">
        <v>1324.8988566495957</v>
      </c>
      <c r="N33" s="17">
        <v>1326.1174655557375</v>
      </c>
      <c r="O33" s="17">
        <v>1328.2692037083789</v>
      </c>
      <c r="P33" s="17">
        <v>1326.7145197194595</v>
      </c>
      <c r="Q33" s="17">
        <v>1324.0753812750961</v>
      </c>
      <c r="R33" s="17">
        <v>1324.4334350975873</v>
      </c>
      <c r="S33" s="17">
        <v>1325.8520824807611</v>
      </c>
      <c r="T33" s="17">
        <v>1330.4471921260185</v>
      </c>
      <c r="U33" s="17">
        <v>1330.8581997558424</v>
      </c>
    </row>
    <row r="36" spans="1:21" ht="18.75" x14ac:dyDescent="0.3">
      <c r="A36" s="30" t="s">
        <v>49</v>
      </c>
    </row>
    <row r="37" spans="1:21" x14ac:dyDescent="0.25">
      <c r="A37" s="16"/>
      <c r="B37" s="12">
        <f>+'Tbl 8.19-20 Summer L&amp;R '!C5</f>
        <v>2019</v>
      </c>
      <c r="C37" s="12">
        <f>+'Tbl 8.19-20 Summer L&amp;R '!D5</f>
        <v>2020</v>
      </c>
      <c r="D37" s="12">
        <f>+'Tbl 8.19-20 Summer L&amp;R '!E5</f>
        <v>2021</v>
      </c>
      <c r="E37" s="12">
        <f>+'Tbl 8.19-20 Summer L&amp;R '!F5</f>
        <v>2022</v>
      </c>
      <c r="F37" s="12">
        <f>+'Tbl 8.19-20 Summer L&amp;R '!G5</f>
        <v>2023</v>
      </c>
      <c r="G37" s="12">
        <f>+'Tbl 8.19-20 Summer L&amp;R '!H5</f>
        <v>2024</v>
      </c>
      <c r="H37" s="12">
        <f>+'Tbl 8.19-20 Summer L&amp;R '!I5</f>
        <v>2025</v>
      </c>
      <c r="I37" s="12">
        <f>+'Tbl 8.19-20 Summer L&amp;R '!J5</f>
        <v>2026</v>
      </c>
      <c r="J37" s="12">
        <f>+'Tbl 8.19-20 Summer L&amp;R '!K5</f>
        <v>2027</v>
      </c>
      <c r="K37" s="12">
        <f>+'Tbl 8.19-20 Summer L&amp;R '!L5</f>
        <v>2028</v>
      </c>
      <c r="L37" s="12">
        <f>+'Tbl 8.19-20 Summer L&amp;R '!M5</f>
        <v>2029</v>
      </c>
      <c r="M37" s="12">
        <f>+'Tbl 8.19-20 Summer L&amp;R '!Q5</f>
        <v>2030</v>
      </c>
      <c r="N37" s="12">
        <f>+'Tbl 8.19-20 Summer L&amp;R '!R5</f>
        <v>2031</v>
      </c>
      <c r="O37" s="12">
        <f>+'Tbl 8.19-20 Summer L&amp;R '!S5</f>
        <v>2032</v>
      </c>
      <c r="P37" s="12">
        <f>+'Tbl 8.19-20 Summer L&amp;R '!T5</f>
        <v>2033</v>
      </c>
      <c r="Q37" s="12">
        <f>+'Tbl 8.19-20 Summer L&amp;R '!U5</f>
        <v>2034</v>
      </c>
      <c r="R37" s="12">
        <f>+'Tbl 8.19-20 Summer L&amp;R '!V5</f>
        <v>2035</v>
      </c>
      <c r="S37" s="12">
        <f>+'Tbl 8.19-20 Summer L&amp;R '!W5</f>
        <v>2036</v>
      </c>
      <c r="T37" s="12">
        <f>+'Tbl 8.19-20 Summer L&amp;R '!X5</f>
        <v>2037</v>
      </c>
      <c r="U37" s="12">
        <f>+'Tbl 8.19-20 Summer L&amp;R '!Y5</f>
        <v>2038</v>
      </c>
    </row>
    <row r="38" spans="1:21" x14ac:dyDescent="0.25">
      <c r="A38" s="12" t="s">
        <v>57</v>
      </c>
      <c r="B38" s="8">
        <f>SUM(B3:B6)</f>
        <v>9486.5916705707677</v>
      </c>
      <c r="C38" s="8">
        <f t="shared" ref="C38:U38" si="0">SUM(C3:C6)</f>
        <v>9770.6050116126717</v>
      </c>
      <c r="D38" s="8">
        <f t="shared" si="0"/>
        <v>9870.7507144091323</v>
      </c>
      <c r="E38" s="8">
        <f t="shared" si="0"/>
        <v>9795.8890110304092</v>
      </c>
      <c r="F38" s="8">
        <f t="shared" si="0"/>
        <v>9804.1909176988338</v>
      </c>
      <c r="G38" s="8">
        <f t="shared" si="0"/>
        <v>9502.7623195878132</v>
      </c>
      <c r="H38" s="8">
        <f t="shared" si="0"/>
        <v>9541.4782683579069</v>
      </c>
      <c r="I38" s="8">
        <f t="shared" si="0"/>
        <v>9121.322973221766</v>
      </c>
      <c r="J38" s="8">
        <f t="shared" si="0"/>
        <v>9034.5093986495067</v>
      </c>
      <c r="K38" s="8">
        <f t="shared" si="0"/>
        <v>8147.4519874361631</v>
      </c>
      <c r="L38" s="8">
        <f t="shared" si="0"/>
        <v>7672.5512295081426</v>
      </c>
      <c r="M38" s="8">
        <f t="shared" si="0"/>
        <v>7446.8854087524232</v>
      </c>
      <c r="N38" s="8">
        <f t="shared" si="0"/>
        <v>7367.4434467847477</v>
      </c>
      <c r="O38" s="8">
        <f t="shared" si="0"/>
        <v>7324.9442336655493</v>
      </c>
      <c r="P38" s="8">
        <f t="shared" si="0"/>
        <v>7062.4202042832085</v>
      </c>
      <c r="Q38" s="8">
        <f t="shared" si="0"/>
        <v>7063.4817966501314</v>
      </c>
      <c r="R38" s="8">
        <f t="shared" si="0"/>
        <v>7060.6665181503158</v>
      </c>
      <c r="S38" s="8">
        <f t="shared" si="0"/>
        <v>7078.5055345092605</v>
      </c>
      <c r="T38" s="8">
        <f t="shared" si="0"/>
        <v>6018.7439893684978</v>
      </c>
      <c r="U38" s="8">
        <f t="shared" si="0"/>
        <v>5330.3137332606602</v>
      </c>
    </row>
    <row r="39" spans="1:21" x14ac:dyDescent="0.25">
      <c r="A39" s="12" t="s">
        <v>50</v>
      </c>
      <c r="B39" s="8">
        <f>SUM(B7:B10)-B28</f>
        <v>828.20294757599322</v>
      </c>
      <c r="C39" s="8">
        <f t="shared" ref="C39:U39" si="1">SUM(C7:C10)-C28</f>
        <v>844.09925112100336</v>
      </c>
      <c r="D39" s="8">
        <f t="shared" si="1"/>
        <v>977.25972653412771</v>
      </c>
      <c r="E39" s="8">
        <f t="shared" si="1"/>
        <v>1019.9741015698588</v>
      </c>
      <c r="F39" s="8">
        <f t="shared" si="1"/>
        <v>1013.8116598315195</v>
      </c>
      <c r="G39" s="8">
        <f t="shared" si="1"/>
        <v>1021.7444973705705</v>
      </c>
      <c r="H39" s="8">
        <f t="shared" si="1"/>
        <v>925.92310983609957</v>
      </c>
      <c r="I39" s="8">
        <f t="shared" si="1"/>
        <v>1008.9556587838322</v>
      </c>
      <c r="J39" s="8">
        <f t="shared" si="1"/>
        <v>1042.1444278646391</v>
      </c>
      <c r="K39" s="8">
        <f t="shared" si="1"/>
        <v>1029.325674249417</v>
      </c>
      <c r="L39" s="8">
        <f t="shared" si="1"/>
        <v>998.81020474808884</v>
      </c>
      <c r="M39" s="8">
        <f t="shared" si="1"/>
        <v>1000.0208506315263</v>
      </c>
      <c r="N39" s="8">
        <f t="shared" si="1"/>
        <v>1005.5980924314011</v>
      </c>
      <c r="O39" s="8">
        <f t="shared" si="1"/>
        <v>986.65424597692152</v>
      </c>
      <c r="P39" s="8">
        <f t="shared" si="1"/>
        <v>955.70173650682523</v>
      </c>
      <c r="Q39" s="8">
        <f t="shared" si="1"/>
        <v>936.26643721249377</v>
      </c>
      <c r="R39" s="8">
        <f t="shared" si="1"/>
        <v>936.1292271433274</v>
      </c>
      <c r="S39" s="8">
        <f t="shared" si="1"/>
        <v>951.69788282408297</v>
      </c>
      <c r="T39" s="8">
        <f t="shared" si="1"/>
        <v>557.87914943987982</v>
      </c>
      <c r="U39" s="8">
        <f t="shared" si="1"/>
        <v>553.11142761840142</v>
      </c>
    </row>
    <row r="40" spans="1:21" x14ac:dyDescent="0.25">
      <c r="A40" s="1" t="s">
        <v>51</v>
      </c>
      <c r="B40" s="8">
        <f>B17</f>
        <v>0</v>
      </c>
      <c r="C40" s="8">
        <f t="shared" ref="C40:U40" si="2">C17</f>
        <v>0</v>
      </c>
      <c r="D40" s="8">
        <f t="shared" si="2"/>
        <v>0</v>
      </c>
      <c r="E40" s="8">
        <f t="shared" si="2"/>
        <v>0</v>
      </c>
      <c r="F40" s="8">
        <f t="shared" si="2"/>
        <v>0</v>
      </c>
      <c r="G40" s="8">
        <f t="shared" si="2"/>
        <v>0</v>
      </c>
      <c r="H40" s="8">
        <f t="shared" si="2"/>
        <v>0</v>
      </c>
      <c r="I40" s="8">
        <f t="shared" si="2"/>
        <v>179.20366674018501</v>
      </c>
      <c r="J40" s="8">
        <f t="shared" si="2"/>
        <v>179.20366674018501</v>
      </c>
      <c r="K40" s="8">
        <f t="shared" si="2"/>
        <v>179.20366674018501</v>
      </c>
      <c r="L40" s="8">
        <f t="shared" si="2"/>
        <v>179.20366674018501</v>
      </c>
      <c r="M40" s="8">
        <f t="shared" si="2"/>
        <v>179.20366674018501</v>
      </c>
      <c r="N40" s="8">
        <f t="shared" si="2"/>
        <v>179.20366674018501</v>
      </c>
      <c r="O40" s="8">
        <f t="shared" si="2"/>
        <v>179.20366674018501</v>
      </c>
      <c r="P40" s="8">
        <f t="shared" si="2"/>
        <v>179.20366674018501</v>
      </c>
      <c r="Q40" s="8">
        <f t="shared" si="2"/>
        <v>179.20366674018501</v>
      </c>
      <c r="R40" s="8">
        <f t="shared" si="2"/>
        <v>179.20366674018501</v>
      </c>
      <c r="S40" s="8">
        <f t="shared" si="2"/>
        <v>179.20366674018501</v>
      </c>
      <c r="T40" s="8">
        <f t="shared" si="2"/>
        <v>1038.8321665196288</v>
      </c>
      <c r="U40" s="8">
        <f t="shared" si="2"/>
        <v>1038.8321665196288</v>
      </c>
    </row>
    <row r="41" spans="1:21" x14ac:dyDescent="0.25">
      <c r="A41" s="12" t="s">
        <v>52</v>
      </c>
      <c r="B41" s="8">
        <f>B15-B29</f>
        <v>158.69624305806218</v>
      </c>
      <c r="C41" s="8">
        <f t="shared" ref="C41:U41" si="3">C15-C29</f>
        <v>229.77974342362543</v>
      </c>
      <c r="D41" s="8">
        <f t="shared" si="3"/>
        <v>307.89851339856932</v>
      </c>
      <c r="E41" s="8">
        <f t="shared" si="3"/>
        <v>383.43083971952433</v>
      </c>
      <c r="F41" s="8">
        <f t="shared" si="3"/>
        <v>478.13885577339499</v>
      </c>
      <c r="G41" s="8">
        <f t="shared" si="3"/>
        <v>555.68614673983473</v>
      </c>
      <c r="H41" s="8">
        <f t="shared" si="3"/>
        <v>639.36069100681721</v>
      </c>
      <c r="I41" s="8">
        <f t="shared" si="3"/>
        <v>720.88748191523359</v>
      </c>
      <c r="J41" s="8">
        <f t="shared" si="3"/>
        <v>794.4705731711166</v>
      </c>
      <c r="K41" s="8">
        <f t="shared" si="3"/>
        <v>865.36788534222239</v>
      </c>
      <c r="L41" s="8">
        <f t="shared" si="3"/>
        <v>1058.1965713930667</v>
      </c>
      <c r="M41" s="8">
        <f t="shared" si="3"/>
        <v>1128.2009938087151</v>
      </c>
      <c r="N41" s="8">
        <f t="shared" si="3"/>
        <v>1186.8211913278251</v>
      </c>
      <c r="O41" s="8">
        <f t="shared" si="3"/>
        <v>1254.9990849181249</v>
      </c>
      <c r="P41" s="8">
        <f t="shared" si="3"/>
        <v>1306.9842596532362</v>
      </c>
      <c r="Q41" s="8">
        <f t="shared" si="3"/>
        <v>1348.6113917379168</v>
      </c>
      <c r="R41" s="8">
        <f t="shared" si="3"/>
        <v>1402.2891236518713</v>
      </c>
      <c r="S41" s="8">
        <f t="shared" si="3"/>
        <v>1438.5268511922513</v>
      </c>
      <c r="T41" s="8">
        <f t="shared" si="3"/>
        <v>1525.0421687020507</v>
      </c>
      <c r="U41" s="8">
        <f t="shared" si="3"/>
        <v>1720.2069018136649</v>
      </c>
    </row>
    <row r="42" spans="1:21" x14ac:dyDescent="0.25">
      <c r="A42" s="12" t="s">
        <v>53</v>
      </c>
      <c r="B42" s="8">
        <f>+B16</f>
        <v>1027.7</v>
      </c>
      <c r="C42" s="8">
        <f t="shared" ref="C42:U42" si="4">+C16</f>
        <v>741.03</v>
      </c>
      <c r="D42" s="8">
        <f t="shared" si="4"/>
        <v>507.78999999999996</v>
      </c>
      <c r="E42" s="8">
        <f t="shared" si="4"/>
        <v>517.76</v>
      </c>
      <c r="F42" s="8">
        <f t="shared" si="4"/>
        <v>512.81999999999994</v>
      </c>
      <c r="G42" s="8">
        <f t="shared" si="4"/>
        <v>134.88</v>
      </c>
      <c r="H42" s="8">
        <f t="shared" si="4"/>
        <v>130.24</v>
      </c>
      <c r="I42" s="8">
        <f t="shared" si="4"/>
        <v>196.98000000000002</v>
      </c>
      <c r="J42" s="8">
        <f t="shared" si="4"/>
        <v>271.91999999999996</v>
      </c>
      <c r="K42" s="8">
        <f t="shared" si="4"/>
        <v>1197.42</v>
      </c>
      <c r="L42" s="8">
        <f t="shared" si="4"/>
        <v>1416.25</v>
      </c>
      <c r="M42" s="8">
        <f t="shared" si="4"/>
        <v>1311.84</v>
      </c>
      <c r="N42" s="8">
        <f t="shared" si="4"/>
        <v>1286.25</v>
      </c>
      <c r="O42" s="8">
        <f t="shared" si="4"/>
        <v>1319.75</v>
      </c>
      <c r="P42" s="8">
        <f t="shared" si="4"/>
        <v>1413.87</v>
      </c>
      <c r="Q42" s="8">
        <f t="shared" si="4"/>
        <v>1416.25</v>
      </c>
      <c r="R42" s="8">
        <f t="shared" si="4"/>
        <v>1415.71</v>
      </c>
      <c r="S42" s="8">
        <f t="shared" si="4"/>
        <v>1314.9</v>
      </c>
      <c r="T42" s="8">
        <f t="shared" si="4"/>
        <v>1415.71</v>
      </c>
      <c r="U42" s="8">
        <f t="shared" si="4"/>
        <v>1416.25</v>
      </c>
    </row>
    <row r="43" spans="1:21" x14ac:dyDescent="0.25">
      <c r="A43" s="12" t="s">
        <v>54</v>
      </c>
      <c r="B43" s="8">
        <f>SUM(B18:B19)+B21</f>
        <v>0</v>
      </c>
      <c r="C43" s="8">
        <f t="shared" ref="C43:U43" si="5">SUM(C18:C19)+C21</f>
        <v>0</v>
      </c>
      <c r="D43" s="8">
        <f t="shared" si="5"/>
        <v>0</v>
      </c>
      <c r="E43" s="8">
        <f t="shared" si="5"/>
        <v>62.70779960031232</v>
      </c>
      <c r="F43" s="8">
        <f t="shared" si="5"/>
        <v>87.658494658102924</v>
      </c>
      <c r="G43" s="8">
        <f t="shared" si="5"/>
        <v>791.81081643799598</v>
      </c>
      <c r="H43" s="8">
        <f t="shared" si="5"/>
        <v>871.22578119974492</v>
      </c>
      <c r="I43" s="8">
        <f t="shared" si="5"/>
        <v>907.56429200762955</v>
      </c>
      <c r="J43" s="8">
        <f t="shared" si="5"/>
        <v>889.7712043799354</v>
      </c>
      <c r="K43" s="8">
        <f t="shared" si="5"/>
        <v>717.34396963204927</v>
      </c>
      <c r="L43" s="8">
        <f t="shared" si="5"/>
        <v>481.89874466164019</v>
      </c>
      <c r="M43" s="8">
        <f t="shared" si="5"/>
        <v>820.94205946042086</v>
      </c>
      <c r="N43" s="8">
        <f t="shared" si="5"/>
        <v>902.31728487807163</v>
      </c>
      <c r="O43" s="8">
        <f t="shared" si="5"/>
        <v>824.12256446535866</v>
      </c>
      <c r="P43" s="8">
        <f t="shared" si="5"/>
        <v>1009.4392445937642</v>
      </c>
      <c r="Q43" s="8">
        <f t="shared" si="5"/>
        <v>1001.9666809921245</v>
      </c>
      <c r="R43" s="8">
        <f t="shared" si="5"/>
        <v>993.99829291368701</v>
      </c>
      <c r="S43" s="8">
        <f t="shared" si="5"/>
        <v>1069.5815407167813</v>
      </c>
      <c r="T43" s="8">
        <f t="shared" si="5"/>
        <v>1543.8031115977674</v>
      </c>
      <c r="U43" s="8">
        <f t="shared" si="5"/>
        <v>1509.4492413016078</v>
      </c>
    </row>
    <row r="44" spans="1:21" x14ac:dyDescent="0.25">
      <c r="A44" s="12" t="s">
        <v>58</v>
      </c>
      <c r="B44" s="8">
        <f>+B19*0.25+B21*0.25+B22</f>
        <v>0.95880144404332135</v>
      </c>
      <c r="C44" s="8">
        <f t="shared" ref="C44:U44" si="6">+C19*0.25+C21*0.25+C22</f>
        <v>0.95880144404332135</v>
      </c>
      <c r="D44" s="8">
        <f t="shared" si="6"/>
        <v>0.95880144404332135</v>
      </c>
      <c r="E44" s="8">
        <f t="shared" si="6"/>
        <v>16.635751344121402</v>
      </c>
      <c r="F44" s="8">
        <f t="shared" si="6"/>
        <v>19.01128999297832</v>
      </c>
      <c r="G44" s="8">
        <f t="shared" si="6"/>
        <v>117.87068577472702</v>
      </c>
      <c r="H44" s="8">
        <f t="shared" si="6"/>
        <v>134.10259043569209</v>
      </c>
      <c r="I44" s="8">
        <f t="shared" si="6"/>
        <v>141.60875294913944</v>
      </c>
      <c r="J44" s="8">
        <f t="shared" si="6"/>
        <v>138.01549257969927</v>
      </c>
      <c r="K44" s="8">
        <f t="shared" si="6"/>
        <v>272.09723423106402</v>
      </c>
      <c r="L44" s="8">
        <f t="shared" si="6"/>
        <v>635.42159536107044</v>
      </c>
      <c r="M44" s="8">
        <f t="shared" si="6"/>
        <v>664.04213966635211</v>
      </c>
      <c r="N44" s="8">
        <f t="shared" si="6"/>
        <v>705.48524340451854</v>
      </c>
      <c r="O44" s="8">
        <f t="shared" si="6"/>
        <v>806.66391260459284</v>
      </c>
      <c r="P44" s="8">
        <f t="shared" si="6"/>
        <v>840.07791333155865</v>
      </c>
      <c r="Q44" s="8">
        <f t="shared" si="6"/>
        <v>838.00954678953792</v>
      </c>
      <c r="R44" s="8">
        <f t="shared" si="6"/>
        <v>835.58963457023128</v>
      </c>
      <c r="S44" s="8">
        <f t="shared" si="6"/>
        <v>851.12085140194813</v>
      </c>
      <c r="T44" s="8">
        <f t="shared" si="6"/>
        <v>966.30624779249194</v>
      </c>
      <c r="U44" s="8">
        <f t="shared" si="6"/>
        <v>1524.3896936220008</v>
      </c>
    </row>
    <row r="45" spans="1:21" x14ac:dyDescent="0.25">
      <c r="A45" s="12" t="s">
        <v>55</v>
      </c>
      <c r="B45" s="31">
        <f>+B32+B30-B28-B29+(B19+B21)*0.25</f>
        <v>11502.149662648875</v>
      </c>
      <c r="C45" s="31">
        <f t="shared" ref="C45:U45" si="7">+C32+C30-C28-C29+(C19+C21)*0.25</f>
        <v>11586.472807601353</v>
      </c>
      <c r="D45" s="31">
        <f t="shared" si="7"/>
        <v>11664.657755785876</v>
      </c>
      <c r="E45" s="31">
        <f t="shared" si="7"/>
        <v>11796.39750326423</v>
      </c>
      <c r="F45" s="31">
        <f t="shared" si="7"/>
        <v>11915.631217954835</v>
      </c>
      <c r="G45" s="31">
        <f t="shared" si="7"/>
        <v>12124.754465910948</v>
      </c>
      <c r="H45" s="31">
        <f t="shared" si="7"/>
        <v>12242.330440836266</v>
      </c>
      <c r="I45" s="31">
        <f t="shared" si="7"/>
        <v>12276.522825617792</v>
      </c>
      <c r="J45" s="31">
        <f t="shared" si="7"/>
        <v>12350.034763385089</v>
      </c>
      <c r="K45" s="31">
        <f t="shared" si="7"/>
        <v>12408.210417631104</v>
      </c>
      <c r="L45" s="31">
        <f t="shared" si="7"/>
        <v>12442.332012412196</v>
      </c>
      <c r="M45" s="31">
        <f t="shared" si="7"/>
        <v>12551.135119059629</v>
      </c>
      <c r="N45" s="31">
        <f t="shared" si="7"/>
        <v>12633.118925566752</v>
      </c>
      <c r="O45" s="31">
        <f t="shared" si="7"/>
        <v>12696.337708370736</v>
      </c>
      <c r="P45" s="31">
        <f t="shared" si="7"/>
        <v>12767.697025108781</v>
      </c>
      <c r="Q45" s="31">
        <f t="shared" si="7"/>
        <v>12783.789520122396</v>
      </c>
      <c r="R45" s="31">
        <f t="shared" si="7"/>
        <v>12823.586463169622</v>
      </c>
      <c r="S45" s="31">
        <f t="shared" si="7"/>
        <v>12883.536327384514</v>
      </c>
      <c r="T45" s="31">
        <f t="shared" si="7"/>
        <v>13066.316833420316</v>
      </c>
      <c r="U45" s="31">
        <f t="shared" si="7"/>
        <v>13092.553164135967</v>
      </c>
    </row>
    <row r="47" spans="1:21" x14ac:dyDescent="0.25">
      <c r="A47" s="12" t="s">
        <v>56</v>
      </c>
      <c r="B47" s="8">
        <f>SUM(B38:B44)</f>
        <v>11502.149662648868</v>
      </c>
      <c r="C47" s="8">
        <f t="shared" ref="C47:U47" si="8">SUM(C38:C44)</f>
        <v>11586.472807601343</v>
      </c>
      <c r="D47" s="8">
        <f t="shared" si="8"/>
        <v>11664.657755785875</v>
      </c>
      <c r="E47" s="8">
        <f t="shared" si="8"/>
        <v>11796.397503264225</v>
      </c>
      <c r="F47" s="8">
        <f t="shared" si="8"/>
        <v>11915.631217954829</v>
      </c>
      <c r="G47" s="8">
        <f t="shared" si="8"/>
        <v>12124.754465910939</v>
      </c>
      <c r="H47" s="8">
        <f t="shared" si="8"/>
        <v>12242.33044083626</v>
      </c>
      <c r="I47" s="8">
        <f t="shared" si="8"/>
        <v>12276.522825617785</v>
      </c>
      <c r="J47" s="8">
        <f t="shared" si="8"/>
        <v>12350.034763385082</v>
      </c>
      <c r="K47" s="8">
        <f t="shared" si="8"/>
        <v>12408.2104176311</v>
      </c>
      <c r="L47" s="8">
        <f t="shared" si="8"/>
        <v>12442.332012412195</v>
      </c>
      <c r="M47" s="8">
        <f t="shared" si="8"/>
        <v>12551.135119059623</v>
      </c>
      <c r="N47" s="8">
        <f t="shared" si="8"/>
        <v>12633.118925566749</v>
      </c>
      <c r="O47" s="8">
        <f t="shared" si="8"/>
        <v>12696.337708370731</v>
      </c>
      <c r="P47" s="8">
        <f t="shared" si="8"/>
        <v>12767.697025108779</v>
      </c>
      <c r="Q47" s="8">
        <f t="shared" si="8"/>
        <v>12783.789520122387</v>
      </c>
      <c r="R47" s="8">
        <f t="shared" si="8"/>
        <v>12823.586463169619</v>
      </c>
      <c r="S47" s="8">
        <f t="shared" si="8"/>
        <v>12883.536327384507</v>
      </c>
      <c r="T47" s="8">
        <f t="shared" si="8"/>
        <v>13066.316833420316</v>
      </c>
      <c r="U47" s="8">
        <f t="shared" si="8"/>
        <v>13092.553164135963</v>
      </c>
    </row>
    <row r="48" spans="1:21" x14ac:dyDescent="0.25">
      <c r="B48" s="8">
        <f>+B47-B45</f>
        <v>0</v>
      </c>
      <c r="C48" s="8">
        <f t="shared" ref="C48:U48" si="9">+C47-C45</f>
        <v>0</v>
      </c>
      <c r="D48" s="8">
        <f t="shared" si="9"/>
        <v>0</v>
      </c>
      <c r="E48" s="8">
        <f t="shared" si="9"/>
        <v>0</v>
      </c>
      <c r="F48" s="8">
        <f t="shared" si="9"/>
        <v>0</v>
      </c>
      <c r="G48" s="8">
        <f t="shared" si="9"/>
        <v>0</v>
      </c>
      <c r="H48" s="8">
        <f t="shared" si="9"/>
        <v>0</v>
      </c>
      <c r="I48" s="8">
        <f t="shared" si="9"/>
        <v>0</v>
      </c>
      <c r="J48" s="8">
        <f t="shared" si="9"/>
        <v>0</v>
      </c>
      <c r="K48" s="8">
        <f t="shared" si="9"/>
        <v>0</v>
      </c>
      <c r="L48" s="8">
        <f t="shared" si="9"/>
        <v>0</v>
      </c>
      <c r="M48" s="8">
        <f t="shared" si="9"/>
        <v>0</v>
      </c>
      <c r="N48" s="8">
        <f t="shared" si="9"/>
        <v>0</v>
      </c>
      <c r="O48" s="8">
        <f t="shared" si="9"/>
        <v>0</v>
      </c>
      <c r="P48" s="8">
        <f t="shared" si="9"/>
        <v>0</v>
      </c>
      <c r="Q48" s="8">
        <f t="shared" si="9"/>
        <v>0</v>
      </c>
      <c r="R48" s="8">
        <f t="shared" si="9"/>
        <v>0</v>
      </c>
      <c r="S48" s="8">
        <f t="shared" si="9"/>
        <v>0</v>
      </c>
      <c r="T48" s="8">
        <f t="shared" si="9"/>
        <v>0</v>
      </c>
      <c r="U48" s="8">
        <f t="shared" si="9"/>
        <v>0</v>
      </c>
    </row>
    <row r="49" spans="2:2" x14ac:dyDescent="0.25">
      <c r="B49" s="8"/>
    </row>
    <row r="50" spans="2:2" x14ac:dyDescent="0.25">
      <c r="B50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Tbl 8.19-20 Summer L&amp;R </vt:lpstr>
      <vt:lpstr>Tbl 8.20-21 Winter L&amp;R</vt:lpstr>
      <vt:lpstr>Figure 8.43 Data</vt:lpstr>
      <vt:lpstr>Figure 8.43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2019-10-18T21:16:57Z</dcterms:created>
  <dcterms:modified xsi:type="dcterms:W3CDTF">2019-10-28T13:58:56Z</dcterms:modified>
</cp:coreProperties>
</file>