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4\"/>
    </mc:Choice>
  </mc:AlternateContent>
  <bookViews>
    <workbookView xWindow="0" yWindow="0" windowWidth="21540" windowHeight="10935"/>
  </bookViews>
  <sheets>
    <sheet name="Average kWh Price" sheetId="7" r:id="rId1"/>
    <sheet name="Emissions Calculation Update" sheetId="9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" l="1"/>
  <c r="F8" i="7"/>
  <c r="F5" i="9"/>
  <c r="G5" i="9" s="1"/>
  <c r="H5" i="9" s="1"/>
  <c r="D5" i="9"/>
  <c r="E5" i="9"/>
  <c r="D4" i="9"/>
  <c r="E4" i="9"/>
  <c r="F4" i="9"/>
  <c r="G4" i="9"/>
  <c r="H4" i="9"/>
  <c r="F10" i="7"/>
  <c r="F11" i="7"/>
  <c r="F12" i="7" l="1"/>
</calcChain>
</file>

<file path=xl/sharedStrings.xml><?xml version="1.0" encoding="utf-8"?>
<sst xmlns="http://schemas.openxmlformats.org/spreadsheetml/2006/main" count="31" uniqueCount="29">
  <si>
    <t>Estimated Average Collected price per kWh</t>
  </si>
  <si>
    <t>% of Customers Use</t>
  </si>
  <si>
    <t>Price ($)/kWh</t>
  </si>
  <si>
    <t>Collection ($) for 1 kWh for share of users</t>
  </si>
  <si>
    <t># of users</t>
  </si>
  <si>
    <t>RMP Customers</t>
  </si>
  <si>
    <t>On Peak</t>
  </si>
  <si>
    <t>Off Peak</t>
  </si>
  <si>
    <t>Non RMP Customers</t>
  </si>
  <si>
    <t>Average kWh price</t>
  </si>
  <si>
    <t>Sum of collection based on percentage use divided by number of users</t>
  </si>
  <si>
    <t>Assumed ratio of 45% On Peak and 55% Off Peak</t>
  </si>
  <si>
    <t>Emission Reduction Calculations-w/ 2021 IRP</t>
  </si>
  <si>
    <t>Year</t>
  </si>
  <si>
    <t>Additional EVs (#)</t>
  </si>
  <si>
    <t>CO2 Reduction Per Year (MT)</t>
  </si>
  <si>
    <t>MWh used by EVs</t>
  </si>
  <si>
    <t>CO2 System Emissions by EVs (MT)</t>
  </si>
  <si>
    <t>Net CO2 Reduction Per Year (MT)</t>
  </si>
  <si>
    <t>Net CO2 Reduction Per Year (lbs)</t>
  </si>
  <si>
    <t>Figure 9.41 – 2021 IRP Preferred Portfolio PacifiCorp CO2 Emissions Trajectory</t>
  </si>
  <si>
    <t>Annual CO2 (MT) per typical car*</t>
  </si>
  <si>
    <t>kwh per mile</t>
  </si>
  <si>
    <t>miles per year*</t>
  </si>
  <si>
    <t>2026 Pac EF** (MT/MWh)</t>
  </si>
  <si>
    <t>2031 PacEF** (MT/MWh)</t>
  </si>
  <si>
    <t>MT to lb conversion</t>
  </si>
  <si>
    <t>*EPA Estimate</t>
  </si>
  <si>
    <t>**Caluclated from Table 9.41 see Exhibit RMP_(JAC-7) for explanation of the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</si>
</sst>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9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9" xfId="0" applyFont="1" applyBorder="1"/>
    <xf numFmtId="0" fontId="2" fillId="0" borderId="4" xfId="0" applyFont="1" applyBorder="1"/>
    <xf numFmtId="0" fontId="2" fillId="0" borderId="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3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164" fontId="5" fillId="0" borderId="10" xfId="1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0" fillId="0" borderId="3" xfId="0" applyBorder="1"/>
    <xf numFmtId="0" fontId="6" fillId="0" borderId="4" xfId="0" applyFont="1" applyBorder="1" applyAlignment="1">
      <alignment horizontal="center" wrapText="1"/>
    </xf>
    <xf numFmtId="3" fontId="0" fillId="0" borderId="5" xfId="0" applyNumberFormat="1" applyBorder="1"/>
    <xf numFmtId="164" fontId="0" fillId="0" borderId="0" xfId="0" applyNumberFormat="1"/>
    <xf numFmtId="165" fontId="0" fillId="0" borderId="5" xfId="0" applyNumberFormat="1" applyBorder="1"/>
    <xf numFmtId="0" fontId="0" fillId="0" borderId="8" xfId="0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/>
    <xf numFmtId="44" fontId="0" fillId="0" borderId="8" xfId="2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PacifiCorp CO</a:t>
            </a:r>
            <a:r>
              <a:rPr lang="en-US" sz="1400" baseline="-25000"/>
              <a:t>2</a:t>
            </a:r>
            <a:r>
              <a:rPr lang="en-US" sz="1400" baseline="0"/>
              <a:t> Equivalent</a:t>
            </a:r>
            <a:r>
              <a:rPr lang="en-US" sz="1400"/>
              <a:t> Emissions Trajectory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67067817545097"/>
          <c:y val="0.19661241158383411"/>
          <c:w val="0.66471633323990509"/>
          <c:h val="0.45296715765830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'[1]System Emission ST'!$A$4</c:f>
              <c:strCache>
                <c:ptCount val="1"/>
                <c:pt idx="0">
                  <c:v>PacifiCorp Emissions (Million 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4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  <c:pt idx="11">
                <c:v>2022</c:v>
              </c:pt>
              <c:pt idx="12">
                <c:v>2023</c:v>
              </c:pt>
              <c:pt idx="13">
                <c:v>2024</c:v>
              </c:pt>
              <c:pt idx="14">
                <c:v>2025</c:v>
              </c:pt>
              <c:pt idx="15">
                <c:v>2026</c:v>
              </c:pt>
              <c:pt idx="16">
                <c:v>2027</c:v>
              </c:pt>
              <c:pt idx="17">
                <c:v>2028</c:v>
              </c:pt>
              <c:pt idx="18">
                <c:v>2029</c:v>
              </c:pt>
              <c:pt idx="19">
                <c:v>2030</c:v>
              </c:pt>
              <c:pt idx="20">
                <c:v>2031</c:v>
              </c:pt>
              <c:pt idx="21">
                <c:v>2032</c:v>
              </c:pt>
              <c:pt idx="22">
                <c:v>2033</c:v>
              </c:pt>
              <c:pt idx="23">
                <c:v>2034</c:v>
              </c:pt>
              <c:pt idx="24">
                <c:v>2035</c:v>
              </c:pt>
              <c:pt idx="25">
                <c:v>2036</c:v>
              </c:pt>
              <c:pt idx="26">
                <c:v>2037</c:v>
              </c:pt>
              <c:pt idx="27">
                <c:v>2038</c:v>
              </c:pt>
              <c:pt idx="28">
                <c:v>2039</c:v>
              </c:pt>
              <c:pt idx="29">
                <c:v>2040</c:v>
              </c:pt>
              <c:pt idx="30">
                <c:v>2041</c:v>
              </c:pt>
              <c:pt idx="31">
                <c:v>2042</c:v>
              </c:pt>
              <c:pt idx="32">
                <c:v>2043</c:v>
              </c:pt>
              <c:pt idx="33">
                <c:v>2044</c:v>
              </c:pt>
              <c:pt idx="34">
                <c:v>2045</c:v>
              </c:pt>
              <c:pt idx="35">
                <c:v>2046</c:v>
              </c:pt>
              <c:pt idx="36">
                <c:v>2047</c:v>
              </c:pt>
              <c:pt idx="37">
                <c:v>2048</c:v>
              </c:pt>
              <c:pt idx="38">
                <c:v>2049</c:v>
              </c:pt>
              <c:pt idx="39">
                <c:v>2050</c:v>
              </c:pt>
            </c:numLit>
          </c:cat>
          <c:val>
            <c:numRef>
              <c:f>'[1]System Emission ST'!$D$4:$AQ$4</c:f>
              <c:numCache>
                <c:formatCode>General</c:formatCode>
                <c:ptCount val="40"/>
                <c:pt idx="0">
                  <c:v>57.647647494150682</c:v>
                </c:pt>
                <c:pt idx="1">
                  <c:v>59.174348262082567</c:v>
                </c:pt>
                <c:pt idx="2">
                  <c:v>59.732573786250001</c:v>
                </c:pt>
                <c:pt idx="3">
                  <c:v>57.315776523794639</c:v>
                </c:pt>
                <c:pt idx="4">
                  <c:v>54.227657261804914</c:v>
                </c:pt>
                <c:pt idx="5">
                  <c:v>51.522217327165976</c:v>
                </c:pt>
                <c:pt idx="6">
                  <c:v>51.418602164763094</c:v>
                </c:pt>
                <c:pt idx="7">
                  <c:v>52.525247061255762</c:v>
                </c:pt>
                <c:pt idx="8">
                  <c:v>49.565824247669696</c:v>
                </c:pt>
                <c:pt idx="9">
                  <c:v>45.387562916166786</c:v>
                </c:pt>
                <c:pt idx="10">
                  <c:v>39.075216967961545</c:v>
                </c:pt>
                <c:pt idx="11">
                  <c:v>37.746565978742517</c:v>
                </c:pt>
                <c:pt idx="12">
                  <c:v>37.408654393246337</c:v>
                </c:pt>
                <c:pt idx="13">
                  <c:v>36.331626763142737</c:v>
                </c:pt>
                <c:pt idx="14">
                  <c:v>28.087158158624778</c:v>
                </c:pt>
                <c:pt idx="15">
                  <c:v>24.222080171106761</c:v>
                </c:pt>
                <c:pt idx="16">
                  <c:v>23.652246793500233</c:v>
                </c:pt>
                <c:pt idx="17">
                  <c:v>19.607788913497398</c:v>
                </c:pt>
                <c:pt idx="18">
                  <c:v>18.368512773061532</c:v>
                </c:pt>
                <c:pt idx="19">
                  <c:v>15.659305477922628</c:v>
                </c:pt>
                <c:pt idx="20">
                  <c:v>13.661459281579843</c:v>
                </c:pt>
                <c:pt idx="21">
                  <c:v>12.687542905089067</c:v>
                </c:pt>
                <c:pt idx="22">
                  <c:v>11.51126347156886</c:v>
                </c:pt>
                <c:pt idx="23">
                  <c:v>10.704415945365861</c:v>
                </c:pt>
                <c:pt idx="24">
                  <c:v>10.362394605137702</c:v>
                </c:pt>
                <c:pt idx="25">
                  <c:v>10.477750397496196</c:v>
                </c:pt>
                <c:pt idx="26">
                  <c:v>9.8746263731827391</c:v>
                </c:pt>
                <c:pt idx="27">
                  <c:v>5.4667481018772044</c:v>
                </c:pt>
                <c:pt idx="28">
                  <c:v>5.4051197137493139</c:v>
                </c:pt>
                <c:pt idx="29">
                  <c:v>4.842872353629005</c:v>
                </c:pt>
                <c:pt idx="30">
                  <c:v>5.3701102110303403</c:v>
                </c:pt>
                <c:pt idx="31">
                  <c:v>5.2711029556172102</c:v>
                </c:pt>
                <c:pt idx="32">
                  <c:v>4.5380176407607529</c:v>
                </c:pt>
                <c:pt idx="33">
                  <c:v>3.3900246354867121</c:v>
                </c:pt>
                <c:pt idx="34">
                  <c:v>3.4206924317855303</c:v>
                </c:pt>
                <c:pt idx="35">
                  <c:v>2.5362135475027872</c:v>
                </c:pt>
                <c:pt idx="36">
                  <c:v>2.538710811287054</c:v>
                </c:pt>
                <c:pt idx="37">
                  <c:v>1.2523671325072385</c:v>
                </c:pt>
                <c:pt idx="38">
                  <c:v>1.2547986987427517</c:v>
                </c:pt>
                <c:pt idx="39">
                  <c:v>1.2534687650428089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91-4029-A3E2-064B987DB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3731328"/>
        <c:axId val="304033256"/>
      </c:barChart>
      <c:lineChart>
        <c:grouping val="standard"/>
        <c:varyColors val="0"/>
        <c:ser>
          <c:idx val="2"/>
          <c:order val="1"/>
          <c:tx>
            <c:v>2005 Base Emission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4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  <c:pt idx="10">
                <c:v>2021</c:v>
              </c:pt>
              <c:pt idx="11">
                <c:v>2022</c:v>
              </c:pt>
              <c:pt idx="12">
                <c:v>2023</c:v>
              </c:pt>
              <c:pt idx="13">
                <c:v>2024</c:v>
              </c:pt>
              <c:pt idx="14">
                <c:v>2025</c:v>
              </c:pt>
              <c:pt idx="15">
                <c:v>2026</c:v>
              </c:pt>
              <c:pt idx="16">
                <c:v>2027</c:v>
              </c:pt>
              <c:pt idx="17">
                <c:v>2028</c:v>
              </c:pt>
              <c:pt idx="18">
                <c:v>2029</c:v>
              </c:pt>
              <c:pt idx="19">
                <c:v>2030</c:v>
              </c:pt>
              <c:pt idx="20">
                <c:v>2031</c:v>
              </c:pt>
              <c:pt idx="21">
                <c:v>2032</c:v>
              </c:pt>
              <c:pt idx="22">
                <c:v>2033</c:v>
              </c:pt>
              <c:pt idx="23">
                <c:v>2034</c:v>
              </c:pt>
              <c:pt idx="24">
                <c:v>2035</c:v>
              </c:pt>
              <c:pt idx="25">
                <c:v>2036</c:v>
              </c:pt>
              <c:pt idx="26">
                <c:v>2037</c:v>
              </c:pt>
              <c:pt idx="27">
                <c:v>2038</c:v>
              </c:pt>
              <c:pt idx="28">
                <c:v>2039</c:v>
              </c:pt>
              <c:pt idx="29">
                <c:v>2040</c:v>
              </c:pt>
              <c:pt idx="30">
                <c:v>2041</c:v>
              </c:pt>
              <c:pt idx="31">
                <c:v>2042</c:v>
              </c:pt>
              <c:pt idx="32">
                <c:v>2043</c:v>
              </c:pt>
              <c:pt idx="33">
                <c:v>2044</c:v>
              </c:pt>
              <c:pt idx="34">
                <c:v>2045</c:v>
              </c:pt>
              <c:pt idx="35">
                <c:v>2046</c:v>
              </c:pt>
              <c:pt idx="36">
                <c:v>2047</c:v>
              </c:pt>
              <c:pt idx="37">
                <c:v>2048</c:v>
              </c:pt>
              <c:pt idx="38">
                <c:v>2049</c:v>
              </c:pt>
              <c:pt idx="39">
                <c:v>2050</c:v>
              </c:pt>
            </c:numLit>
          </c:cat>
          <c:val>
            <c:numLit>
              <c:formatCode>General</c:formatCode>
              <c:ptCount val="40"/>
              <c:pt idx="0">
                <c:v>60.169730677080814</c:v>
              </c:pt>
              <c:pt idx="1">
                <c:v>60.169730677080814</c:v>
              </c:pt>
              <c:pt idx="2">
                <c:v>60.169730677080814</c:v>
              </c:pt>
              <c:pt idx="3">
                <c:v>60.169730677080814</c:v>
              </c:pt>
              <c:pt idx="4">
                <c:v>60.169730677080814</c:v>
              </c:pt>
              <c:pt idx="5">
                <c:v>60.169730677080814</c:v>
              </c:pt>
              <c:pt idx="6">
                <c:v>60.169730677080814</c:v>
              </c:pt>
              <c:pt idx="7">
                <c:v>60.169730677080814</c:v>
              </c:pt>
              <c:pt idx="8">
                <c:v>60.169730677080814</c:v>
              </c:pt>
              <c:pt idx="9">
                <c:v>60.169730677080814</c:v>
              </c:pt>
              <c:pt idx="10">
                <c:v>60.169730677080814</c:v>
              </c:pt>
              <c:pt idx="11">
                <c:v>60.169730677080814</c:v>
              </c:pt>
              <c:pt idx="12">
                <c:v>60.169730677080814</c:v>
              </c:pt>
              <c:pt idx="13">
                <c:v>60.169730677080814</c:v>
              </c:pt>
              <c:pt idx="14">
                <c:v>60.169730677080814</c:v>
              </c:pt>
              <c:pt idx="15">
                <c:v>60.169730677080814</c:v>
              </c:pt>
              <c:pt idx="16">
                <c:v>60.169730677080814</c:v>
              </c:pt>
              <c:pt idx="17">
                <c:v>60.169730677080814</c:v>
              </c:pt>
              <c:pt idx="18">
                <c:v>60.169730677080814</c:v>
              </c:pt>
              <c:pt idx="19">
                <c:v>60.169730677080814</c:v>
              </c:pt>
              <c:pt idx="20">
                <c:v>60.169730677080814</c:v>
              </c:pt>
              <c:pt idx="21">
                <c:v>60.169730677080814</c:v>
              </c:pt>
              <c:pt idx="22">
                <c:v>60.169730677080814</c:v>
              </c:pt>
              <c:pt idx="23">
                <c:v>60.169730677080814</c:v>
              </c:pt>
              <c:pt idx="24">
                <c:v>60.169730677080814</c:v>
              </c:pt>
              <c:pt idx="25">
                <c:v>60.169730677080814</c:v>
              </c:pt>
              <c:pt idx="26">
                <c:v>60.169730677080814</c:v>
              </c:pt>
              <c:pt idx="27">
                <c:v>60.169730677080814</c:v>
              </c:pt>
              <c:pt idx="28">
                <c:v>60.169730677080814</c:v>
              </c:pt>
              <c:pt idx="29">
                <c:v>60.169730677080814</c:v>
              </c:pt>
              <c:pt idx="30">
                <c:v>60.169730677080814</c:v>
              </c:pt>
              <c:pt idx="31">
                <c:v>60.169730677080814</c:v>
              </c:pt>
              <c:pt idx="32">
                <c:v>60.169730677080814</c:v>
              </c:pt>
              <c:pt idx="33">
                <c:v>60.169730677080814</c:v>
              </c:pt>
              <c:pt idx="34">
                <c:v>60.169730677080814</c:v>
              </c:pt>
              <c:pt idx="35">
                <c:v>60.169730677080814</c:v>
              </c:pt>
              <c:pt idx="36">
                <c:v>60.169730677080814</c:v>
              </c:pt>
              <c:pt idx="37">
                <c:v>60.169730677080814</c:v>
              </c:pt>
              <c:pt idx="38">
                <c:v>60.169730677080814</c:v>
              </c:pt>
              <c:pt idx="39">
                <c:v>60.169730677080814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91-4029-A3E2-064B987DB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31328"/>
        <c:axId val="304033256"/>
      </c:lineChart>
      <c:lineChart>
        <c:grouping val="standard"/>
        <c:varyColors val="0"/>
        <c:ser>
          <c:idx val="3"/>
          <c:order val="2"/>
          <c:tx>
            <c:strRef>
              <c:f>'[1]System Emission ST'!$A$5</c:f>
              <c:strCache>
                <c:ptCount val="1"/>
                <c:pt idx="0">
                  <c:v>% Reduction from 2005 Base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'[1]System Emission ST'!$D$2:$AQ$2</c:f>
              <c:numCache>
                <c:formatCode>General</c:formatCode>
                <c:ptCount val="4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</c:numCache>
            </c:numRef>
          </c:cat>
          <c:val>
            <c:numRef>
              <c:f>'[1]System Emission ST'!$D$5:$AQ$5</c:f>
              <c:numCache>
                <c:formatCode>General</c:formatCode>
                <c:ptCount val="40"/>
                <c:pt idx="0">
                  <c:v>4.1916145453029574E-2</c:v>
                </c:pt>
                <c:pt idx="1">
                  <c:v>1.6542909595860911E-2</c:v>
                </c:pt>
                <c:pt idx="2">
                  <c:v>7.2653955055399511E-3</c:v>
                </c:pt>
                <c:pt idx="3">
                  <c:v>4.7431725573158889E-2</c:v>
                </c:pt>
                <c:pt idx="4">
                  <c:v>9.875519382271869E-2</c:v>
                </c:pt>
                <c:pt idx="5">
                  <c:v>0.1437186647273585</c:v>
                </c:pt>
                <c:pt idx="6">
                  <c:v>0.14544071269461578</c:v>
                </c:pt>
                <c:pt idx="7">
                  <c:v>0.12704865934752974</c:v>
                </c:pt>
                <c:pt idx="8">
                  <c:v>0.17623323737844554</c:v>
                </c:pt>
                <c:pt idx="9">
                  <c:v>0.24567448772950362</c:v>
                </c:pt>
                <c:pt idx="10">
                  <c:v>0.35058348228828551</c:v>
                </c:pt>
                <c:pt idx="11">
                  <c:v>0.37266519969449485</c:v>
                </c:pt>
                <c:pt idx="12">
                  <c:v>0.3782811727376465</c:v>
                </c:pt>
                <c:pt idx="13">
                  <c:v>0.39618099741666657</c:v>
                </c:pt>
                <c:pt idx="14">
                  <c:v>0.53320119863319537</c:v>
                </c:pt>
                <c:pt idx="15">
                  <c:v>0.59743745071584364</c:v>
                </c:pt>
                <c:pt idx="16">
                  <c:v>0.60690788329372425</c:v>
                </c:pt>
                <c:pt idx="17">
                  <c:v>0.67412536681062163</c:v>
                </c:pt>
                <c:pt idx="18">
                  <c:v>0.69472170530990485</c:v>
                </c:pt>
                <c:pt idx="19">
                  <c:v>0.73974778843596534</c:v>
                </c:pt>
                <c:pt idx="20">
                  <c:v>0.7729512974738374</c:v>
                </c:pt>
                <c:pt idx="21">
                  <c:v>0.78913744897445803</c:v>
                </c:pt>
                <c:pt idx="22">
                  <c:v>0.80868680411172922</c:v>
                </c:pt>
                <c:pt idx="23">
                  <c:v>0.82209632941828559</c:v>
                </c:pt>
                <c:pt idx="24">
                  <c:v>0.82778060515592722</c:v>
                </c:pt>
                <c:pt idx="25">
                  <c:v>0.82586343200157841</c:v>
                </c:pt>
                <c:pt idx="26">
                  <c:v>0.83588714355100024</c:v>
                </c:pt>
                <c:pt idx="27">
                  <c:v>0.90914454759293883</c:v>
                </c:pt>
                <c:pt idx="28">
                  <c:v>0.91016878997252726</c:v>
                </c:pt>
                <c:pt idx="29">
                  <c:v>0.91951314557780295</c:v>
                </c:pt>
                <c:pt idx="30">
                  <c:v>0.91075063573326143</c:v>
                </c:pt>
                <c:pt idx="31">
                  <c:v>0.91239610188873554</c:v>
                </c:pt>
                <c:pt idx="32">
                  <c:v>0.92457972489331208</c:v>
                </c:pt>
                <c:pt idx="33">
                  <c:v>0.9436589694296571</c:v>
                </c:pt>
                <c:pt idx="34">
                  <c:v>0.9431492813198098</c:v>
                </c:pt>
                <c:pt idx="35">
                  <c:v>0.95784901280156709</c:v>
                </c:pt>
                <c:pt idx="36">
                  <c:v>0.95780750914588897</c:v>
                </c:pt>
                <c:pt idx="37">
                  <c:v>0.97918609376484589</c:v>
                </c:pt>
                <c:pt idx="38">
                  <c:v>0.97914568197958185</c:v>
                </c:pt>
                <c:pt idx="39">
                  <c:v>0.9791677850151943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91-4029-A3E2-064B987DB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20800"/>
        <c:axId val="268880216"/>
      </c:lineChart>
      <c:catAx>
        <c:axId val="3037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033256"/>
        <c:crosses val="autoZero"/>
        <c:auto val="1"/>
        <c:lblAlgn val="ctr"/>
        <c:lblOffset val="100"/>
        <c:noMultiLvlLbl val="0"/>
      </c:catAx>
      <c:valAx>
        <c:axId val="304033256"/>
        <c:scaling>
          <c:orientation val="minMax"/>
          <c:max val="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Million Tons (CO</a:t>
                </a:r>
                <a:r>
                  <a:rPr lang="en-US" sz="1400" baseline="-25000"/>
                  <a:t>2</a:t>
                </a:r>
                <a:r>
                  <a:rPr lang="en-US" sz="1400"/>
                  <a:t>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731328"/>
        <c:crosses val="autoZero"/>
        <c:crossBetween val="between"/>
        <c:majorUnit val="10"/>
      </c:valAx>
      <c:valAx>
        <c:axId val="268880216"/>
        <c:scaling>
          <c:orientation val="minMax"/>
          <c:max val="1.0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of 2005 Base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20800"/>
        <c:crosses val="max"/>
        <c:crossBetween val="between"/>
        <c:majorUnit val="0.2"/>
      </c:valAx>
      <c:catAx>
        <c:axId val="26712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8880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76200</xdr:rowOff>
    </xdr:from>
    <xdr:to>
      <xdr:col>15</xdr:col>
      <xdr:colOff>601133</xdr:colOff>
      <xdr:row>11</xdr:row>
      <xdr:rowOff>144992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843AEFB-CDD5-4AE1-A0E3-036635E0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__DRs\UT\UT%2020-035-34%20EV%20Program\Data%20Resp\DPU\DPU%20Set%201%20(1-32)\Attach%20DPU%201.27-2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 Graphs"/>
      <sheetName val="Emissions"/>
      <sheetName val="System Emission ST"/>
    </sheetNames>
    <sheetDataSet>
      <sheetData sheetId="0"/>
      <sheetData sheetId="1"/>
      <sheetData sheetId="2">
        <row r="2"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  <cell r="M2">
            <v>2020</v>
          </cell>
          <cell r="N2">
            <v>2021</v>
          </cell>
          <cell r="O2">
            <v>2022</v>
          </cell>
          <cell r="P2">
            <v>2023</v>
          </cell>
          <cell r="Q2">
            <v>2024</v>
          </cell>
          <cell r="R2">
            <v>2025</v>
          </cell>
          <cell r="S2">
            <v>2026</v>
          </cell>
          <cell r="T2">
            <v>2027</v>
          </cell>
          <cell r="U2">
            <v>2028</v>
          </cell>
          <cell r="V2">
            <v>2029</v>
          </cell>
          <cell r="W2">
            <v>2030</v>
          </cell>
          <cell r="X2">
            <v>2031</v>
          </cell>
          <cell r="Y2">
            <v>2032</v>
          </cell>
          <cell r="Z2">
            <v>2033</v>
          </cell>
          <cell r="AA2">
            <v>2034</v>
          </cell>
          <cell r="AB2">
            <v>2035</v>
          </cell>
          <cell r="AC2">
            <v>2036</v>
          </cell>
          <cell r="AD2">
            <v>2037</v>
          </cell>
          <cell r="AE2">
            <v>2038</v>
          </cell>
          <cell r="AF2">
            <v>2039</v>
          </cell>
          <cell r="AG2">
            <v>2040</v>
          </cell>
          <cell r="AH2">
            <v>2041</v>
          </cell>
          <cell r="AI2">
            <v>2042</v>
          </cell>
          <cell r="AJ2">
            <v>2043</v>
          </cell>
          <cell r="AK2">
            <v>2044</v>
          </cell>
          <cell r="AL2">
            <v>2045</v>
          </cell>
          <cell r="AM2">
            <v>2046</v>
          </cell>
          <cell r="AN2">
            <v>2047</v>
          </cell>
          <cell r="AO2">
            <v>2048</v>
          </cell>
          <cell r="AP2">
            <v>2049</v>
          </cell>
          <cell r="AQ2">
            <v>2050</v>
          </cell>
        </row>
        <row r="4">
          <cell r="A4" t="str">
            <v>PacifiCorp Emissions (Million ST)</v>
          </cell>
          <cell r="D4">
            <v>57.647647494150682</v>
          </cell>
          <cell r="E4">
            <v>59.174348262082567</v>
          </cell>
          <cell r="F4">
            <v>59.732573786250001</v>
          </cell>
          <cell r="G4">
            <v>57.315776523794639</v>
          </cell>
          <cell r="H4">
            <v>54.227657261804914</v>
          </cell>
          <cell r="I4">
            <v>51.522217327165976</v>
          </cell>
          <cell r="J4">
            <v>51.418602164763094</v>
          </cell>
          <cell r="K4">
            <v>52.525247061255762</v>
          </cell>
          <cell r="L4">
            <v>49.565824247669696</v>
          </cell>
          <cell r="M4">
            <v>45.387562916166786</v>
          </cell>
          <cell r="N4">
            <v>39.075216967961545</v>
          </cell>
          <cell r="O4">
            <v>37.746565978742517</v>
          </cell>
          <cell r="P4">
            <v>37.408654393246337</v>
          </cell>
          <cell r="Q4">
            <v>36.331626763142737</v>
          </cell>
          <cell r="R4">
            <v>28.087158158624778</v>
          </cell>
          <cell r="S4">
            <v>24.222080171106761</v>
          </cell>
          <cell r="T4">
            <v>23.652246793500233</v>
          </cell>
          <cell r="U4">
            <v>19.607788913497398</v>
          </cell>
          <cell r="V4">
            <v>18.368512773061532</v>
          </cell>
          <cell r="W4">
            <v>15.659305477922628</v>
          </cell>
          <cell r="X4">
            <v>13.661459281579843</v>
          </cell>
          <cell r="Y4">
            <v>12.687542905089067</v>
          </cell>
          <cell r="Z4">
            <v>11.51126347156886</v>
          </cell>
          <cell r="AA4">
            <v>10.704415945365861</v>
          </cell>
          <cell r="AB4">
            <v>10.362394605137702</v>
          </cell>
          <cell r="AC4">
            <v>10.477750397496196</v>
          </cell>
          <cell r="AD4">
            <v>9.8746263731827391</v>
          </cell>
          <cell r="AE4">
            <v>5.4667481018772044</v>
          </cell>
          <cell r="AF4">
            <v>5.4051197137493139</v>
          </cell>
          <cell r="AG4">
            <v>4.842872353629005</v>
          </cell>
          <cell r="AH4">
            <v>5.3701102110303403</v>
          </cell>
          <cell r="AI4">
            <v>5.2711029556172102</v>
          </cell>
          <cell r="AJ4">
            <v>4.5380176407607529</v>
          </cell>
          <cell r="AK4">
            <v>3.3900246354867121</v>
          </cell>
          <cell r="AL4">
            <v>3.4206924317855303</v>
          </cell>
          <cell r="AM4">
            <v>2.5362135475027872</v>
          </cell>
          <cell r="AN4">
            <v>2.538710811287054</v>
          </cell>
          <cell r="AO4">
            <v>1.2523671325072385</v>
          </cell>
          <cell r="AP4">
            <v>1.2547986987427517</v>
          </cell>
          <cell r="AQ4">
            <v>1.2534687650428089</v>
          </cell>
        </row>
        <row r="5">
          <cell r="A5" t="str">
            <v>% Reduction from 2005 Base</v>
          </cell>
          <cell r="D5">
            <v>4.1916145453029574E-2</v>
          </cell>
          <cell r="E5">
            <v>1.6542909595860911E-2</v>
          </cell>
          <cell r="F5">
            <v>7.2653955055399511E-3</v>
          </cell>
          <cell r="G5">
            <v>4.7431725573158889E-2</v>
          </cell>
          <cell r="H5">
            <v>9.875519382271869E-2</v>
          </cell>
          <cell r="I5">
            <v>0.1437186647273585</v>
          </cell>
          <cell r="J5">
            <v>0.14544071269461578</v>
          </cell>
          <cell r="K5">
            <v>0.12704865934752974</v>
          </cell>
          <cell r="L5">
            <v>0.17623323737844554</v>
          </cell>
          <cell r="M5">
            <v>0.24567448772950362</v>
          </cell>
          <cell r="N5">
            <v>0.35058348228828551</v>
          </cell>
          <cell r="O5">
            <v>0.37266519969449485</v>
          </cell>
          <cell r="P5">
            <v>0.3782811727376465</v>
          </cell>
          <cell r="Q5">
            <v>0.39618099741666657</v>
          </cell>
          <cell r="R5">
            <v>0.53320119863319537</v>
          </cell>
          <cell r="S5">
            <v>0.59743745071584364</v>
          </cell>
          <cell r="T5">
            <v>0.60690788329372425</v>
          </cell>
          <cell r="U5">
            <v>0.67412536681062163</v>
          </cell>
          <cell r="V5">
            <v>0.69472170530990485</v>
          </cell>
          <cell r="W5">
            <v>0.73974778843596534</v>
          </cell>
          <cell r="X5">
            <v>0.7729512974738374</v>
          </cell>
          <cell r="Y5">
            <v>0.78913744897445803</v>
          </cell>
          <cell r="Z5">
            <v>0.80868680411172922</v>
          </cell>
          <cell r="AA5">
            <v>0.82209632941828559</v>
          </cell>
          <cell r="AB5">
            <v>0.82778060515592722</v>
          </cell>
          <cell r="AC5">
            <v>0.82586343200157841</v>
          </cell>
          <cell r="AD5">
            <v>0.83588714355100024</v>
          </cell>
          <cell r="AE5">
            <v>0.90914454759293883</v>
          </cell>
          <cell r="AF5">
            <v>0.91016878997252726</v>
          </cell>
          <cell r="AG5">
            <v>0.91951314557780295</v>
          </cell>
          <cell r="AH5">
            <v>0.91075063573326143</v>
          </cell>
          <cell r="AI5">
            <v>0.91239610188873554</v>
          </cell>
          <cell r="AJ5">
            <v>0.92457972489331208</v>
          </cell>
          <cell r="AK5">
            <v>0.9436589694296571</v>
          </cell>
          <cell r="AL5">
            <v>0.9431492813198098</v>
          </cell>
          <cell r="AM5">
            <v>0.95784901280156709</v>
          </cell>
          <cell r="AN5">
            <v>0.95780750914588897</v>
          </cell>
          <cell r="AO5">
            <v>0.97918609376484589</v>
          </cell>
          <cell r="AP5">
            <v>0.97914568197958185</v>
          </cell>
          <cell r="AQ5">
            <v>0.9791677850151943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G15"/>
  <sheetViews>
    <sheetView tabSelected="1" workbookViewId="0">
      <selection activeCell="E7" sqref="E7"/>
    </sheetView>
  </sheetViews>
  <sheetFormatPr defaultRowHeight="15" x14ac:dyDescent="0.25"/>
  <cols>
    <col min="2" max="2" width="19.28515625" customWidth="1"/>
    <col min="4" max="4" width="10.42578125" customWidth="1"/>
    <col min="6" max="6" width="13.140625" customWidth="1"/>
  </cols>
  <sheetData>
    <row r="1" spans="2:7" ht="23.25" x14ac:dyDescent="0.35">
      <c r="B1" s="19" t="s">
        <v>0</v>
      </c>
    </row>
    <row r="3" spans="2:7" ht="15.75" thickBot="1" x14ac:dyDescent="0.3"/>
    <row r="4" spans="2:7" ht="60.75" thickBot="1" x14ac:dyDescent="0.3">
      <c r="B4" s="9"/>
      <c r="C4" s="10"/>
      <c r="D4" s="16" t="s">
        <v>1</v>
      </c>
      <c r="E4" s="11" t="s">
        <v>2</v>
      </c>
      <c r="F4" s="12" t="s">
        <v>3</v>
      </c>
    </row>
    <row r="5" spans="2:7" ht="15.75" thickTop="1" x14ac:dyDescent="0.25">
      <c r="B5" s="13" t="s">
        <v>4</v>
      </c>
      <c r="C5" s="6">
        <v>100</v>
      </c>
      <c r="D5" s="6"/>
      <c r="E5" s="17"/>
      <c r="F5" s="18"/>
    </row>
    <row r="6" spans="2:7" x14ac:dyDescent="0.25">
      <c r="B6" s="14" t="s">
        <v>5</v>
      </c>
      <c r="C6" s="3"/>
      <c r="D6" s="2">
        <v>0.9</v>
      </c>
      <c r="E6" s="3"/>
      <c r="F6" s="7"/>
    </row>
    <row r="7" spans="2:7" x14ac:dyDescent="0.25">
      <c r="B7" s="14"/>
      <c r="C7" s="3" t="s">
        <v>6</v>
      </c>
      <c r="D7" s="2">
        <v>0.41</v>
      </c>
      <c r="E7" s="8">
        <v>0.15</v>
      </c>
      <c r="F7" s="7">
        <f>$C$5*D7*E7</f>
        <v>6.1499999999999995</v>
      </c>
    </row>
    <row r="8" spans="2:7" x14ac:dyDescent="0.25">
      <c r="B8" s="14"/>
      <c r="C8" s="3" t="s">
        <v>7</v>
      </c>
      <c r="D8" s="2">
        <v>0.49</v>
      </c>
      <c r="E8" s="3">
        <v>0.1</v>
      </c>
      <c r="F8" s="7">
        <f>$C$5*D8*E8</f>
        <v>4.9000000000000004</v>
      </c>
    </row>
    <row r="9" spans="2:7" x14ac:dyDescent="0.25">
      <c r="B9" s="14" t="s">
        <v>8</v>
      </c>
      <c r="C9" s="3"/>
      <c r="D9" s="2">
        <v>0.1</v>
      </c>
      <c r="E9" s="3"/>
      <c r="F9" s="7"/>
    </row>
    <row r="10" spans="2:7" x14ac:dyDescent="0.25">
      <c r="B10" s="14"/>
      <c r="C10" s="3" t="s">
        <v>6</v>
      </c>
      <c r="D10" s="2">
        <v>0.04</v>
      </c>
      <c r="E10" s="8">
        <v>0.4</v>
      </c>
      <c r="F10" s="7">
        <f>$C$5*D10*E10</f>
        <v>1.6</v>
      </c>
    </row>
    <row r="11" spans="2:7" x14ac:dyDescent="0.25">
      <c r="B11" s="14"/>
      <c r="C11" s="3" t="s">
        <v>7</v>
      </c>
      <c r="D11" s="2">
        <v>0.06</v>
      </c>
      <c r="E11" s="3">
        <v>0.35</v>
      </c>
      <c r="F11" s="7">
        <f>$C$5*D11*E11</f>
        <v>2.0999999999999996</v>
      </c>
    </row>
    <row r="12" spans="2:7" ht="15.75" thickBot="1" x14ac:dyDescent="0.3">
      <c r="B12" s="15" t="s">
        <v>9</v>
      </c>
      <c r="C12" s="5"/>
      <c r="D12" s="5"/>
      <c r="E12" s="5"/>
      <c r="F12" s="44">
        <f>SUM(F7:F11)/C5</f>
        <v>0.14749999999999999</v>
      </c>
      <c r="G12" t="s">
        <v>10</v>
      </c>
    </row>
    <row r="14" spans="2:7" x14ac:dyDescent="0.25">
      <c r="B14" t="s">
        <v>11</v>
      </c>
      <c r="D14" s="1"/>
    </row>
    <row r="15" spans="2:7" x14ac:dyDescent="0.25">
      <c r="D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D10" sqref="D10"/>
    </sheetView>
  </sheetViews>
  <sheetFormatPr defaultRowHeight="15" x14ac:dyDescent="0.25"/>
  <cols>
    <col min="3" max="3" width="15.140625" customWidth="1"/>
    <col min="4" max="4" width="11.140625" customWidth="1"/>
    <col min="5" max="5" width="10.140625" customWidth="1"/>
    <col min="6" max="6" width="11.85546875" customWidth="1"/>
    <col min="7" max="7" width="11.28515625" customWidth="1"/>
    <col min="8" max="8" width="14.5703125" bestFit="1" customWidth="1"/>
    <col min="14" max="14" width="12.28515625" customWidth="1"/>
  </cols>
  <sheetData>
    <row r="2" spans="2:10" ht="19.5" thickBot="1" x14ac:dyDescent="0.35">
      <c r="C2" s="43" t="s">
        <v>12</v>
      </c>
    </row>
    <row r="3" spans="2:10" ht="79.5" thickBot="1" x14ac:dyDescent="0.3">
      <c r="B3" s="20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2" t="s">
        <v>19</v>
      </c>
      <c r="J3" t="s">
        <v>20</v>
      </c>
    </row>
    <row r="4" spans="2:10" ht="16.5" thickTop="1" x14ac:dyDescent="0.25">
      <c r="B4" s="23">
        <v>2026</v>
      </c>
      <c r="C4" s="24">
        <v>31000</v>
      </c>
      <c r="D4" s="24">
        <f>C4*$D$7</f>
        <v>142600</v>
      </c>
      <c r="E4" s="25">
        <f>C4*$D$8*$D$9/1000</f>
        <v>106950</v>
      </c>
      <c r="F4" s="25">
        <f>E4*$D$10</f>
        <v>36576.9</v>
      </c>
      <c r="G4" s="26">
        <f>D4-F4</f>
        <v>106023.1</v>
      </c>
      <c r="H4" s="27">
        <f>G4*$D$12</f>
        <v>233740646.722</v>
      </c>
    </row>
    <row r="5" spans="2:10" ht="16.5" thickBot="1" x14ac:dyDescent="0.3">
      <c r="B5" s="28">
        <v>2031</v>
      </c>
      <c r="C5" s="29">
        <v>150000</v>
      </c>
      <c r="D5" s="30">
        <f>C5*$D$7</f>
        <v>690000</v>
      </c>
      <c r="E5" s="31">
        <f>C5*$D$8*$D$9/1000</f>
        <v>517500</v>
      </c>
      <c r="F5" s="31">
        <f>E5*$D$11</f>
        <v>101947.5</v>
      </c>
      <c r="G5" s="32">
        <f>D5-F5</f>
        <v>588052.5</v>
      </c>
      <c r="H5" s="33">
        <f>G5*$D$12</f>
        <v>1296432302.55</v>
      </c>
    </row>
    <row r="6" spans="2:10" ht="15.75" thickBot="1" x14ac:dyDescent="0.3"/>
    <row r="7" spans="2:10" ht="45" x14ac:dyDescent="0.25">
      <c r="C7" s="34" t="s">
        <v>21</v>
      </c>
      <c r="D7" s="35">
        <v>4.5999999999999996</v>
      </c>
    </row>
    <row r="8" spans="2:10" x14ac:dyDescent="0.25">
      <c r="C8" s="36" t="s">
        <v>22</v>
      </c>
      <c r="D8" s="4">
        <v>0.3</v>
      </c>
    </row>
    <row r="9" spans="2:10" x14ac:dyDescent="0.25">
      <c r="C9" s="36" t="s">
        <v>23</v>
      </c>
      <c r="D9" s="37">
        <v>11500</v>
      </c>
      <c r="G9" s="38"/>
    </row>
    <row r="10" spans="2:10" ht="30" x14ac:dyDescent="0.25">
      <c r="C10" s="36" t="s">
        <v>24</v>
      </c>
      <c r="D10" s="39">
        <v>0.34200000000000003</v>
      </c>
    </row>
    <row r="11" spans="2:10" ht="30" x14ac:dyDescent="0.25">
      <c r="C11" s="36" t="s">
        <v>25</v>
      </c>
      <c r="D11" s="39">
        <v>0.19700000000000001</v>
      </c>
    </row>
    <row r="12" spans="2:10" ht="30.75" thickBot="1" x14ac:dyDescent="0.3">
      <c r="C12" s="36" t="s">
        <v>26</v>
      </c>
      <c r="D12" s="40">
        <v>2204.62</v>
      </c>
    </row>
    <row r="13" spans="2:10" x14ac:dyDescent="0.25">
      <c r="C13" s="42" t="s">
        <v>27</v>
      </c>
    </row>
    <row r="14" spans="2:10" x14ac:dyDescent="0.25">
      <c r="C14" s="41" t="s">
        <v>28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4" ma:contentTypeDescription="Create a new document." ma:contentTypeScope="" ma:versionID="69fe88ba36ba01267fafb3b3bd847608">
  <xsd:schema xmlns:xsd="http://www.w3.org/2001/XMLSchema" xmlns:xs="http://www.w3.org/2001/XMLSchema" xmlns:p="http://schemas.microsoft.com/office/2006/metadata/properties" xmlns:ns2="d628a3c8-f5b2-4b71-bf6d-018a3dbccfff" targetNamespace="http://schemas.microsoft.com/office/2006/metadata/properties" ma:root="true" ma:fieldsID="bd1ccdb6bc27695e44d97a4f01b5c202" ns2:_="">
    <xsd:import namespace="d628a3c8-f5b2-4b71-bf6d-018a3dbcc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7F2925-DAF8-4AAD-8984-1D235A696F54}">
  <ds:schemaRefs>
    <ds:schemaRef ds:uri="d628a3c8-f5b2-4b71-bf6d-018a3dbccff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6CD8CE-F44E-44D1-A9C2-552D75DE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8a3c8-f5b2-4b71-bf6d-018a3dbcc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F553E6-03A2-447B-A2F0-83682112B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kWh Price</vt:lpstr>
      <vt:lpstr>Emissions Calculation Update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Campbell, James</dc:creator>
  <cp:keywords/>
  <dc:description/>
  <cp:lastModifiedBy>Fred Nass</cp:lastModifiedBy>
  <cp:revision/>
  <dcterms:created xsi:type="dcterms:W3CDTF">2021-06-01T20:58:33Z</dcterms:created>
  <dcterms:modified xsi:type="dcterms:W3CDTF">2021-11-05T14:21:32Z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0x01010073ED51792160A64D8DE1CDE6AA50E5AE</vt:lpwstr>
  </property>
</Properties>
</file>