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s\Pscweb\utilities\electric\20docs\2003534\"/>
    </mc:Choice>
  </mc:AlternateContent>
  <xr:revisionPtr revIDLastSave="0" documentId="8_{BE3FF247-AC7D-400F-BDC2-A8735470FC52}" xr6:coauthVersionLast="47" xr6:coauthVersionMax="47" xr10:uidLastSave="{00000000-0000-0000-0000-000000000000}"/>
  <bookViews>
    <workbookView xWindow="225" yWindow="480" windowWidth="24315" windowHeight="19875" xr2:uid="{2220C8F4-0BAE-4E3B-A81E-B238CA1C1D46}"/>
  </bookViews>
  <sheets>
    <sheet name="Accounting" sheetId="1" r:id="rId1"/>
  </sheets>
  <definedNames>
    <definedName name="\0">#REF!</definedName>
    <definedName name="\M">#REF!</definedName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_six6" hidden="1">{#N/A,#N/A,FALSE,"CRPT";#N/A,#N/A,FALSE,"TREND";#N/A,#N/A,FALSE,"%Curve"}</definedName>
    <definedName name="__________________www1" hidden="1">{#N/A,#N/A,FALSE,"schA"}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___six6" hidden="1">{#N/A,#N/A,FALSE,"CRPT";#N/A,#N/A,FALSE,"TREND";#N/A,#N/A,FALSE,"%Curve"}</definedName>
    <definedName name="_________________www1" hidden="1">{#N/A,#N/A,FALSE,"schA"}</definedName>
    <definedName name="________________six6" hidden="1">{#N/A,#N/A,FALSE,"CRPT";#N/A,#N/A,FALSE,"TREND";#N/A,#N/A,FALSE,"%Curve"}</definedName>
    <definedName name="________________www1" hidden="1">{#N/A,#N/A,FALSE,"schA"}</definedName>
    <definedName name="_______________six6" hidden="1">{#N/A,#N/A,FALSE,"CRPT";#N/A,#N/A,FALSE,"TREND";#N/A,#N/A,FALSE,"%Curve"}</definedName>
    <definedName name="_______________www1" hidden="1">{#N/A,#N/A,FALSE,"schA"}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__six6" hidden="1">{#N/A,#N/A,FALSE,"CRPT";#N/A,#N/A,FALSE,"TREND";#N/A,#N/A,FALSE,"%Curve"}</definedName>
    <definedName name="______________www1" hidden="1">{#N/A,#N/A,FALSE,"schA"}</definedName>
    <definedName name="_____________six6" hidden="1">{#N/A,#N/A,FALSE,"CRPT";#N/A,#N/A,FALSE,"TREND";#N/A,#N/A,FALSE,"%Curve"}</definedName>
    <definedName name="_____________www1" hidden="1">{#N/A,#N/A,FALSE,"schA"}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_six6" hidden="1">{#N/A,#N/A,FALSE,"CRPT";#N/A,#N/A,FALSE,"TREND";#N/A,#N/A,FALSE,"%Curve"}</definedName>
    <definedName name="____________www1" hidden="1">{#N/A,#N/A,FALSE,"schA"}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__six6" hidden="1">{#N/A,#N/A,FALSE,"CRPT";#N/A,#N/A,FALSE,"TREND";#N/A,#N/A,FALSE,"%Curve"}</definedName>
    <definedName name="___________www1" hidden="1">{#N/A,#N/A,FALSE,"schA"}</definedName>
    <definedName name="__________six6" hidden="1">{#N/A,#N/A,FALSE,"CRPT";#N/A,#N/A,FALSE,"TREND";#N/A,#N/A,FALSE,"%Curve"}</definedName>
    <definedName name="__________www1" hidden="1">{#N/A,#N/A,FALSE,"schA"}</definedName>
    <definedName name="_________j1" hidden="1">{"PRINT",#N/A,TRUE,"APPA";"PRINT",#N/A,TRUE,"APS";"PRINT",#N/A,TRUE,"BHPL";"PRINT",#N/A,TRUE,"BHPL2";"PRINT",#N/A,TRUE,"CDWR";"PRINT",#N/A,TRUE,"EWEB";"PRINT",#N/A,TRUE,"LADWP";"PRINT",#N/A,TRUE,"NEVBASE"}</definedName>
    <definedName name="_________j2" hidden="1">{"PRINT",#N/A,TRUE,"APPA";"PRINT",#N/A,TRUE,"APS";"PRINT",#N/A,TRUE,"BHPL";"PRINT",#N/A,TRUE,"BHPL2";"PRINT",#N/A,TRUE,"CDWR";"PRINT",#N/A,TRUE,"EWEB";"PRINT",#N/A,TRUE,"LADWP";"PRINT",#N/A,TRUE,"NEVBASE"}</definedName>
    <definedName name="_________j3" hidden="1">{"PRINT",#N/A,TRUE,"APPA";"PRINT",#N/A,TRUE,"APS";"PRINT",#N/A,TRUE,"BHPL";"PRINT",#N/A,TRUE,"BHPL2";"PRINT",#N/A,TRUE,"CDWR";"PRINT",#N/A,TRUE,"EWEB";"PRINT",#N/A,TRUE,"LADWP";"PRINT",#N/A,TRUE,"NEVBASE"}</definedName>
    <definedName name="_________j4" hidden="1">{"PRINT",#N/A,TRUE,"APPA";"PRINT",#N/A,TRUE,"APS";"PRINT",#N/A,TRUE,"BHPL";"PRINT",#N/A,TRUE,"BHPL2";"PRINT",#N/A,TRUE,"CDWR";"PRINT",#N/A,TRUE,"EWEB";"PRINT",#N/A,TRUE,"LADWP";"PRINT",#N/A,TRUE,"NEVBASE"}</definedName>
    <definedName name="_________j5" hidden="1">{"PRINT",#N/A,TRUE,"APPA";"PRINT",#N/A,TRUE,"APS";"PRINT",#N/A,TRUE,"BHPL";"PRINT",#N/A,TRUE,"BHPL2";"PRINT",#N/A,TRUE,"CDWR";"PRINT",#N/A,TRUE,"EWEB";"PRINT",#N/A,TRUE,"LADWP";"PRINT",#N/A,TRUE,"NEVBASE"}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_six6" hidden="1">{#N/A,#N/A,FALSE,"CRPT";#N/A,#N/A,FALSE,"TREND";#N/A,#N/A,FALSE,"%Curve"}</definedName>
    <definedName name="_________www1" hidden="1">{#N/A,#N/A,FALSE,"schA"}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_six6" hidden="1">{#N/A,#N/A,FALSE,"CRPT";#N/A,#N/A,FALSE,"TREND";#N/A,#N/A,FALSE,"%Curve"}</definedName>
    <definedName name="________www1" hidden="1">{#N/A,#N/A,FALSE,"schA"}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_six6" hidden="1">{#N/A,#N/A,FALSE,"CRPT";#N/A,#N/A,FALSE,"TREND";#N/A,#N/A,FALSE,"%Curve"}</definedName>
    <definedName name="_______www1" hidden="1">{#N/A,#N/A,FALSE,"schA"}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_six6" hidden="1">{#N/A,#N/A,FALSE,"CRPT";#N/A,#N/A,FALSE,"TREND";#N/A,#N/A,FALSE,"%Curve"}</definedName>
    <definedName name="______www1" hidden="1">{#N/A,#N/A,FALSE,"schA"}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_six6" hidden="1">{#N/A,#N/A,FALSE,"CRPT";#N/A,#N/A,FALSE,"TREND";#N/A,#N/A,FALSE,"%Curve"}</definedName>
    <definedName name="_____www1" hidden="1">{#N/A,#N/A,FALSE,"schA"}</definedName>
    <definedName name="____att1">#REF!</definedName>
    <definedName name="____att3">#REF!</definedName>
    <definedName name="____att4">#REF!</definedName>
    <definedName name="____att5">#REF!</definedName>
    <definedName name="____att6">#REF!</definedName>
    <definedName name="____att7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IPP3">#REF!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_six6" hidden="1">{#N/A,#N/A,FALSE,"CRPT";#N/A,#N/A,FALSE,"TREND";#N/A,#N/A,FALSE,"%Curve"}</definedName>
    <definedName name="____www1" hidden="1">{#N/A,#N/A,FALSE,"schA"}</definedName>
    <definedName name="___att1">#REF!</definedName>
    <definedName name="___att3">#REF!</definedName>
    <definedName name="___att4">#REF!</definedName>
    <definedName name="___att5">#REF!</definedName>
    <definedName name="___att6">#REF!</definedName>
    <definedName name="___att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IPP3">#REF!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_six6" hidden="1">{#N/A,#N/A,FALSE,"CRPT";#N/A,#N/A,FALSE,"TREND";#N/A,#N/A,FALSE,"%Curve"}</definedName>
    <definedName name="___www1" hidden="1">{#N/A,#N/A,FALSE,"schA"}</definedName>
    <definedName name="__123Graph_A" hidden="1">#REF!</definedName>
    <definedName name="__123Graph_B" hidden="1">#REF!</definedName>
    <definedName name="__123Graph_D" hidden="1">#REF!</definedName>
    <definedName name="__123Graph_E" hidden="1">#REF!</definedName>
    <definedName name="__123Graph_ECURRENT" hidden="1">#REF!</definedName>
    <definedName name="__123Graph_F" hidden="1">#REF!</definedName>
    <definedName name="__att1">#REF!</definedName>
    <definedName name="__att3">#REF!</definedName>
    <definedName name="__att4">#REF!</definedName>
    <definedName name="__att5">#REF!</definedName>
    <definedName name="__att6">#REF!</definedName>
    <definedName name="__att7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PP3">#REF!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MEN2">#REF!</definedName>
    <definedName name="__MEN3">#REF!</definedName>
    <definedName name="__OM1" hidden="1">{#N/A,#N/A,FALSE,"Summary";#N/A,#N/A,FALSE,"SmPlants";#N/A,#N/A,FALSE,"Utah";#N/A,#N/A,FALSE,"Idaho";#N/A,#N/A,FALSE,"Lewis River";#N/A,#N/A,FALSE,"NrthUmpq";#N/A,#N/A,FALSE,"KlamRog"}</definedName>
    <definedName name="__six6" hidden="1">{#N/A,#N/A,FALSE,"CRPT";#N/A,#N/A,FALSE,"TREND";#N/A,#N/A,FALSE,"%Curve"}</definedName>
    <definedName name="__TOP1">#REF!</definedName>
    <definedName name="__www1" hidden="1">{#N/A,#N/A,FALSE,"schA"}</definedName>
    <definedName name="_att1">#REF!</definedName>
    <definedName name="_att3">#REF!</definedName>
    <definedName name="_att4">#REF!</definedName>
    <definedName name="_att5">#REF!</definedName>
    <definedName name="_att6">#REF!</definedName>
    <definedName name="_att7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x1" hidden="1">{#N/A,#N/A,FALSE,"Summ";#N/A,#N/A,FALSE,"General"}</definedName>
    <definedName name="_Fill" hidden="1">#REF!</definedName>
    <definedName name="_xlnm._FilterDatabase" hidden="1">#REF!</definedName>
    <definedName name="_IPP3">#REF!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hidden="1">#REF!</definedName>
    <definedName name="_Key2" hidden="1">#REF!</definedName>
    <definedName name="_new1" hidden="1">{#N/A,#N/A,FALSE,"Summ";#N/A,#N/A,FALSE,"General"}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ix6" hidden="1">{#N/A,#N/A,FALSE,"CRPT";#N/A,#N/A,FALSE,"TREND";#N/A,#N/A,FALSE,"%Curve"}</definedName>
    <definedName name="_Sort" hidden="1">#REF!</definedName>
    <definedName name="_www1" hidden="1">{#N/A,#N/A,FALSE,"schA"}</definedName>
    <definedName name="a" hidden="1">#REF!</definedName>
    <definedName name="Access_Button1" hidden="1">"Headcount_Workbook_Schedules_List"</definedName>
    <definedName name="AccessDatabase" hidden="1">"I:\COMTREL\FINICLE\TradeSummary.mdb"</definedName>
    <definedName name="Allocated_HLH_Ready">#REF!</definedName>
    <definedName name="Allocated_HLH_Ready_Date">#REF!</definedName>
    <definedName name="Allocated_HLH_Ready_Name">#REF!</definedName>
    <definedName name="Allocated_HLH_Spin">#REF!</definedName>
    <definedName name="Allocated_HLH_Spin_Date">#REF!</definedName>
    <definedName name="Allocated_HLH_Spin_Name">#REF!</definedName>
    <definedName name="Allocated_LLH_Ready">#REF!</definedName>
    <definedName name="Allocated_LLH_Ready_Date">#REF!</definedName>
    <definedName name="Allocated_LLH_Ready_Name">#REF!</definedName>
    <definedName name="Allocated_LLH_Spin">#REF!</definedName>
    <definedName name="Allocated_LLH_Spin_Date">#REF!</definedName>
    <definedName name="Allocated_LLH_Spin_Name">#REF!</definedName>
    <definedName name="anscount" hidden="1">1</definedName>
    <definedName name="APR">#REF!</definedName>
    <definedName name="AreasTbl">#REF!</definedName>
    <definedName name="AS2DocOpenMode" hidden="1">"AS2DocumentEdit"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UG">#REF!</definedName>
    <definedName name="AverageFuelCost">#REF!</definedName>
    <definedName name="b" hidden="1">{#N/A,#N/A,FALSE,"Coversheet";#N/A,#N/A,FALSE,"QA"}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lundell">#REF!</definedName>
    <definedName name="BudApr">#REF!</definedName>
    <definedName name="budsum1">#REF!</definedName>
    <definedName name="budsum2">#REF!</definedName>
    <definedName name="Burn">#REF!</definedName>
    <definedName name="calcoutput">#REF!</definedName>
    <definedName name="Camas" hidden="1">{#N/A,#N/A,FALSE,"Summary";#N/A,#N/A,FALSE,"SmPlants";#N/A,#N/A,FALSE,"Utah";#N/A,#N/A,FALSE,"Idaho";#N/A,#N/A,FALSE,"Lewis River";#N/A,#N/A,FALSE,"NrthUmpq";#N/A,#N/A,FALSE,"KlamRog"}</definedName>
    <definedName name="Canadian__for_USexchangerate">#REF!</definedName>
    <definedName name="Carbon_1">#REF!</definedName>
    <definedName name="Carbon_2">#REF!</definedName>
    <definedName name="Case">OFFSET(#REF!,0,0,COUNTA(#REF!),1)</definedName>
    <definedName name="CBWorkbookPriority" hidden="1">-2060790043</definedName>
    <definedName name="CC_1A">#REF!</definedName>
    <definedName name="CC_1B">#REF!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holla_4">#REF!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lstrip_3">#REF!</definedName>
    <definedName name="Colstrip_4">#REF!</definedName>
    <definedName name="combined1" hidden="1">{"YTD-Total",#N/A,TRUE,"Provision";"YTD-Utility",#N/A,TRUE,"Prov Utility";"YTD-NonUtility",#N/A,TRUE,"Prov NonUtility"}</definedName>
    <definedName name="CONTRACTDATA">#REF!</definedName>
    <definedName name="Contracted_HLH">#REF!</definedName>
    <definedName name="Contracted_HLH_Date">#REF!</definedName>
    <definedName name="Contracted_HLH_Name">#REF!</definedName>
    <definedName name="Contracted_LLH">#REF!</definedName>
    <definedName name="Contracted_LLH_Date">#REF!</definedName>
    <definedName name="Contracted_LLH_Name">#REF!</definedName>
    <definedName name="contractsymbol">#REF!</definedName>
    <definedName name="copy" hidden="1">#REF!</definedName>
    <definedName name="Corporate_Final_Result">#REF!</definedName>
    <definedName name="Cost">#REF!</definedName>
    <definedName name="Craig_1">#REF!</definedName>
    <definedName name="Craig_2">#REF!</definedName>
    <definedName name="dana" hidden="1">{#N/A,#N/A,FALSE,"Summary EPS";#N/A,#N/A,FALSE,"1st Qtr Electric";#N/A,#N/A,FALSE,"1st Qtr Australia";#N/A,#N/A,FALSE,"1st Qtr Telecom";#N/A,#N/A,FALSE,"1st QTR Other"}</definedName>
    <definedName name="dana1" hidden="1">{#N/A,#N/A,FALSE,"Summary 1";#N/A,#N/A,FALSE,"Domestic";#N/A,#N/A,FALSE,"Australia";#N/A,#N/A,FALSE,"Other"}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Check">#REF!</definedName>
    <definedName name="DATE">#REF!</definedName>
    <definedName name="dateTable">#REF!</definedName>
    <definedName name="daysMonth">#REF!</definedName>
    <definedName name="DEC">#REF!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emand_Dollar">#REF!</definedName>
    <definedName name="Demand_Dollar_Date">#REF!</definedName>
    <definedName name="Demand_Dollar_Name">#REF!</definedName>
    <definedName name="DeRated_Avail_HLH">#REF!</definedName>
    <definedName name="DeRated_Avail_HLH_Date">#REF!</definedName>
    <definedName name="DeRated_Avail_HLH_Name">#REF!</definedName>
    <definedName name="DeRated_Avail_LLH">#REF!</definedName>
    <definedName name="DeRated_Avail_LLH_Date">#REF!</definedName>
    <definedName name="DeRated_Avail_LLH_Name">#REF!</definedName>
    <definedName name="Detail">#REF!</definedName>
    <definedName name="DetailStart">#REF!</definedName>
    <definedName name="DFIT" hidden="1">{#N/A,#N/A,FALSE,"Coversheet";#N/A,#N/A,FALSE,"QA"}</definedName>
    <definedName name="Directory">#REF!</definedName>
    <definedName name="Discount">#REF!</definedName>
    <definedName name="DispatchSum">"GRID Thermal Generation!R2C1:R4C2"</definedName>
    <definedName name="DJ_1">#REF!</definedName>
    <definedName name="DJ_2">#REF!</definedName>
    <definedName name="DJ_3">#REF!</definedName>
    <definedName name="DJ_4">#REF!</definedName>
    <definedName name="Dollars_Wheeling">#REF!</definedName>
    <definedName name="dsd" hidden="1">#REF!</definedName>
    <definedName name="DUDE" hidden="1">#REF!</definedName>
    <definedName name="Dynamic_CaseDesc">OFFSET(#REF!,0,0,COUNTA(#REF!)-1,COUNTA(#REF!))</definedName>
    <definedName name="Dynamic_StudyTable">OFFSET(#REF!,0,0,COUNTA(#REF!),3)</definedName>
    <definedName name="DynamicCEMbyUNIT">OFFSET(#REF!,0,0,COUNTA(#REF!),3)</definedName>
    <definedName name="DynamicCEMData">OFFSET(#REF!,0,0,COUNTA(#REF!),COUNTA(#REF!))</definedName>
    <definedName name="ee" hidden="1">{#N/A,#N/A,FALSE,"Month ";#N/A,#N/A,FALSE,"YTD";#N/A,#N/A,FALSE,"12 mo ended"}</definedName>
    <definedName name="Electric_Prices_HLH">#REF!</definedName>
    <definedName name="Electric_Prices_HLH_Date">#REF!</definedName>
    <definedName name="Electric_Prices_HLH_Name">#REF!</definedName>
    <definedName name="Electric_Prices_LLH">#REF!</definedName>
    <definedName name="Electric_Prices_LLH_Date">#REF!</definedName>
    <definedName name="Electric_Prices_LLH_Name">#REF!</definedName>
    <definedName name="Emergency_Dol">#REF!</definedName>
    <definedName name="Emergency_Dol_Date">#REF!</definedName>
    <definedName name="Emergency_Dol_Name">#REF!</definedName>
    <definedName name="Emergency_MWh">#REF!</definedName>
    <definedName name="Emergency_MWh_Date">#REF!</definedName>
    <definedName name="Emergency_MWh_Date_LLH">#REF!</definedName>
    <definedName name="Emergency_MWh_LLH">#REF!</definedName>
    <definedName name="Emergency_MWh_Name">#REF!</definedName>
    <definedName name="Emergency_MWh_Name_LLH">#REF!</definedName>
    <definedName name="energy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rror" hidden="1">{#N/A,#N/A,FALSE,"Coversheet";#N/A,#N/A,FALSE,"QA"}</definedName>
    <definedName name="Estimate" hidden="1">{#N/A,#N/A,FALSE,"Summ";#N/A,#N/A,FALSE,"General"}</definedName>
    <definedName name="ex" hidden="1">{#N/A,#N/A,FALSE,"Summ";#N/A,#N/A,FALSE,"General"}</definedName>
    <definedName name="Exchange_Rates___Bloomberg">#REF!</definedName>
    <definedName name="ExchangeMWh">#REF!</definedName>
    <definedName name="extra2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ExtractDates">#REF!</definedName>
    <definedName name="Factor">#REF!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EB">#REF!</definedName>
    <definedName name="Fed_Funds___Bloomberg">#REF!</definedName>
    <definedName name="ffff" hidden="1">{#N/A,#N/A,FALSE,"Coversheet";#N/A,#N/A,FALSE,"QA"}</definedName>
    <definedName name="fffgf" hidden="1">{#N/A,#N/A,FALSE,"Coversheet";#N/A,#N/A,FALSE,"QA"}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Gadsby_1">#REF!</definedName>
    <definedName name="Gadsby_2">#REF!</definedName>
    <definedName name="Gadsby_3">#REF!</definedName>
    <definedName name="Gadsby_4">#REF!</definedName>
    <definedName name="Gadsby_5">#REF!</definedName>
    <definedName name="Gadsby_6">#REF!</definedName>
    <definedName name="Gas_Forward_Price_Curve_copy_Instructions_List">#REF!</definedName>
    <definedName name="Hayden_1">#REF!</definedName>
    <definedName name="Hayden_2">#REF!</definedName>
    <definedName name="helllo" hidden="1">{#N/A,#N/A,FALSE,"Pg 6b CustCount_Gas";#N/A,#N/A,FALSE,"QA";#N/A,#N/A,FALSE,"Report";#N/A,#N/A,FALSE,"forecast"}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hidden="1">{#N/A,#N/A,FALSE,"Coversheet";#N/A,#N/A,FALSE,"QA"}</definedName>
    <definedName name="HenryHub___Nymex">#REF!</definedName>
    <definedName name="Herm_Date">#REF!</definedName>
    <definedName name="Herm_Var_OM">#REF!</definedName>
    <definedName name="Hermiston_1">#REF!</definedName>
    <definedName name="Hermiston_2">#REF!</definedName>
    <definedName name="HolidayObserved">#REF!</definedName>
    <definedName name="Holidays">#REF!</definedName>
    <definedName name="Hours5by16">#REF!</definedName>
    <definedName name="HoursHoliday">#REF!</definedName>
    <definedName name="HoursNoHoliday">#REF!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HTML_CodePage" hidden="1">1252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Hunter_1">#REF!</definedName>
    <definedName name="Hunter_2">#REF!</definedName>
    <definedName name="Hunter_3">#REF!</definedName>
    <definedName name="Huntington_1">#REF!</definedName>
    <definedName name="Huntington_2">#REF!</definedName>
    <definedName name="Hydro_Gen">#REF!</definedName>
    <definedName name="Hydro_Gen_Date">#REF!</definedName>
    <definedName name="Hydro_Gen_Date_LLH">#REF!</definedName>
    <definedName name="Hydro_Gen_LLH">#REF!</definedName>
    <definedName name="Hydro_Gen_Name">#REF!</definedName>
    <definedName name="Hydro_Gen_Name_LLH">#REF!</definedName>
    <definedName name="Hydro_Unit_Gen">#REF!</definedName>
    <definedName name="Hydro_Unit_Gen_LLH">#REF!</definedName>
    <definedName name="Hydro_Unit_Gen_Name">#REF!</definedName>
    <definedName name="Hydro_Unit_Gen_Name_LLH">#REF!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nterest_Rates___Bloomberg">#REF!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JAN">#REF!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B_1">#REF!</definedName>
    <definedName name="JB_2">#REF!</definedName>
    <definedName name="JB_3">#REF!</definedName>
    <definedName name="JB_4">#REF!</definedName>
    <definedName name="JB_5">#REF!</definedName>
    <definedName name="jfkljsdkljiejgr" hidden="1">{#N/A,#N/A,FALSE,"Summ";#N/A,#N/A,FALSE,"General"}</definedName>
    <definedName name="JUL">#REF!</definedName>
    <definedName name="JUN">#REF!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akeside">#REF!</definedName>
    <definedName name="limcount" hidden="1">1</definedName>
    <definedName name="ListOffset" hidden="1">1</definedName>
    <definedName name="Little_Mtn">#REF!</definedName>
    <definedName name="lookup" hidden="1">{#N/A,#N/A,FALSE,"Coversheet";#N/A,#N/A,FALSE,"QA"}</definedName>
    <definedName name="LRBalanceFile">OFFSET(#REF!,0,0,COUNTA(#REF!)-1,1)</definedName>
    <definedName name="LTC_Dollars">#REF!</definedName>
    <definedName name="LTC_Dollars_Date">#REF!</definedName>
    <definedName name="LTC_Dollars_Name">#REF!</definedName>
    <definedName name="LTC_MWh">#REF!</definedName>
    <definedName name="LTC_MWH_Date">#REF!</definedName>
    <definedName name="LTC_MWH_Date_LLH">#REF!</definedName>
    <definedName name="LTC_MWh_LLH">#REF!</definedName>
    <definedName name="LTC_MWH_Name">#REF!</definedName>
    <definedName name="LTC_MWH_Name_LLH">#REF!</definedName>
    <definedName name="MAR">#REF!</definedName>
    <definedName name="market1">#REF!</definedName>
    <definedName name="market2">#REF!</definedName>
    <definedName name="market3">#REF!</definedName>
    <definedName name="market4">#REF!</definedName>
    <definedName name="market5">#REF!</definedName>
    <definedName name="market6">#REF!</definedName>
    <definedName name="market7">#REF!</definedName>
    <definedName name="Master" hidden="1">{#N/A,#N/A,FALSE,"Actual";#N/A,#N/A,FALSE,"Normalized";#N/A,#N/A,FALSE,"Electric Actual";#N/A,#N/A,FALSE,"Electric Normalized"}</definedName>
    <definedName name="MAY">#REF!</definedName>
    <definedName name="MEN">#REF!</definedName>
    <definedName name="Menu_Begin">#REF!</definedName>
    <definedName name="Menu_Caption">#REF!</definedName>
    <definedName name="Menu_Name">#REF!</definedName>
    <definedName name="Menu_OnAction">#REF!</definedName>
    <definedName name="Menu_Parent">#REF!</definedName>
    <definedName name="Mill">#REF!</definedName>
    <definedName name="Miller" hidden="1">{#N/A,#N/A,FALSE,"Expenditures";#N/A,#N/A,FALSE,"Property Placed In-Service";#N/A,#N/A,FALSE,"CWIP Balances"}</definedName>
    <definedName name="MMBtu">#REF!</definedName>
    <definedName name="MMBtu_Date">#REF!</definedName>
    <definedName name="MMBtu_Name">#REF!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ONTH">#REF!</definedName>
    <definedName name="Months">#REF!</definedName>
    <definedName name="MWh">#REF!</definedName>
    <definedName name="NameAverageFuelCost">#REF!</definedName>
    <definedName name="NameBurn">#REF!</definedName>
    <definedName name="NameFactor">#REF!</definedName>
    <definedName name="NameMill">#REF!</definedName>
    <definedName name="NameMMBtu">#REF!</definedName>
    <definedName name="NameMWh">#REF!</definedName>
    <definedName name="NamePeak">#REF!</definedName>
    <definedName name="Nameplate_HLH">#REF!</definedName>
    <definedName name="Nameplate_HLH_Date">#REF!</definedName>
    <definedName name="Nameplate_HLH_Name">#REF!</definedName>
    <definedName name="Nameplate_LLH">#REF!</definedName>
    <definedName name="Nameplate_LLH_Date">#REF!</definedName>
    <definedName name="Nameplate_LLH_Name">#REF!</definedName>
    <definedName name="Naughton_1">#REF!</definedName>
    <definedName name="Naughton_2">#REF!</definedName>
    <definedName name="Naughton_3">#REF!</definedName>
    <definedName name="Net_Power_Cost">#REF!</definedName>
    <definedName name="new" hidden="1">{#N/A,#N/A,FALSE,"Summ";#N/A,#N/A,FALSE,"General"}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EWMO1">#REF!</definedName>
    <definedName name="NEWMO2">#REF!</definedName>
    <definedName name="NEWMONTH">#REF!</definedName>
    <definedName name="NOV">#REF!</definedName>
    <definedName name="NymexFutures">#REF!</definedName>
    <definedName name="NymexOptions">#REF!</definedName>
    <definedName name="OCT">#REF!</definedName>
    <definedName name="OEA_Date">#REF!</definedName>
    <definedName name="Off_Peak">#REF!</definedName>
    <definedName name="OffPeak_Name">#REF!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m" hidden="1">{#N/A,#N/A,FALSE,"Summary";#N/A,#N/A,FALSE,"SmPlants";#N/A,#N/A,FALSE,"Utah";#N/A,#N/A,FALSE,"Idaho";#N/A,#N/A,FALSE,"Lewis River";#N/A,#N/A,FALSE,"NrthUmpq";#N/A,#N/A,FALSE,"KlamRog"}</definedName>
    <definedName name="On_Peak">#REF!</definedName>
    <definedName name="ONE">#REF!</definedName>
    <definedName name="Oper_Cap_Factor_Off_Peak">#REF!</definedName>
    <definedName name="OptionsTable">#REF!</definedName>
    <definedName name="Org">#REF!</definedName>
    <definedName name="OrgUnit">#REF!</definedName>
    <definedName name="Other_Dollar">#REF!</definedName>
    <definedName name="Other_Dollar_Date">#REF!</definedName>
    <definedName name="Other_Dollar_Name">#REF!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E_Lookup">#REF!</definedName>
    <definedName name="Peak">#REF!</definedName>
    <definedName name="Per_YOY_Gwth_Ret_Vols_by_State">#REF!</definedName>
    <definedName name="Percent_Tot_Ret_Vol_by_State">#REF!</definedName>
    <definedName name="Period">#REF!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hantom_5">#REF!</definedName>
    <definedName name="PlannedSelection">OFFSET(#REF!,0,0,COUNTA(#REF!),1)</definedName>
    <definedName name="PricingInfo" hidden="1">#REF!</definedName>
    <definedName name="_xlnm.Print_Titles">#REF!</definedName>
    <definedName name="ProjectName">#REF!</definedName>
    <definedName name="ProjectsByTime_TotalByProjAFUDC">#REF!</definedName>
    <definedName name="PSATable">#REF!</definedName>
    <definedName name="q" hidden="1">{#N/A,#N/A,FALSE,"Coversheet";#N/A,#N/A,FALSE,"QA"}</definedName>
    <definedName name="qqq" hidden="1">{#N/A,#N/A,FALSE,"schA"}</definedName>
    <definedName name="Requirement_HLH">#REF!</definedName>
    <definedName name="Requirement_HLH_Date">#REF!</definedName>
    <definedName name="Requirement_HLH_Name">#REF!</definedName>
    <definedName name="Requirement_LLH">#REF!</definedName>
    <definedName name="Requirement_LLH_Date">#REF!</definedName>
    <definedName name="Requirement_LLH_Name">#REF!</definedName>
    <definedName name="ResourceNameTable">OFFSET(#REF!,0,0,COUNTA(#REF!),2)</definedName>
    <definedName name="ResourceTbl">#REF!</definedName>
    <definedName name="Ret_Sales_Vol_by_State">#REF!</definedName>
    <definedName name="retail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enueSum">"GRID Thermal Revenue!R2C1:R4C2"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APBEXhrIndnt" hidden="1">"Wide"</definedName>
    <definedName name="SAPBEXrevision" hidden="1">1</definedName>
    <definedName name="SAPBEXsysID" hidden="1">"BWP"</definedName>
    <definedName name="SAPBEXwbID" hidden="1">"45EQYSCWE9WJMGB34OOD1BOQZ"</definedName>
    <definedName name="SAPsysID" hidden="1">"708C5W7SBKP804JT78WJ0JNKI"</definedName>
    <definedName name="SAPwbID" hidden="1">"ARS"</definedName>
    <definedName name="Saturdays">#REF!</definedName>
    <definedName name="sdlfhsdlhfkl" hidden="1">{#N/A,#N/A,FALSE,"Summ";#N/A,#N/A,FALSE,"General"}</definedName>
    <definedName name="SECOND">#REF!</definedName>
    <definedName name="SEP">#REF!</definedName>
    <definedName name="seven" hidden="1">{#N/A,#N/A,FALSE,"CRPT";#N/A,#N/A,FALSE,"TREND";#N/A,#N/A,FALSE,"%Curve"}</definedName>
    <definedName name="shapefactortable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x" hidden="1">{#N/A,#N/A,FALSE,"Drill Sites";"WP 212",#N/A,FALSE,"MWAG EOR";"WP 213",#N/A,FALSE,"MWAG EOR";#N/A,#N/A,FALSE,"Misc. Facility";#N/A,#N/A,FALSE,"WWTP"}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hidden="1">{#N/A,#N/A,FALSE,"Actual";#N/A,#N/A,FALSE,"Normalized";#N/A,#N/A,FALSE,"Electric Actual";#N/A,#N/A,FALSE,"Electric Normalized"}</definedName>
    <definedName name="ss" hidden="1">{"PRINT",#N/A,TRUE,"APPA";"PRINT",#N/A,TRUE,"APS";"PRINT",#N/A,TRUE,"BHPL";"PRINT",#N/A,TRUE,"BHPL2";"PRINT",#N/A,TRUE,"CDWR";"PRINT",#N/A,TRUE,"EWEB";"PRINT",#N/A,TRUE,"LADWP";"PRINT",#N/A,TRUE,"NEVBASE"}</definedName>
    <definedName name="standard1" hidden="1">{"YTD-Total",#N/A,FALSE,"Provision"}</definedName>
    <definedName name="START">#REF!</definedName>
    <definedName name="startmonth">#REF!</definedName>
    <definedName name="startmonth1">#REF!</definedName>
    <definedName name="startmonth10">#REF!</definedName>
    <definedName name="startmonth2">#REF!</definedName>
    <definedName name="startmonth3">#REF!</definedName>
    <definedName name="startmonth4">#REF!</definedName>
    <definedName name="startmonth5">#REF!</definedName>
    <definedName name="startmonth6">#REF!</definedName>
    <definedName name="startmonth7">#REF!</definedName>
    <definedName name="startmonth8">#REF!</definedName>
    <definedName name="startmonth9">#REF!</definedName>
    <definedName name="Station_Service">#REF!</definedName>
    <definedName name="STF_Pur_Dol">#REF!</definedName>
    <definedName name="STF_Pur_Dol_Date">#REF!</definedName>
    <definedName name="STF_Pur_Dol_Date_LLH">#REF!</definedName>
    <definedName name="STF_Pur_Dol_LLH">#REF!</definedName>
    <definedName name="STF_Pur_Dol_Name">#REF!</definedName>
    <definedName name="STF_Pur_Dol_Name_LLH">#REF!</definedName>
    <definedName name="STF_Pur_MWh">#REF!</definedName>
    <definedName name="STF_Pur_MWh_Date">#REF!</definedName>
    <definedName name="STF_Pur_MWh_Date_LLH">#REF!</definedName>
    <definedName name="STF_Pur_MWh_LLH">#REF!</definedName>
    <definedName name="STF_Pur_MWh_Name">#REF!</definedName>
    <definedName name="STF_Pur_MWh_Name_LLH">#REF!</definedName>
    <definedName name="STF_Sal_Dol">#REF!</definedName>
    <definedName name="STF_Sal_Dol_Date">#REF!</definedName>
    <definedName name="STF_Sal_Dol_Date_LLH">#REF!</definedName>
    <definedName name="STF_Sal_Dol_LLH">#REF!</definedName>
    <definedName name="STF_Sal_Dol_Name">#REF!</definedName>
    <definedName name="STF_Sal_Dol_Name_LLH">#REF!</definedName>
    <definedName name="STF_Sal_MWh">#REF!</definedName>
    <definedName name="STF_Sal_MWh_Date">#REF!</definedName>
    <definedName name="STF_Sal_MWh_Date_LLH">#REF!</definedName>
    <definedName name="STF_Sal_MWh_LLH">#REF!</definedName>
    <definedName name="STF_Sal_MWh_Name">#REF!</definedName>
    <definedName name="STF_Sal_MWh_Name_LLH">#REF!</definedName>
    <definedName name="StudyGrp">OFFSET(#REF!,0,0,COUNTA(#REF!),1)</definedName>
    <definedName name="StudyName">#REF!</definedName>
    <definedName name="Summary">#REF!</definedName>
    <definedName name="Sundays">#REF!</definedName>
    <definedName name="SysBal_Pur_Dol">#REF!</definedName>
    <definedName name="SysBal_Pur_Dol_Date">#REF!</definedName>
    <definedName name="SysBal_Pur_Dol_Date_LLH">#REF!</definedName>
    <definedName name="SysBal_Pur_Dol_LLH">#REF!</definedName>
    <definedName name="SysBal_Pur_Dol_Name">#REF!</definedName>
    <definedName name="SysBal_Pur_Dol_Name_LLH">#REF!</definedName>
    <definedName name="SysBal_Pur_MWh">#REF!</definedName>
    <definedName name="SysBal_Pur_MWh_Date">#REF!</definedName>
    <definedName name="SysBal_Pur_MWh_Date_LLH">#REF!</definedName>
    <definedName name="SysBal_Pur_MWh_LLH">#REF!</definedName>
    <definedName name="SysBal_Pur_MWh_Name">#REF!</definedName>
    <definedName name="SysBal_Pur_MWh_Name_LLH">#REF!</definedName>
    <definedName name="SysBal_Sal_Dol">#REF!</definedName>
    <definedName name="SysBal_Sal_Dol_Date">#REF!</definedName>
    <definedName name="SysBal_Sal_Dol_Date_LLH">#REF!</definedName>
    <definedName name="SysBal_Sal_Dol_LLH">#REF!</definedName>
    <definedName name="SysBal_Sal_Dol_Name">#REF!</definedName>
    <definedName name="SysBal_Sal_Dol_Name_LLH">#REF!</definedName>
    <definedName name="SysBal_Sal_MWh">#REF!</definedName>
    <definedName name="SysBal_Sal_MWh_Date">#REF!</definedName>
    <definedName name="SysBal_Sal_MWh_Date_LLH">#REF!</definedName>
    <definedName name="SysBal_Sal_MWh_LLH">#REF!</definedName>
    <definedName name="SysBal_Sal_MWh_Name">#REF!</definedName>
    <definedName name="SysBal_Sal_MWh_Name_LLH">#REF!</definedName>
    <definedName name="t" hidden="1">{#N/A,#N/A,FALSE,"CESTSUM";#N/A,#N/A,FALSE,"est sum A";#N/A,#N/A,FALSE,"est detail A"}</definedName>
    <definedName name="Target_Margin">#REF!</definedName>
    <definedName name="TblType">#REF!</definedName>
    <definedName name="tem" hidden="1">{#N/A,#N/A,FALSE,"Summ";#N/A,#N/A,FALSE,"General"}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est">{#N/A,#N/A,FALSE,"Summary EPS";#N/A,#N/A,FALSE,"1st Qtr Electric";#N/A,#N/A,FALSE,"1st Qtr Australia";#N/A,#N/A,FALSE,"1st Qtr Telecom";#N/A,#N/A,FALSE,"1st QTR Other"}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HKEY">#REF!</definedName>
    <definedName name="TESTKEYS">#REF!</definedName>
    <definedName name="TESTVKEY">#REF!</definedName>
    <definedName name="Thermal_Gen">#REF!</definedName>
    <definedName name="Thermal_Gen_Date">#REF!</definedName>
    <definedName name="Thermal_Gen_Date_LLH">#REF!</definedName>
    <definedName name="Thermal_Gen_LLH">#REF!</definedName>
    <definedName name="Thermal_Gen_Name">#REF!</definedName>
    <definedName name="Thermal_Gen_Name_LLH">#REF!</definedName>
    <definedName name="tr" hidden="1">{#N/A,#N/A,FALSE,"CESTSUM";#N/A,#N/A,FALSE,"est sum A";#N/A,#N/A,FALSE,"est detail A"}</definedName>
    <definedName name="Tran_Costs">#REF!</definedName>
    <definedName name="Tran_Date">#REF!</definedName>
    <definedName name="Transfer" hidden="1">#REF!</definedName>
    <definedName name="Transfers" hidden="1">#REF!</definedName>
    <definedName name="TransmissionAdditionTable">#REF!</definedName>
    <definedName name="TypeTable">#REF!</definedName>
    <definedName name="u" hidden="1">{#N/A,#N/A,FALSE,"Summ";#N/A,#N/A,FALSE,"General"}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Fuel_Name">#REF!</definedName>
    <definedName name="Unit_Fuel_Price">#REF!</definedName>
    <definedName name="USYieldCurves">#REF!</definedName>
    <definedName name="v" hidden="1">{#N/A,#N/A,FALSE,"Coversheet";#N/A,#N/A,FALSE,"QA"}</definedName>
    <definedName name="Value" hidden="1">{#N/A,#N/A,FALSE,"Summ";#N/A,#N/A,FALSE,"General"}</definedName>
    <definedName name="w" hidden="1">#REF!</definedName>
    <definedName name="we" hidden="1">{#N/A,#N/A,FALSE,"Pg 6b CustCount_Gas";#N/A,#N/A,FALSE,"QA";#N/A,#N/A,FALSE,"Report";#N/A,#N/A,FALSE,"forecast"}</definedName>
    <definedName name="WestMainCCCT">#REF!</definedName>
    <definedName name="WH" hidden="1">{#N/A,#N/A,FALSE,"Coversheet";#N/A,#N/A,FALSE,"QA"}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dj._.Back_Up." hidden="1">{"Page 3.4.1",#N/A,FALSE,"Totals";"Page 3.4.2",#N/A,FALSE,"Totals"}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hidden="1">{#N/A,#N/A,FALSE,"cover";#N/A,#N/A,FALSE,"lead sheet";#N/A,#N/A,FALSE,"Adj backup";#N/A,#N/A,FALSE,"t Accounts"}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hidden="1">{"YTD-Total",#N/A,TRUE,"Provision";"YTD-Utility",#N/A,TRUE,"Prov Utility";"YTD-NonUtility",#N/A,TRUE,"Prov NonUtility"}</definedName>
    <definedName name="wrn.ConsolGrossGrp." hidden="1">{"Conol gross povision grouped",#N/A,FALSE,"Consol Gross";"Consol Gross Grouped",#N/A,FALSE,"Consol Gross"}</definedName>
    <definedName name="wrn.Cover." hidden="1">{#N/A,#N/A,TRUE,"Cover";#N/A,#N/A,TRUE,"Contents"}</definedName>
    <definedName name="wrn.CoverContents." hidden="1">{#N/A,#N/A,FALSE,"Cover";#N/A,#N/A,FALSE,"Contents"}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STIMATE." hidden="1">{#N/A,#N/A,FALSE,"CESTSUM";#N/A,#N/A,FALSE,"est sum A";#N/A,#N/A,FALSE,"est detail A"}</definedName>
    <definedName name="wrn.Exec._.Summary." hidden="1">{#N/A,#N/A,FALSE,"Output Ass";#N/A,#N/A,FALSE,"Sum Tot";#N/A,#N/A,FALSE,"Ex Sum Year";#N/A,#N/A,FALSE,"Sum Qtr"}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hidden="1">{"FullView",#N/A,FALSE,"Consltd-For contngcy"}</definedName>
    <definedName name="wrn.Fundamental.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new." hidden="1">{#N/A,#N/A,TRUE,"Filing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hidden="1">{"Open issues Only",#N/A,FALSE,"TIMELINE"}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hidden="1">{#N/A,#N/A,FALSE,"Consltd-For contngcy";"PaymentView",#N/A,FALSE,"Consltd-For contngcy"}</definedName>
    <definedName name="wrn.PFSreconview." hidden="1">{"PFS recon view",#N/A,FALSE,"Hyperion Proof"}</definedName>
    <definedName name="wrn.PGHCreconview." hidden="1">{"PGHC recon view",#N/A,FALSE,"Hyperion Proof"}</definedName>
    <definedName name="wrn.PHI._.all._.other._.months." hidden="1">{#N/A,#N/A,FALSE,"PHI MTD";#N/A,#N/A,FALSE,"PHI YTD"}</definedName>
    <definedName name="wrn.PHI._.only." hidden="1">{#N/A,#N/A,FALSE,"PHI"}</definedName>
    <definedName name="wrn.PHI._.Sept._.Dec._.March." hidden="1">{#N/A,#N/A,FALSE,"PHI MTD";#N/A,#N/A,FALSE,"PHI QTD";#N/A,#N/A,FALSE,"PHI YTD"}</definedName>
    <definedName name="wrn.PPMCoCodeView." hidden="1">{"PPM Co Code View",#N/A,FALSE,"Comp Codes"}</definedName>
    <definedName name="wrn.PPMreconview." hidden="1">{"PPM Recon View",#N/A,FALSE,"Hyperion Proof"}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hidden="1">{"DATA_SET",#N/A,FALSE,"HOURLY SPREAD"}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ject._.Services." hidden="1">{#N/A,#N/A,FALSE,"BASE";#N/A,#N/A,FALSE,"LOOPS";#N/A,#N/A,FALSE,"PLC"}</definedName>
    <definedName name="wrn.ProofElectricOnly." hidden="1">{"Electric Only",#N/A,FALSE,"Hyperion Proof"}</definedName>
    <definedName name="wrn.ProofTotal." hidden="1">{"Proof Total",#N/A,FALSE,"Hyperion Proof"}</definedName>
    <definedName name="wrn.Reformat._.only." hidden="1">{#N/A,#N/A,FALSE,"Dec 1999 mapping"}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CHEDULE." hidden="1">{#N/A,#N/A,FALSE,"7617 Fab";#N/A,#N/A,FALSE,"7617 NSK"}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hidden="1">{"YTD-Total",#N/A,FALSE,"Provision"}</definedName>
    <definedName name="wrn.Standard._.NonUtility._.Only." hidden="1">{"YTD-NonUtility",#N/A,FALSE,"Prov NonUtility"}</definedName>
    <definedName name="wrn.Standard._.Utility._.Only." hidden="1">{"YTD-Utility",#N/A,FALSE,"Prov Utility"}</definedName>
    <definedName name="wrn.Summary." hidden="1">{#N/A,#N/A,FALSE,"Sum Qtr";#N/A,#N/A,FALSE,"Oper Sum";#N/A,#N/A,FALSE,"Land Sales";#N/A,#N/A,FALSE,"Finance";#N/A,#N/A,FALSE,"Oper Ass"}</definedName>
    <definedName name="wrn.Summary._.View." hidden="1">{#N/A,#N/A,FALSE,"Consltd-For contngcy"}</definedName>
    <definedName name="wrn.Total._.Summary." hidden="1">{"Total Summary",#N/A,FALSE,"Summary"}</definedName>
    <definedName name="wrn.UK._.Conversion._.Only." hidden="1">{#N/A,#N/A,FALSE,"Dec 1999 UK Continuing Ops"}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V_1">#REF!</definedName>
    <definedName name="WV_2">#REF!</definedName>
    <definedName name="WV_3">#REF!</definedName>
    <definedName name="WV_4">#REF!</definedName>
    <definedName name="WV_5">#REF!</definedName>
    <definedName name="www" hidden="1">{#N/A,#N/A,FALSE,"schA"}</definedName>
    <definedName name="WyoCCCT">#REF!</definedName>
    <definedName name="WyoCCCT_G">#REF!</definedName>
    <definedName name="Wyodak">#REF!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y" hidden="1">#REF!</definedName>
    <definedName name="YearNames">#REF!</definedName>
    <definedName name="yesterdayscurves">#REF!</definedName>
    <definedName name="YTD">#REF!</definedName>
    <definedName name="yuf" hidden="1">{#N/A,#N/A,FALSE,"Summ";#N/A,#N/A,FALSE,"General"}</definedName>
    <definedName name="z" hidden="1">#REF!</definedName>
    <definedName name="Z_01844156_6462_4A28_9785_1A86F4D0C834_.wvu.PrintTitles" hidden="1">#REF!</definedName>
    <definedName name="ZoneArea">OFFSET(#REF!,0,0,COUNTA(#REF!)-4,2)</definedName>
    <definedName name="ZonesTb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D28" i="1"/>
  <c r="E28" i="1"/>
  <c r="F28" i="1"/>
  <c r="G28" i="1"/>
  <c r="H28" i="1"/>
  <c r="I28" i="1"/>
  <c r="J28" i="1"/>
  <c r="K28" i="1"/>
  <c r="L28" i="1"/>
  <c r="M28" i="1"/>
  <c r="N28" i="1"/>
  <c r="C28" i="1"/>
  <c r="O44" i="1" l="1"/>
  <c r="O34" i="1"/>
  <c r="O33" i="1"/>
  <c r="J32" i="1"/>
  <c r="O32" i="1" s="1"/>
  <c r="N24" i="1"/>
  <c r="N40" i="1" s="1"/>
  <c r="O23" i="1"/>
  <c r="O22" i="1"/>
  <c r="O21" i="1"/>
  <c r="O20" i="1"/>
  <c r="O19" i="1"/>
  <c r="O18" i="1"/>
  <c r="M24" i="1"/>
  <c r="M40" i="1" s="1"/>
  <c r="L24" i="1"/>
  <c r="L40" i="1" s="1"/>
  <c r="K24" i="1"/>
  <c r="K40" i="1" s="1"/>
  <c r="J24" i="1"/>
  <c r="J40" i="1" s="1"/>
  <c r="I24" i="1"/>
  <c r="I40" i="1" s="1"/>
  <c r="H24" i="1"/>
  <c r="H40" i="1" s="1"/>
  <c r="G24" i="1"/>
  <c r="G40" i="1" s="1"/>
  <c r="F24" i="1"/>
  <c r="F40" i="1" s="1"/>
  <c r="E24" i="1"/>
  <c r="E40" i="1" s="1"/>
  <c r="D24" i="1"/>
  <c r="D40" i="1" s="1"/>
  <c r="O17" i="1"/>
  <c r="O24" i="1" s="1"/>
  <c r="N13" i="1"/>
  <c r="L13" i="1"/>
  <c r="K13" i="1"/>
  <c r="J13" i="1"/>
  <c r="I13" i="1"/>
  <c r="H13" i="1"/>
  <c r="G13" i="1"/>
  <c r="F13" i="1"/>
  <c r="E13" i="1"/>
  <c r="D13" i="1"/>
  <c r="C13" i="1"/>
  <c r="M13" i="1"/>
  <c r="O10" i="1"/>
  <c r="J8" i="1"/>
  <c r="K8" i="1" s="1"/>
  <c r="L8" i="1" s="1"/>
  <c r="M8" i="1" s="1"/>
  <c r="N8" i="1" s="1"/>
  <c r="I8" i="1"/>
  <c r="H8" i="1"/>
  <c r="G8" i="1"/>
  <c r="F8" i="1"/>
  <c r="E8" i="1"/>
  <c r="D8" i="1"/>
  <c r="O11" i="1" l="1"/>
  <c r="O13" i="1" s="1"/>
  <c r="C24" i="1"/>
  <c r="C40" i="1" s="1"/>
  <c r="C42" i="1" s="1"/>
  <c r="C46" i="1" s="1"/>
  <c r="D42" i="1" s="1"/>
  <c r="D46" i="1" s="1"/>
  <c r="E42" i="1" s="1"/>
  <c r="E46" i="1" s="1"/>
  <c r="F42" i="1" s="1"/>
  <c r="F46" i="1" s="1"/>
  <c r="G42" i="1" s="1"/>
  <c r="G46" i="1" s="1"/>
  <c r="H42" i="1" s="1"/>
  <c r="H46" i="1" s="1"/>
  <c r="I42" i="1" s="1"/>
  <c r="I46" i="1" s="1"/>
  <c r="J42" i="1" s="1"/>
  <c r="J46" i="1" s="1"/>
  <c r="K42" i="1" s="1"/>
  <c r="K46" i="1" s="1"/>
  <c r="L42" i="1" s="1"/>
  <c r="L46" i="1" s="1"/>
  <c r="M42" i="1" s="1"/>
  <c r="M46" i="1" s="1"/>
  <c r="N42" i="1" s="1"/>
  <c r="N46" i="1" s="1"/>
  <c r="O35" i="1"/>
  <c r="O40" i="1" s="1"/>
  <c r="O46" i="1" l="1"/>
  <c r="O42" i="1"/>
</calcChain>
</file>

<file path=xl/sharedStrings.xml><?xml version="1.0" encoding="utf-8"?>
<sst xmlns="http://schemas.openxmlformats.org/spreadsheetml/2006/main" count="42" uniqueCount="35">
  <si>
    <t>EVIP Accounting</t>
  </si>
  <si>
    <t>(calendar year 2024)</t>
  </si>
  <si>
    <t>Beginning Balance</t>
  </si>
  <si>
    <t>Ending Balance</t>
  </si>
  <si>
    <t>CY 2024</t>
  </si>
  <si>
    <t>Total</t>
  </si>
  <si>
    <t>Revenue</t>
  </si>
  <si>
    <t xml:space="preserve">Schedule 198 </t>
  </si>
  <si>
    <t>Schedule 60 - 67% *</t>
  </si>
  <si>
    <t>**</t>
  </si>
  <si>
    <t>Total Revenue</t>
  </si>
  <si>
    <t>Expenses</t>
  </si>
  <si>
    <t>RMP Chargers</t>
  </si>
  <si>
    <t>Program Management</t>
  </si>
  <si>
    <t>Marketing</t>
  </si>
  <si>
    <t>Incentive Admin.</t>
  </si>
  <si>
    <t>O&amp;M</t>
  </si>
  <si>
    <t>Warranty</t>
  </si>
  <si>
    <t>Network Services</t>
  </si>
  <si>
    <t>Property Tax</t>
  </si>
  <si>
    <t>Total Expense RMP Chargers</t>
  </si>
  <si>
    <t>Make Ready</t>
  </si>
  <si>
    <t>Charger Incentives</t>
  </si>
  <si>
    <t>Capital Spend</t>
  </si>
  <si>
    <t>Chargers</t>
  </si>
  <si>
    <t>Infrastructure</t>
  </si>
  <si>
    <t>Total Expenses</t>
  </si>
  <si>
    <t>Balance Before Carrying Charge</t>
  </si>
  <si>
    <t>Carrying charge</t>
  </si>
  <si>
    <t>Total Balancing Account</t>
  </si>
  <si>
    <t>*</t>
  </si>
  <si>
    <t xml:space="preserve"> Schedule 60 - 67% of charging revenue is allocated to the the EVIP account, 33% is allocated to the EBA account. For the months of October, November, and December 2024, amounts of $12,731.15, $8,722.50, and $9,088.48 respectively were allocated to the EBA account for charging activities.</t>
  </si>
  <si>
    <t xml:space="preserve">** </t>
  </si>
  <si>
    <t>First charging revenue payment includes charging activity for June - August 2024.</t>
  </si>
  <si>
    <t xml:space="preserve"> $-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</si>
</sst>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3" fontId="0" fillId="0" borderId="0" xfId="1" applyFont="1"/>
    <xf numFmtId="0" fontId="3" fillId="0" borderId="0" xfId="0" applyFont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43" fontId="5" fillId="0" borderId="0" xfId="1" applyFont="1" applyFill="1"/>
    <xf numFmtId="43" fontId="0" fillId="0" borderId="0" xfId="0" applyNumberFormat="1"/>
    <xf numFmtId="43" fontId="0" fillId="0" borderId="0" xfId="1" applyFont="1" applyFill="1"/>
    <xf numFmtId="43" fontId="0" fillId="0" borderId="0" xfId="1" quotePrefix="1" applyFont="1" applyFill="1" applyAlignment="1">
      <alignment horizontal="right"/>
    </xf>
    <xf numFmtId="0" fontId="0" fillId="0" borderId="0" xfId="0" applyAlignment="1">
      <alignment horizontal="right" vertical="top"/>
    </xf>
    <xf numFmtId="0" fontId="3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3" fontId="0" fillId="0" borderId="0" xfId="0" applyNumberFormat="1" applyAlignment="1">
      <alignment horizontal="center"/>
    </xf>
    <xf numFmtId="43" fontId="3" fillId="0" borderId="2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horizontal="left"/>
    </xf>
    <xf numFmtId="8" fontId="0" fillId="0" borderId="0" xfId="0" applyNumberFormat="1"/>
    <xf numFmtId="44" fontId="0" fillId="0" borderId="0" xfId="0" applyNumberFormat="1"/>
    <xf numFmtId="8" fontId="0" fillId="0" borderId="2" xfId="0" applyNumberForma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097C-8230-4024-9701-C9AF70E12DB9}">
  <dimension ref="A1:O53"/>
  <sheetViews>
    <sheetView tabSelected="1" zoomScale="70" zoomScaleNormal="70" workbookViewId="0">
      <pane xSplit="2" ySplit="8" topLeftCell="C26" activePane="bottomRight" state="frozen"/>
      <selection pane="topRight" activeCell="C1" sqref="C1"/>
      <selection pane="bottomLeft" activeCell="A9" sqref="A9"/>
      <selection pane="bottomRight" activeCell="O19" sqref="O19"/>
    </sheetView>
  </sheetViews>
  <sheetFormatPr defaultRowHeight="15" x14ac:dyDescent="0.25"/>
  <cols>
    <col min="1" max="1" width="16.42578125" customWidth="1"/>
    <col min="2" max="2" width="18.42578125" customWidth="1"/>
    <col min="3" max="3" width="15.5703125" customWidth="1"/>
    <col min="4" max="4" width="16.85546875" customWidth="1"/>
    <col min="5" max="6" width="16.7109375" bestFit="1" customWidth="1"/>
    <col min="7" max="7" width="17.42578125" bestFit="1" customWidth="1"/>
    <col min="8" max="9" width="18.5703125" bestFit="1" customWidth="1"/>
    <col min="10" max="11" width="16.7109375" bestFit="1" customWidth="1"/>
    <col min="12" max="12" width="16" bestFit="1" customWidth="1"/>
    <col min="13" max="14" width="16.28515625" bestFit="1" customWidth="1"/>
    <col min="15" max="15" width="18.42578125" bestFit="1" customWidth="1"/>
    <col min="16" max="16" width="15.42578125" bestFit="1" customWidth="1"/>
    <col min="28" max="28" width="12.42578125" customWidth="1"/>
  </cols>
  <sheetData>
    <row r="1" spans="1:15" x14ac:dyDescent="0.25">
      <c r="A1" s="1" t="s">
        <v>0</v>
      </c>
    </row>
    <row r="2" spans="1:15" x14ac:dyDescent="0.25">
      <c r="A2" t="s">
        <v>1</v>
      </c>
    </row>
    <row r="4" spans="1:15" x14ac:dyDescent="0.25">
      <c r="A4" t="s">
        <v>2</v>
      </c>
      <c r="B4" s="2">
        <v>-3879770.67</v>
      </c>
    </row>
    <row r="5" spans="1:15" x14ac:dyDescent="0.25">
      <c r="A5" t="s">
        <v>3</v>
      </c>
      <c r="B5" s="2">
        <v>-3958412.64</v>
      </c>
    </row>
    <row r="7" spans="1:15" x14ac:dyDescent="0.25">
      <c r="O7" s="3" t="s">
        <v>4</v>
      </c>
    </row>
    <row r="8" spans="1:15" x14ac:dyDescent="0.25">
      <c r="C8" s="4">
        <v>45292</v>
      </c>
      <c r="D8" s="4">
        <f>EOMONTH(C8,1)</f>
        <v>45351</v>
      </c>
      <c r="E8" s="4">
        <f t="shared" ref="E8:N8" si="0">EOMONTH(D8,1)</f>
        <v>45382</v>
      </c>
      <c r="F8" s="4">
        <f t="shared" si="0"/>
        <v>45412</v>
      </c>
      <c r="G8" s="4">
        <f t="shared" si="0"/>
        <v>45443</v>
      </c>
      <c r="H8" s="4">
        <f t="shared" si="0"/>
        <v>45473</v>
      </c>
      <c r="I8" s="4">
        <f t="shared" si="0"/>
        <v>45504</v>
      </c>
      <c r="J8" s="4">
        <f t="shared" si="0"/>
        <v>45535</v>
      </c>
      <c r="K8" s="4">
        <f t="shared" si="0"/>
        <v>45565</v>
      </c>
      <c r="L8" s="4">
        <f t="shared" si="0"/>
        <v>45596</v>
      </c>
      <c r="M8" s="4">
        <f t="shared" si="0"/>
        <v>45626</v>
      </c>
      <c r="N8" s="4">
        <f t="shared" si="0"/>
        <v>45657</v>
      </c>
      <c r="O8" s="4" t="s">
        <v>5</v>
      </c>
    </row>
    <row r="9" spans="1:15" x14ac:dyDescent="0.25">
      <c r="A9" s="5" t="s">
        <v>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B10" t="s">
        <v>7</v>
      </c>
      <c r="C10" s="7">
        <v>-492883.75</v>
      </c>
      <c r="D10" s="7">
        <v>-459346.5</v>
      </c>
      <c r="E10" s="7">
        <v>-438465.88</v>
      </c>
      <c r="F10" s="7">
        <v>-417988.92</v>
      </c>
      <c r="G10" s="7">
        <v>-407349.05</v>
      </c>
      <c r="H10" s="7">
        <v>-511803.37999999995</v>
      </c>
      <c r="I10" s="7">
        <v>-703541.56</v>
      </c>
      <c r="J10" s="7">
        <v>-875902.71</v>
      </c>
      <c r="K10" s="7">
        <v>-709132.67000000551</v>
      </c>
      <c r="L10" s="7">
        <v>-570205.76000000513</v>
      </c>
      <c r="M10" s="7">
        <v>-506712.62000000215</v>
      </c>
      <c r="N10" s="7">
        <v>-556497.84000000113</v>
      </c>
      <c r="O10" s="8">
        <f>SUM(C10:N10)</f>
        <v>-6649830.6400000136</v>
      </c>
    </row>
    <row r="11" spans="1:15" x14ac:dyDescent="0.25">
      <c r="B11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10">
        <v>-25848.104200000002</v>
      </c>
      <c r="M11" s="9">
        <v>-17709.312700000002</v>
      </c>
      <c r="N11" s="9">
        <v>-18452.376200000002</v>
      </c>
      <c r="O11" s="8">
        <f>SUM(C11:N11)</f>
        <v>-62009.79310000001</v>
      </c>
    </row>
    <row r="12" spans="1:15" x14ac:dyDescent="0.25">
      <c r="L12" s="11" t="s">
        <v>9</v>
      </c>
    </row>
    <row r="13" spans="1:15" x14ac:dyDescent="0.25">
      <c r="A13" s="12" t="s">
        <v>10</v>
      </c>
      <c r="B13" s="13"/>
      <c r="C13" s="14">
        <f t="shared" ref="C13:O13" si="1">SUM(C10:C11)</f>
        <v>-492883.75</v>
      </c>
      <c r="D13" s="14">
        <f t="shared" si="1"/>
        <v>-459346.5</v>
      </c>
      <c r="E13" s="14">
        <f t="shared" si="1"/>
        <v>-438465.88</v>
      </c>
      <c r="F13" s="14">
        <f t="shared" si="1"/>
        <v>-417988.92</v>
      </c>
      <c r="G13" s="14">
        <f t="shared" si="1"/>
        <v>-407349.05</v>
      </c>
      <c r="H13" s="14">
        <f t="shared" si="1"/>
        <v>-511803.37999999995</v>
      </c>
      <c r="I13" s="14">
        <f t="shared" si="1"/>
        <v>-703541.56</v>
      </c>
      <c r="J13" s="14">
        <f t="shared" si="1"/>
        <v>-875902.71</v>
      </c>
      <c r="K13" s="14">
        <f t="shared" si="1"/>
        <v>-709132.67000000551</v>
      </c>
      <c r="L13" s="14">
        <f>SUM(L10:L11)</f>
        <v>-596053.86420000507</v>
      </c>
      <c r="M13" s="14">
        <f t="shared" si="1"/>
        <v>-524421.9327000021</v>
      </c>
      <c r="N13" s="14">
        <f t="shared" si="1"/>
        <v>-574950.21620000119</v>
      </c>
      <c r="O13" s="14">
        <f t="shared" si="1"/>
        <v>-6711840.433100014</v>
      </c>
    </row>
    <row r="15" spans="1:15" x14ac:dyDescent="0.25">
      <c r="A15" s="5" t="s">
        <v>11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15" t="s">
        <v>12</v>
      </c>
    </row>
    <row r="17" spans="1:15" x14ac:dyDescent="0.25">
      <c r="A17" s="16"/>
      <c r="B17" t="s">
        <v>13</v>
      </c>
      <c r="C17" s="9">
        <v>15133.5</v>
      </c>
      <c r="D17" s="9">
        <v>10601</v>
      </c>
      <c r="E17" s="9">
        <v>11390</v>
      </c>
      <c r="F17" s="9">
        <v>13162</v>
      </c>
      <c r="G17" s="9">
        <v>12166</v>
      </c>
      <c r="H17" s="9">
        <v>10368</v>
      </c>
      <c r="I17" s="9">
        <v>10391.59</v>
      </c>
      <c r="J17" s="9">
        <v>10802</v>
      </c>
      <c r="K17" s="9">
        <v>8119</v>
      </c>
      <c r="L17" s="9">
        <v>11869.220000000001</v>
      </c>
      <c r="M17" s="9">
        <v>9639.7199999999975</v>
      </c>
      <c r="N17" s="9">
        <v>6359.23</v>
      </c>
      <c r="O17" s="8">
        <f>SUM(C17:N17)</f>
        <v>130001.26</v>
      </c>
    </row>
    <row r="18" spans="1:15" x14ac:dyDescent="0.25">
      <c r="A18" s="16"/>
      <c r="B18" t="s">
        <v>14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6692.98</v>
      </c>
      <c r="J18" s="9">
        <v>0</v>
      </c>
      <c r="K18" s="9">
        <v>19460</v>
      </c>
      <c r="L18" s="9">
        <v>0</v>
      </c>
      <c r="M18" s="9">
        <v>0</v>
      </c>
      <c r="N18" s="9">
        <v>0</v>
      </c>
      <c r="O18" s="8">
        <f t="shared" ref="O18:O23" si="2">SUM(C18:N18)</f>
        <v>26152.98</v>
      </c>
    </row>
    <row r="19" spans="1:15" x14ac:dyDescent="0.25">
      <c r="A19" s="16"/>
      <c r="B19" t="s">
        <v>15</v>
      </c>
      <c r="C19" s="9">
        <v>46900</v>
      </c>
      <c r="D19" s="9">
        <v>8500</v>
      </c>
      <c r="E19" s="9">
        <v>39213.640000000014</v>
      </c>
      <c r="F19" s="9">
        <v>52482.799999999988</v>
      </c>
      <c r="G19" s="9">
        <v>113250</v>
      </c>
      <c r="H19" s="9">
        <v>6600</v>
      </c>
      <c r="I19" s="9">
        <v>15200</v>
      </c>
      <c r="J19" s="9">
        <v>32600</v>
      </c>
      <c r="K19" s="9">
        <v>30350</v>
      </c>
      <c r="L19" s="9">
        <v>17200</v>
      </c>
      <c r="M19" s="9">
        <v>2741.75</v>
      </c>
      <c r="N19" s="9">
        <v>16456.98000000001</v>
      </c>
      <c r="O19" s="8">
        <f t="shared" si="2"/>
        <v>381495.17000000004</v>
      </c>
    </row>
    <row r="20" spans="1:15" x14ac:dyDescent="0.25">
      <c r="A20" s="16"/>
      <c r="B20" t="s">
        <v>16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8">
        <f t="shared" si="2"/>
        <v>0</v>
      </c>
    </row>
    <row r="21" spans="1:15" x14ac:dyDescent="0.25">
      <c r="A21" s="16"/>
      <c r="B21" t="s">
        <v>17</v>
      </c>
      <c r="C21" s="9">
        <v>0</v>
      </c>
      <c r="D21" s="9">
        <v>78249.820000000007</v>
      </c>
      <c r="E21" s="9">
        <v>0</v>
      </c>
      <c r="F21" s="9">
        <v>0</v>
      </c>
      <c r="G21" s="9">
        <v>0</v>
      </c>
      <c r="H21" s="9">
        <v>136556.97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8">
        <f t="shared" si="2"/>
        <v>214806.79</v>
      </c>
    </row>
    <row r="22" spans="1:15" x14ac:dyDescent="0.25">
      <c r="A22" s="16"/>
      <c r="B22" t="s">
        <v>18</v>
      </c>
      <c r="C22" s="9">
        <v>1152.04</v>
      </c>
      <c r="D22" s="9">
        <v>93810.4</v>
      </c>
      <c r="E22" s="9">
        <v>7365.88</v>
      </c>
      <c r="F22" s="9">
        <v>0</v>
      </c>
      <c r="G22" s="9">
        <v>0</v>
      </c>
      <c r="H22" s="9">
        <v>0</v>
      </c>
      <c r="I22" s="9">
        <v>60582</v>
      </c>
      <c r="J22" s="9">
        <v>0</v>
      </c>
      <c r="K22" s="9">
        <v>0</v>
      </c>
      <c r="L22" s="9">
        <v>0</v>
      </c>
      <c r="M22" s="9">
        <v>2693.6</v>
      </c>
      <c r="N22" s="9">
        <v>0</v>
      </c>
      <c r="O22" s="8">
        <f t="shared" si="2"/>
        <v>165603.92000000001</v>
      </c>
    </row>
    <row r="23" spans="1:15" x14ac:dyDescent="0.25">
      <c r="A23" s="16"/>
      <c r="B23" t="s">
        <v>19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8">
        <f t="shared" si="2"/>
        <v>0</v>
      </c>
    </row>
    <row r="24" spans="1:15" x14ac:dyDescent="0.25">
      <c r="A24" s="12" t="s">
        <v>20</v>
      </c>
      <c r="B24" s="13"/>
      <c r="C24" s="14">
        <f t="shared" ref="C24:O24" si="3">SUM(C17:C23)</f>
        <v>63185.54</v>
      </c>
      <c r="D24" s="14">
        <f t="shared" si="3"/>
        <v>191161.22</v>
      </c>
      <c r="E24" s="14">
        <f t="shared" si="3"/>
        <v>57969.520000000011</v>
      </c>
      <c r="F24" s="14">
        <f t="shared" si="3"/>
        <v>65644.799999999988</v>
      </c>
      <c r="G24" s="14">
        <f t="shared" si="3"/>
        <v>125416</v>
      </c>
      <c r="H24" s="14">
        <f t="shared" si="3"/>
        <v>153524.97</v>
      </c>
      <c r="I24" s="14">
        <f t="shared" si="3"/>
        <v>92866.57</v>
      </c>
      <c r="J24" s="14">
        <f t="shared" si="3"/>
        <v>43402</v>
      </c>
      <c r="K24" s="14">
        <f t="shared" si="3"/>
        <v>57929</v>
      </c>
      <c r="L24" s="14">
        <f>SUM(L17:L23)</f>
        <v>29069.22</v>
      </c>
      <c r="M24" s="14">
        <f t="shared" si="3"/>
        <v>15075.069999999998</v>
      </c>
      <c r="N24" s="14">
        <f t="shared" si="3"/>
        <v>22816.21000000001</v>
      </c>
      <c r="O24" s="14">
        <f t="shared" si="3"/>
        <v>918060.12000000011</v>
      </c>
    </row>
    <row r="25" spans="1:15" x14ac:dyDescent="0.25">
      <c r="A25" s="16"/>
    </row>
    <row r="26" spans="1:15" x14ac:dyDescent="0.25">
      <c r="A26" s="15" t="s">
        <v>21</v>
      </c>
    </row>
    <row r="27" spans="1:15" x14ac:dyDescent="0.25">
      <c r="B27" t="s">
        <v>22</v>
      </c>
      <c r="C27" s="22">
        <v>438524</v>
      </c>
      <c r="D27" s="22">
        <v>131174.12</v>
      </c>
      <c r="E27" s="22">
        <v>154614</v>
      </c>
      <c r="F27" s="22">
        <v>112136</v>
      </c>
      <c r="G27" t="s">
        <v>34</v>
      </c>
      <c r="H27" s="22">
        <v>467829.1</v>
      </c>
      <c r="I27" t="s">
        <v>34</v>
      </c>
      <c r="J27" s="22">
        <v>167280.44</v>
      </c>
      <c r="K27" s="22">
        <v>31185.35</v>
      </c>
      <c r="L27" s="22">
        <v>179000</v>
      </c>
      <c r="M27" s="23">
        <v>154738</v>
      </c>
      <c r="N27" s="23">
        <v>66649.25</v>
      </c>
    </row>
    <row r="28" spans="1:15" x14ac:dyDescent="0.25">
      <c r="A28" s="12" t="s">
        <v>20</v>
      </c>
      <c r="B28" s="13"/>
      <c r="C28" s="24">
        <f>C27</f>
        <v>438524</v>
      </c>
      <c r="D28" s="24">
        <f t="shared" ref="D28:N28" si="4">D27</f>
        <v>131174.12</v>
      </c>
      <c r="E28" s="24">
        <f t="shared" si="4"/>
        <v>154614</v>
      </c>
      <c r="F28" s="24">
        <f t="shared" si="4"/>
        <v>112136</v>
      </c>
      <c r="G28" s="24" t="str">
        <f t="shared" si="4"/>
        <v xml:space="preserve"> $-   </v>
      </c>
      <c r="H28" s="24">
        <f t="shared" si="4"/>
        <v>467829.1</v>
      </c>
      <c r="I28" s="24" t="str">
        <f t="shared" si="4"/>
        <v xml:space="preserve"> $-   </v>
      </c>
      <c r="J28" s="24">
        <f t="shared" si="4"/>
        <v>167280.44</v>
      </c>
      <c r="K28" s="24">
        <f t="shared" si="4"/>
        <v>31185.35</v>
      </c>
      <c r="L28" s="24">
        <f t="shared" si="4"/>
        <v>179000</v>
      </c>
      <c r="M28" s="24">
        <f t="shared" si="4"/>
        <v>154738</v>
      </c>
      <c r="N28" s="24">
        <f t="shared" si="4"/>
        <v>66649.25</v>
      </c>
      <c r="O28" s="24">
        <f>SUM(C28:N28)</f>
        <v>1903130.26</v>
      </c>
    </row>
    <row r="30" spans="1:15" x14ac:dyDescent="0.25">
      <c r="A30" s="5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5">
      <c r="A31" s="15" t="s">
        <v>12</v>
      </c>
      <c r="E31" s="9"/>
      <c r="F31" s="9"/>
      <c r="G31" s="9"/>
      <c r="H31" s="9"/>
    </row>
    <row r="32" spans="1:15" x14ac:dyDescent="0.25">
      <c r="B32" t="s">
        <v>24</v>
      </c>
      <c r="C32" s="9">
        <v>6313.34</v>
      </c>
      <c r="D32" s="9">
        <v>1021810.95</v>
      </c>
      <c r="E32" s="9">
        <v>6268.66</v>
      </c>
      <c r="F32" s="9">
        <v>-497772.12</v>
      </c>
      <c r="G32" s="9">
        <v>15243.36</v>
      </c>
      <c r="H32" s="9">
        <v>178295.03</v>
      </c>
      <c r="I32" s="9">
        <v>1746105.85</v>
      </c>
      <c r="J32" s="9">
        <f>J35-J34</f>
        <v>560749.87</v>
      </c>
      <c r="K32" s="9">
        <v>0</v>
      </c>
      <c r="L32" s="9">
        <v>109110.82</v>
      </c>
      <c r="M32" s="9">
        <v>92045.26</v>
      </c>
      <c r="N32" s="9">
        <v>15137.89</v>
      </c>
      <c r="O32" s="9">
        <f>SUM(C32:N32)</f>
        <v>3253308.91</v>
      </c>
    </row>
    <row r="33" spans="1:15" x14ac:dyDescent="0.25">
      <c r="B33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9">
        <f t="shared" ref="O33:O34" si="5">SUM(C33:N33)</f>
        <v>0</v>
      </c>
    </row>
    <row r="34" spans="1:15" x14ac:dyDescent="0.25">
      <c r="B34" t="s">
        <v>25</v>
      </c>
      <c r="C34" s="17">
        <v>15113.029999999999</v>
      </c>
      <c r="D34" s="17">
        <v>67622.989999999991</v>
      </c>
      <c r="E34" s="9">
        <v>17227.32</v>
      </c>
      <c r="F34" s="9">
        <v>-192540.64</v>
      </c>
      <c r="G34" s="9">
        <v>-383162.71</v>
      </c>
      <c r="H34" s="9">
        <v>667636.73</v>
      </c>
      <c r="I34" s="9">
        <v>30453.559999999823</v>
      </c>
      <c r="J34" s="9">
        <v>4007.5100000000461</v>
      </c>
      <c r="K34" s="9">
        <v>483154.99</v>
      </c>
      <c r="L34" s="9">
        <v>136761.38999999998</v>
      </c>
      <c r="M34" s="9">
        <v>23309.13</v>
      </c>
      <c r="N34" s="9">
        <v>29376.32</v>
      </c>
      <c r="O34" s="9">
        <f t="shared" si="5"/>
        <v>898959.61999999976</v>
      </c>
    </row>
    <row r="35" spans="1:15" x14ac:dyDescent="0.25">
      <c r="A35" s="12" t="s">
        <v>20</v>
      </c>
      <c r="B35" s="13"/>
      <c r="C35" s="14">
        <v>21426.37</v>
      </c>
      <c r="D35" s="14">
        <v>1089433.94</v>
      </c>
      <c r="E35" s="14">
        <v>23495.98</v>
      </c>
      <c r="F35" s="14">
        <v>-690312.76</v>
      </c>
      <c r="G35" s="14">
        <v>-367919.35</v>
      </c>
      <c r="H35" s="14">
        <v>845931.76</v>
      </c>
      <c r="I35" s="14">
        <v>1776559.41</v>
      </c>
      <c r="J35" s="14">
        <v>564757.38</v>
      </c>
      <c r="K35" s="14">
        <v>483154.99</v>
      </c>
      <c r="L35" s="14">
        <v>245872.21</v>
      </c>
      <c r="M35" s="14">
        <v>115354.39</v>
      </c>
      <c r="N35" s="14">
        <v>44514.21</v>
      </c>
      <c r="O35" s="14">
        <f>SUM(C35:N35)</f>
        <v>4152268.53</v>
      </c>
    </row>
    <row r="36" spans="1:15" x14ac:dyDescent="0.25">
      <c r="A36" s="1"/>
      <c r="J36" s="2"/>
    </row>
    <row r="37" spans="1:15" x14ac:dyDescent="0.25">
      <c r="A37" s="15" t="s">
        <v>21</v>
      </c>
    </row>
    <row r="38" spans="1:15" x14ac:dyDescent="0.25">
      <c r="B38" t="s">
        <v>25</v>
      </c>
    </row>
    <row r="40" spans="1:15" s="1" customFormat="1" x14ac:dyDescent="0.25">
      <c r="A40" s="12" t="s">
        <v>26</v>
      </c>
      <c r="B40" s="12"/>
      <c r="C40" s="18">
        <f>SUM(C38,C35,C28,C24)</f>
        <v>523135.91</v>
      </c>
      <c r="D40" s="18">
        <f t="shared" ref="D40:N40" si="6">SUM(D38,D35,D28,D24)</f>
        <v>1411769.28</v>
      </c>
      <c r="E40" s="18">
        <f t="shared" si="6"/>
        <v>236079.50000000003</v>
      </c>
      <c r="F40" s="18">
        <f t="shared" si="6"/>
        <v>-512531.96</v>
      </c>
      <c r="G40" s="18">
        <f t="shared" si="6"/>
        <v>-242503.34999999998</v>
      </c>
      <c r="H40" s="18">
        <f t="shared" si="6"/>
        <v>1467285.8299999998</v>
      </c>
      <c r="I40" s="18">
        <f t="shared" si="6"/>
        <v>1869425.98</v>
      </c>
      <c r="J40" s="18">
        <f t="shared" si="6"/>
        <v>775439.82000000007</v>
      </c>
      <c r="K40" s="18">
        <f t="shared" si="6"/>
        <v>572269.34</v>
      </c>
      <c r="L40" s="18">
        <f t="shared" si="6"/>
        <v>453941.42999999993</v>
      </c>
      <c r="M40" s="18">
        <f t="shared" si="6"/>
        <v>285167.46000000002</v>
      </c>
      <c r="N40" s="18">
        <f t="shared" si="6"/>
        <v>133979.67000000001</v>
      </c>
      <c r="O40" s="18">
        <f>SUM(O38,O35,O28,O24)</f>
        <v>6973458.9100000001</v>
      </c>
    </row>
    <row r="42" spans="1:15" x14ac:dyDescent="0.25">
      <c r="A42" t="s">
        <v>27</v>
      </c>
      <c r="C42" s="8">
        <f>B4+C40+C13</f>
        <v>-3849518.51</v>
      </c>
      <c r="D42" s="8">
        <f t="shared" ref="D42:N42" si="7">C46+D40+D13</f>
        <v>-2926048.3590534162</v>
      </c>
      <c r="E42" s="8">
        <f t="shared" si="7"/>
        <v>-3153923.3350067413</v>
      </c>
      <c r="F42" s="8">
        <f t="shared" si="7"/>
        <v>-4107314.251676417</v>
      </c>
      <c r="G42" s="8">
        <f t="shared" si="7"/>
        <v>-4784451.7048155591</v>
      </c>
      <c r="H42" s="8">
        <f t="shared" si="7"/>
        <v>-3862378.5333891353</v>
      </c>
      <c r="I42" s="8">
        <f t="shared" si="7"/>
        <v>-2729011.5857500257</v>
      </c>
      <c r="J42" s="8">
        <f t="shared" si="7"/>
        <v>-2854289.2714584954</v>
      </c>
      <c r="K42" s="8">
        <f t="shared" si="7"/>
        <v>-3012159.6680083862</v>
      </c>
      <c r="L42" s="8">
        <f t="shared" si="7"/>
        <v>-3176325.5311820796</v>
      </c>
      <c r="M42" s="8">
        <f t="shared" si="7"/>
        <v>-3439174.2323942478</v>
      </c>
      <c r="N42" s="8">
        <f t="shared" si="7"/>
        <v>-3905808.3229353935</v>
      </c>
      <c r="O42" s="8">
        <f t="shared" ref="O42" si="8">N46</f>
        <v>-3934271.4474418522</v>
      </c>
    </row>
    <row r="43" spans="1:15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5">
      <c r="A44" t="s">
        <v>28</v>
      </c>
      <c r="C44" s="9">
        <v>-28952.629053416666</v>
      </c>
      <c r="D44" s="9">
        <v>-25488.595953325181</v>
      </c>
      <c r="E44" s="9">
        <v>-22870.036669675508</v>
      </c>
      <c r="F44" s="9">
        <v>-27285.053139142492</v>
      </c>
      <c r="G44" s="9">
        <v>-33409.278573576565</v>
      </c>
      <c r="H44" s="9">
        <v>-32517.472360890279</v>
      </c>
      <c r="I44" s="9">
        <v>-24814.795708469999</v>
      </c>
      <c r="J44" s="9">
        <v>-21007.066549884901</v>
      </c>
      <c r="K44" s="9">
        <v>-22053.428973687976</v>
      </c>
      <c r="L44" s="9">
        <v>-23594.228512165897</v>
      </c>
      <c r="M44" s="9">
        <v>-25663.544341144567</v>
      </c>
      <c r="N44" s="9">
        <v>-28463.124506458655</v>
      </c>
      <c r="O44" s="9">
        <f>SUM(C44:N44)</f>
        <v>-316119.25434183871</v>
      </c>
    </row>
    <row r="46" spans="1:15" x14ac:dyDescent="0.25">
      <c r="A46" s="12" t="s">
        <v>29</v>
      </c>
      <c r="B46" s="13"/>
      <c r="C46" s="14">
        <f t="shared" ref="C46:N46" si="9">C44+C42</f>
        <v>-3878471.1390534164</v>
      </c>
      <c r="D46" s="14">
        <f t="shared" si="9"/>
        <v>-2951536.9550067415</v>
      </c>
      <c r="E46" s="14">
        <f t="shared" si="9"/>
        <v>-3176793.3716764171</v>
      </c>
      <c r="F46" s="14">
        <f t="shared" si="9"/>
        <v>-4134599.3048155596</v>
      </c>
      <c r="G46" s="14">
        <f t="shared" si="9"/>
        <v>-4817860.9833891355</v>
      </c>
      <c r="H46" s="14">
        <f t="shared" si="9"/>
        <v>-3894896.0057500256</v>
      </c>
      <c r="I46" s="14">
        <f t="shared" si="9"/>
        <v>-2753826.3814584957</v>
      </c>
      <c r="J46" s="14">
        <f t="shared" si="9"/>
        <v>-2875296.3380083805</v>
      </c>
      <c r="K46" s="14">
        <f t="shared" si="9"/>
        <v>-3034213.096982074</v>
      </c>
      <c r="L46" s="14">
        <f t="shared" si="9"/>
        <v>-3199919.7596942456</v>
      </c>
      <c r="M46" s="14">
        <f t="shared" si="9"/>
        <v>-3464837.7767353924</v>
      </c>
      <c r="N46" s="14">
        <f t="shared" si="9"/>
        <v>-3934271.4474418522</v>
      </c>
      <c r="O46" s="14">
        <f>N46</f>
        <v>-3934271.4474418522</v>
      </c>
    </row>
    <row r="48" spans="1:15" x14ac:dyDescent="0.25">
      <c r="B48" s="19" t="s">
        <v>30</v>
      </c>
      <c r="C48" s="25" t="s">
        <v>31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2:15" x14ac:dyDescent="0.25">
      <c r="B49" s="1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2:15" x14ac:dyDescent="0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2:15" x14ac:dyDescent="0.25">
      <c r="B51" s="19" t="s">
        <v>32</v>
      </c>
      <c r="C51" s="21" t="s">
        <v>33</v>
      </c>
      <c r="D51" s="9"/>
      <c r="E51" s="9"/>
      <c r="F51" s="9"/>
      <c r="G51" s="9"/>
      <c r="H51" s="9"/>
      <c r="I51" s="9"/>
      <c r="J51" s="9"/>
      <c r="K51" s="9"/>
      <c r="O51" s="8"/>
    </row>
    <row r="52" spans="2:15" x14ac:dyDescent="0.25">
      <c r="O52" s="8"/>
    </row>
    <row r="53" spans="2:15" x14ac:dyDescent="0.25">
      <c r="O53" s="8"/>
    </row>
  </sheetData>
  <mergeCells count="1">
    <mergeCell ref="C48:N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Yamagishi, W Maxwell (PacifiCorp)</dc:creator>
  <cp:lastModifiedBy>Fred Nass</cp:lastModifiedBy>
  <dcterms:created xsi:type="dcterms:W3CDTF">2025-03-25T17:16:49Z</dcterms:created>
  <dcterms:modified xsi:type="dcterms:W3CDTF">2025-10-03T20:49:38Z</dcterms:modified>
</cp:coreProperties>
</file>